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F053DF5F-4B6F-3D48-9118-7D94DF8C7E2A}" xr6:coauthVersionLast="47" xr6:coauthVersionMax="47" xr10:uidLastSave="{00000000-0000-0000-0000-000000000000}"/>
  <bookViews>
    <workbookView xWindow="14060" yWindow="3220" windowWidth="23620" windowHeight="1330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648" i="3" l="1"/>
  <c r="AM4647" i="3"/>
  <c r="AM4646" i="3"/>
  <c r="AM4645" i="3"/>
  <c r="AM4644" i="3"/>
  <c r="AM4643" i="3"/>
  <c r="AH4641" i="3"/>
  <c r="AH4640" i="3"/>
  <c r="AH4639" i="3"/>
  <c r="AH4638" i="3"/>
  <c r="AH4637" i="3"/>
  <c r="AH4636" i="3"/>
  <c r="AH4635" i="3"/>
  <c r="AH4634" i="3"/>
  <c r="AH4633" i="3"/>
  <c r="AH4632" i="3"/>
  <c r="AH4631" i="3"/>
  <c r="AH4630" i="3"/>
  <c r="AH4629" i="3"/>
  <c r="AH4628" i="3"/>
  <c r="AH4627" i="3"/>
  <c r="AH4626" i="3"/>
  <c r="AH4625" i="3"/>
  <c r="AH4624" i="3"/>
  <c r="AH4623" i="3"/>
  <c r="AH4622" i="3"/>
  <c r="AH4621" i="3"/>
  <c r="AH4620" i="3"/>
  <c r="AH4619" i="3"/>
  <c r="AH4618" i="3"/>
  <c r="AH4617" i="3"/>
  <c r="AH4616" i="3"/>
  <c r="AH4615" i="3"/>
  <c r="AH4614" i="3"/>
  <c r="AH4613" i="3"/>
  <c r="AH4612" i="3"/>
  <c r="AH4611" i="3"/>
  <c r="AH4610" i="3"/>
  <c r="AH4609" i="3"/>
  <c r="AH4608" i="3"/>
  <c r="AH4607" i="3"/>
  <c r="AH4606" i="3"/>
  <c r="AH4605" i="3"/>
  <c r="AH4604" i="3"/>
  <c r="AH4603" i="3"/>
  <c r="AH4602" i="3"/>
  <c r="AH4601" i="3"/>
  <c r="AH4600" i="3"/>
  <c r="AH4599" i="3"/>
  <c r="AH4598" i="3"/>
  <c r="AH4597" i="3"/>
  <c r="AH4596" i="3"/>
  <c r="AH4595" i="3"/>
  <c r="AH4594" i="3"/>
  <c r="AH4593" i="3"/>
  <c r="AH4592" i="3"/>
  <c r="AH4591" i="3"/>
  <c r="AH4590" i="3"/>
  <c r="AH4589" i="3"/>
  <c r="AH4588" i="3"/>
  <c r="AH4587" i="3"/>
  <c r="AH4586" i="3"/>
  <c r="AH4585" i="3"/>
  <c r="AH4584" i="3"/>
  <c r="AH4583" i="3"/>
  <c r="AH4582" i="3"/>
  <c r="AH4581" i="3"/>
  <c r="AH4580" i="3"/>
  <c r="AH4579" i="3"/>
  <c r="AH4578" i="3"/>
  <c r="AH4577" i="3"/>
  <c r="AH4576" i="3"/>
  <c r="AH4575" i="3"/>
  <c r="AH4574" i="3"/>
  <c r="AH4573" i="3"/>
  <c r="AH4572" i="3"/>
  <c r="AH4571" i="3"/>
  <c r="AH4570" i="3"/>
  <c r="AH4569" i="3"/>
  <c r="AH4568" i="3"/>
  <c r="AH4567" i="3"/>
  <c r="AH4566" i="3"/>
  <c r="AH4565" i="3"/>
  <c r="AH4564" i="3"/>
  <c r="AH4563" i="3"/>
  <c r="AH4562" i="3"/>
  <c r="AH4561" i="3"/>
  <c r="AH4560" i="3"/>
  <c r="AH4559" i="3"/>
  <c r="AH4558" i="3"/>
  <c r="AH4557" i="3"/>
  <c r="AH4556" i="3"/>
  <c r="AH4555" i="3"/>
  <c r="AH4554" i="3"/>
  <c r="AH4553" i="3"/>
  <c r="AH4552" i="3"/>
  <c r="AH4551" i="3"/>
  <c r="AH4550" i="3"/>
  <c r="AH4549" i="3"/>
  <c r="AH4548" i="3"/>
  <c r="AH4547" i="3"/>
  <c r="AH4546" i="3"/>
  <c r="AH4545" i="3"/>
  <c r="AH4544" i="3"/>
  <c r="AH4543" i="3"/>
  <c r="AH4542" i="3"/>
  <c r="AH4541" i="3"/>
  <c r="AH4540" i="3"/>
  <c r="AH4539" i="3"/>
  <c r="AH4538" i="3"/>
  <c r="AH4537" i="3"/>
  <c r="AH4536" i="3"/>
  <c r="AH4535" i="3"/>
  <c r="AH4534" i="3"/>
  <c r="AH4533" i="3"/>
  <c r="AH4532" i="3"/>
  <c r="AH4531" i="3"/>
  <c r="AH4530" i="3"/>
  <c r="AH4529" i="3"/>
  <c r="AH4528" i="3"/>
  <c r="AH4527" i="3"/>
  <c r="AH4526" i="3"/>
  <c r="AH4525" i="3"/>
  <c r="AH4524" i="3"/>
  <c r="AH4523" i="3"/>
  <c r="AH4522" i="3"/>
  <c r="AH4521" i="3"/>
  <c r="AH4520" i="3"/>
  <c r="AH4519" i="3"/>
  <c r="AH4518" i="3"/>
  <c r="AH4517" i="3"/>
  <c r="AH4516" i="3"/>
  <c r="AH4515" i="3"/>
  <c r="AH4514" i="3"/>
  <c r="AH4513" i="3"/>
  <c r="AH4512" i="3"/>
  <c r="AH4511" i="3"/>
  <c r="AH4510" i="3"/>
  <c r="AH4509" i="3"/>
  <c r="AH4508" i="3"/>
  <c r="AH4507" i="3"/>
  <c r="AH4506" i="3"/>
  <c r="AH4505" i="3"/>
  <c r="AH4504" i="3"/>
  <c r="AH4503" i="3"/>
  <c r="AH4502" i="3"/>
  <c r="AH4501" i="3"/>
  <c r="AH4500" i="3"/>
  <c r="AH4499" i="3"/>
  <c r="AH4498" i="3"/>
  <c r="AH4497" i="3"/>
  <c r="AH4496" i="3"/>
  <c r="AH4495" i="3"/>
  <c r="AH4494" i="3"/>
  <c r="AH4491" i="3"/>
  <c r="AH4490" i="3"/>
  <c r="AH4489" i="3"/>
  <c r="AH4488" i="3"/>
  <c r="AH4487" i="3"/>
  <c r="AH4486" i="3"/>
  <c r="AH4483" i="3"/>
  <c r="AH4482" i="3"/>
  <c r="AM4391" i="3"/>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<sst xmlns="http://schemas.openxmlformats.org/spreadsheetml/2006/main" count="101995" uniqueCount="3314">
  <si>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</si>
  <si>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</si>
  <si>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</si>
  <si>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</si>
  <si>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</si>
  <si>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</si>
  <si>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</si>
  <si>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</si>
  <si>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</si>
  <si>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</si>
  <si>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</si>
  <si>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</si>
  <si>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</si>
  <si>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</si>
  <si>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</si>
  <si>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</si>
  <si>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</si>
  <si>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</si>
  <si>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</si>
  <si>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</si>
  <si>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</si>
  <si>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</si>
  <si>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</si>
  <si>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</si>
  <si>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</si>
  <si>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</si>
  <si>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</si>
  <si>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</si>
  <si>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</si>
  <si>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</si>
  <si>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</si>
  <si>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</si>
  <si>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</si>
  <si>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</si>
  <si>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</si>
  <si>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</si>
  <si>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</si>
  <si>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</si>
  <si>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</si>
  <si>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</si>
  <si>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</si>
  <si>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</si>
  <si>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</si>
  <si>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</si>
  <si>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</si>
  <si>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</si>
  <si>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</si>
  <si>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</si>
  <si>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</si>
  <si>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</si>
  <si>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</si>
  <si>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</si>
  <si>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</si>
  <si>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</si>
  <si>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</si>
  <si>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</si>
  <si>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</si>
  <si>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</si>
  <si>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</si>
  <si>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</si>
  <si>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</si>
  <si>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</si>
  <si>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</si>
  <si>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</si>
  <si>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</si>
  <si>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</si>
  <si>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</si>
  <si>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</si>
  <si>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</si>
  <si>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</si>
  <si>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</si>
  <si>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</si>
  <si>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</si>
  <si>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</si>
  <si>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</si>
  <si>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</si>
  <si>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</si>
  <si>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</si>
  <si>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</si>
  <si>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</si>
  <si>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</si>
  <si>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</si>
  <si>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</si>
  <si>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</si>
  <si>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</si>
  <si>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</si>
  <si>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</si>
  <si>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</si>
  <si>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</si>
  <si>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</si>
  <si>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</si>
  <si>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</si>
  <si>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</si>
  <si>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</si>
  <si>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</si>
  <si>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</si>
  <si>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</si>
  <si>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</si>
  <si>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</si>
  <si>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</si>
  <si>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</si>
  <si>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</si>
  <si>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</si>
  <si>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</si>
  <si>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</si>
  <si>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</si>
  <si>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</si>
  <si>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</si>
  <si>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</si>
  <si>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</si>
  <si>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</si>
  <si>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</si>
  <si>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</si>
  <si>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</si>
  <si>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</si>
  <si>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</si>
  <si>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</si>
  <si>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</si>
  <si>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</si>
  <si>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</si>
  <si>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</si>
  <si>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</si>
  <si>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</si>
  <si>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</si>
  <si>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</si>
  <si>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</si>
  <si>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</si>
  <si>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</si>
  <si>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</si>
  <si>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</si>
  <si>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</si>
  <si>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</si>
  <si>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</si>
  <si>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</si>
  <si>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</si>
  <si>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</si>
  <si>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</si>
  <si>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</si>
  <si>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</si>
  <si>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</si>
  <si>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</si>
  <si>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</si>
  <si>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</si>
  <si>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</si>
  <si>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</si>
  <si>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</si>
  <si>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</si>
  <si>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</si>
  <si>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</si>
  <si>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</si>
  <si>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</si>
  <si>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</si>
  <si>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</si>
  <si>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</si>
  <si>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</si>
  <si>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</si>
  <si>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</si>
  <si>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</si>
  <si>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</si>
  <si>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</si>
  <si>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</si>
  <si>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</si>
  <si>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</si>
  <si>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</si>
  <si>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</si>
  <si>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</si>
  <si>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</si>
  <si>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</si>
  <si>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</si>
  <si>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</si>
  <si>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</si>
  <si>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</si>
  <si>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</si>
  <si>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</si>
  <si>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</si>
  <si>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</si>
  <si>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</si>
  <si>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</si>
  <si>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</si>
  <si>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</si>
  <si>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</si>
  <si>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</si>
  <si>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</si>
  <si>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</si>
  <si>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</si>
  <si>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</si>
  <si>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</si>
  <si>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</si>
  <si>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</si>
  <si>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</si>
  <si>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</si>
  <si>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</si>
  <si>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</si>
  <si>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</si>
  <si>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</si>
  <si>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</si>
  <si>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</si>
  <si>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</si>
  <si>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</si>
  <si>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</si>
  <si>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</si>
  <si>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</si>
  <si>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</si>
  <si>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</si>
  <si>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</si>
  <si>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</si>
  <si>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</si>
  <si>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</si>
  <si>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</si>
  <si>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</si>
  <si>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</si>
  <si>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</si>
  <si>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</si>
  <si>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</si>
  <si>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</si>
  <si>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</si>
  <si>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</si>
  <si>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</si>
  <si>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</si>
  <si>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</si>
  <si>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</si>
  <si>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</si>
  <si>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</si>
  <si>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</si>
  <si>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</si>
  <si>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</si>
  <si>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</si>
  <si>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</si>
  <si>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</si>
  <si>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</si>
  <si>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</si>
  <si>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</si>
  <si>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</si>
  <si>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</si>
  <si>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</si>
  <si>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</si>
  <si>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</si>
  <si>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</si>
  <si>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</si>
  <si>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</si>
  <si>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</si>
  <si>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</si>
  <si>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</si>
  <si>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</si>
  <si>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</si>
  <si>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</si>
  <si>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</si>
  <si>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</si>
  <si>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</si>
  <si>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</si>
  <si>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</si>
  <si>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</si>
  <si>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</si>
  <si>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</si>
  <si>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</si>
  <si>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</si>
  <si>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</si>
  <si>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</si>
  <si>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</si>
  <si>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</si>
  <si>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</si>
  <si>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</si>
  <si>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</si>
  <si>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</si>
  <si>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</si>
  <si>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</si>
  <si>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</si>
  <si>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</si>
  <si>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</si>
  <si>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</si>
  <si>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</si>
  <si>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</si>
  <si>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</si>
  <si>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</si>
  <si>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</si>
  <si>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</si>
  <si>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</si>
  <si>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</si>
  <si>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</si>
  <si>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</si>
  <si>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</si>
  <si>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</si>
  <si>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</si>
  <si>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</si>
  <si>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</si>
  <si>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</si>
  <si>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</si>
  <si>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</si>
  <si>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</si>
  <si>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</si>
  <si>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</si>
  <si>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</si>
  <si>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</si>
  <si>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</si>
  <si>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</si>
  <si>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</si>
  <si>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</si>
  <si>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</si>
  <si>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</si>
  <si>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</si>
  <si>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</si>
  <si>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</si>
  <si>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</si>
  <si>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</si>
  <si>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</si>
  <si>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</si>
  <si>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</si>
  <si>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</si>
  <si>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</si>
  <si>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</si>
  <si>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</si>
  <si>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</si>
  <si>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</si>
  <si>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</si>
  <si>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</si>
  <si>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</si>
  <si>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</si>
  <si>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</si>
  <si>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</si>
  <si>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</si>
  <si>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</si>
  <si>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</si>
  <si>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</si>
  <si>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</si>
  <si>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</si>
  <si>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</si>
  <si>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</si>
  <si>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</si>
  <si>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</si>
  <si>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</si>
  <si>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</si>
  <si>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</si>
  <si>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</si>
  <si>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</si>
  <si>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</si>
  <si>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</si>
  <si>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</si>
  <si>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</si>
  <si>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</si>
  <si>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</si>
  <si>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</si>
  <si>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</si>
  <si>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</si>
  <si>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</si>
  <si>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</si>
  <si>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</si>
  <si>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</si>
  <si>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</si>
  <si>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</si>
  <si>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</si>
  <si>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</si>
  <si>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</si>
  <si>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</si>
  <si>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</si>
  <si>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</si>
  <si>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</si>
  <si>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</si>
  <si>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</si>
  <si>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</si>
  <si>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</si>
  <si>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</si>
  <si>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</si>
  <si>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</si>
  <si>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</si>
  <si>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</si>
  <si>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</si>
  <si>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</si>
  <si>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</si>
  <si>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</si>
  <si>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</si>
  <si>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</si>
  <si>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</si>
  <si>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</si>
  <si>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</si>
  <si>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</si>
  <si>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</si>
  <si>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</si>
  <si>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</si>
  <si>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</si>
  <si>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</si>
  <si>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</si>
  <si>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</si>
  <si>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</si>
  <si>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</si>
  <si>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</si>
  <si>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</si>
  <si>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</si>
  <si>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</si>
  <si>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</si>
  <si>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</si>
  <si>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</si>
  <si>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</si>
  <si>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</si>
  <si>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</si>
  <si>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</si>
  <si>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</si>
  <si>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</si>
  <si>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</si>
  <si>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</si>
  <si>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</si>
  <si>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</si>
  <si>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</si>
  <si>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</si>
  <si>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</si>
  <si>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</si>
  <si>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</si>
  <si>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</si>
  <si>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</si>
  <si>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</si>
  <si>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</si>
  <si>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</si>
  <si>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</si>
  <si>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</si>
  <si>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</si>
  <si>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</si>
  <si>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</si>
  <si>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</si>
  <si>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</si>
  <si>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</si>
  <si>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</si>
  <si>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</si>
  <si>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</si>
  <si>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</si>
  <si>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</si>
  <si>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</si>
  <si>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</si>
  <si>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</si>
  <si>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</si>
  <si>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</si>
  <si>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</si>
  <si>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</si>
  <si>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</si>
  <si>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</si>
  <si>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</si>
  <si>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</si>
  <si>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</si>
  <si>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</si>
  <si>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</si>
  <si>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</si>
  <si>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</si>
  <si>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</si>
  <si>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</si>
  <si>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</si>
  <si>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</si>
  <si>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</si>
  <si>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</si>
  <si>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</si>
  <si>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</si>
  <si>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</si>
  <si>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</si>
  <si>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</si>
  <si>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</si>
  <si>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</si>
  <si>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</si>
  <si>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</si>
  <si>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</si>
  <si>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</si>
  <si>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</si>
  <si>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</si>
  <si>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</si>
  <si>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</si>
  <si>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</si>
  <si>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</si>
  <si>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</si>
  <si>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</si>
  <si>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</si>
  <si>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</si>
  <si>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</si>
  <si>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</si>
  <si>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</si>
  <si>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</si>
  <si>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</si>
  <si>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</si>
  <si>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</si>
  <si>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</si>
  <si>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</si>
  <si>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</si>
  <si>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</si>
  <si>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</si>
  <si>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</si>
  <si>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</si>
  <si>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</si>
  <si>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</si>
  <si>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</si>
  <si>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</si>
  <si>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</si>
  <si>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</si>
  <si>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</si>
  <si>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</si>
  <si>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</si>
  <si>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</si>
  <si>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</si>
  <si>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</si>
  <si>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</si>
  <si>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</si>
  <si>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</si>
  <si>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</si>
  <si>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</si>
  <si>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</si>
  <si>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</si>
  <si>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</si>
  <si>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</si>
  <si>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</si>
  <si>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</si>
  <si>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</si>
  <si>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</si>
  <si>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</si>
  <si>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</si>
  <si>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</si>
  <si>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</si>
  <si>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</si>
  <si>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</si>
  <si>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</si>
  <si>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</si>
  <si>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</si>
  <si>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</si>
  <si>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</si>
  <si>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</si>
  <si>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</si>
  <si>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</si>
  <si>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</si>
  <si>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</si>
  <si>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</si>
  <si>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</si>
  <si>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</si>
  <si>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</si>
  <si>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</si>
  <si>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</si>
  <si>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</si>
  <si>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</si>
  <si>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</si>
  <si>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</si>
  <si>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</si>
  <si>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</si>
  <si>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</si>
  <si>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</si>
  <si>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</si>
  <si>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</si>
  <si>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</si>
  <si>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</si>
  <si>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</si>
  <si>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</si>
  <si>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</si>
  <si>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</si>
  <si>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</si>
  <si>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</si>
  <si>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</si>
  <si>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</si>
  <si>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</si>
  <si>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</si>
  <si>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</si>
  <si>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</si>
  <si>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</si>
  <si>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</si>
  <si>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</si>
  <si>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</si>
  <si>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</si>
  <si>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</si>
  <si>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</si>
  <si>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</si>
  <si>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</si>
  <si>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</si>
  <si>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</si>
  <si>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</si>
  <si>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</si>
  <si>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</si>
  <si>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</si>
  <si>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</si>
  <si>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</si>
  <si>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</si>
  <si>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</si>
  <si>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</si>
  <si>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</si>
  <si>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</si>
  <si>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</si>
  <si>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</si>
  <si>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</si>
  <si>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</si>
  <si>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</si>
  <si>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</si>
  <si>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</si>
  <si>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</si>
  <si>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</si>
  <si>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</si>
  <si>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</si>
  <si>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</si>
  <si>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</si>
  <si>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</si>
  <si>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</si>
  <si>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</si>
  <si>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</si>
  <si>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</si>
  <si>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</si>
  <si>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</si>
  <si>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</si>
  <si>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</si>
  <si>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</si>
  <si>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</si>
  <si>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</si>
  <si>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</si>
  <si>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</si>
  <si>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</si>
  <si>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</si>
  <si>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</si>
  <si>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</si>
  <si>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</si>
  <si>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</si>
  <si>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</si>
  <si>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</si>
  <si>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</si>
  <si>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</si>
  <si>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</si>
  <si>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</si>
  <si>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</si>
  <si>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</si>
  <si>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</si>
  <si>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</si>
  <si>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</si>
  <si>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</si>
  <si>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</si>
  <si>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</si>
  <si>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</si>
  <si>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</si>
  <si>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</si>
  <si>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</si>
  <si>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</si>
  <si>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</si>
  <si>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</si>
  <si>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</si>
  <si>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</si>
  <si>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</si>
  <si>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</si>
  <si>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</si>
  <si>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</si>
  <si>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</si>
  <si>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</si>
  <si>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</si>
  <si>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</si>
  <si>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</si>
  <si>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</si>
  <si>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</si>
  <si>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</si>
  <si>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</si>
  <si>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</si>
  <si>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</si>
  <si>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</si>
  <si>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</si>
  <si>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</si>
  <si>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</si>
  <si>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</si>
  <si>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</si>
  <si>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</si>
  <si>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</si>
  <si>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</si>
  <si>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</si>
  <si>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</si>
  <si>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</si>
  <si>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</si>
  <si>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</si>
  <si>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</si>
  <si>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</si>
  <si>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</si>
  <si>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</si>
  <si>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</si>
  <si>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</si>
  <si>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</si>
  <si>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</si>
  <si>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</si>
  <si>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</si>
  <si>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</si>
  <si>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</si>
  <si>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</si>
  <si>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</si>
  <si>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</si>
  <si>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</si>
  <si>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</si>
  <si>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</si>
  <si>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</si>
  <si>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</si>
  <si>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</si>
  <si>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</si>
  <si>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</si>
  <si>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</si>
  <si>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</si>
  <si>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</si>
  <si>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</si>
  <si>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</si>
  <si>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</si>
  <si>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</si>
  <si>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</si>
  <si>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</si>
  <si>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</si>
  <si>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</si>
  <si>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</si>
  <si>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</si>
  <si>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</si>
  <si>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</si>
  <si>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</si>
  <si>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</si>
  <si>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</si>
  <si>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</si>
  <si>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</si>
  <si>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</si>
  <si>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</si>
  <si>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</si>
  <si>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</si>
  <si>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</si>
  <si>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</si>
  <si>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</si>
  <si>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</si>
  <si>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</si>
  <si>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</si>
  <si>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</si>
  <si>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</si>
  <si>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</si>
  <si>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</si>
  <si>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</si>
  <si>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</si>
  <si>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</si>
  <si>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</si>
  <si>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</si>
  <si>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</si>
  <si>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</si>
  <si>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</si>
  <si>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</si>
  <si>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</si>
  <si>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</si>
  <si>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</si>
  <si>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</si>
  <si>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</si>
  <si>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</si>
  <si>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</si>
  <si>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</si>
  <si>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</si>
  <si>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</si>
  <si>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</si>
  <si>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</si>
  <si>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</si>
  <si>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</si>
  <si>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</si>
  <si>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</si>
  <si>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</si>
  <si>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</si>
  <si>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</si>
  <si>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</si>
  <si>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</si>
  <si>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</si>
  <si>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</si>
  <si>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</si>
  <si>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</si>
  <si>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</si>
  <si>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</si>
  <si>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</si>
  <si>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</si>
  <si>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</si>
  <si>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</si>
  <si>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</si>
  <si>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</si>
  <si>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</si>
  <si>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</si>
  <si>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</si>
  <si>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</si>
  <si>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</si>
  <si>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</si>
  <si>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</si>
  <si>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</si>
  <si>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</si>
  <si>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</si>
  <si>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</si>
  <si>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</si>
  <si>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</si>
  <si>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</si>
  <si>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</si>
  <si>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</si>
  <si>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</si>
  <si>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</si>
  <si>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</si>
  <si>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</si>
  <si>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</si>
  <si>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</si>
  <si>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</si>
  <si>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</si>
  <si>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</si>
  <si>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</si>
  <si>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</si>
  <si>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</si>
  <si>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</si>
  <si>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</si>
  <si>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</si>
  <si>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</si>
  <si>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</si>
  <si>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</si>
  <si>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</si>
  <si>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</si>
  <si>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</si>
  <si>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</si>
  <si>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</si>
  <si>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</si>
  <si>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</si>
  <si>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</si>
  <si>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</si>
  <si>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</si>
  <si>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</si>
  <si>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</si>
  <si>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</si>
  <si>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</si>
  <si>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</si>
  <si>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</si>
  <si>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</si>
  <si>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</si>
  <si>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</si>
  <si>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</si>
  <si>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</si>
  <si>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</si>
  <si>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</si>
  <si>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</si>
  <si>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</si>
  <si>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</si>
  <si>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</si>
  <si>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</si>
  <si>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</si>
  <si>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</si>
  <si>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</si>
  <si>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</si>
  <si>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</si>
  <si>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</si>
  <si>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</si>
  <si>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</si>
  <si>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</si>
  <si>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</si>
  <si>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</si>
  <si>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</si>
  <si>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</si>
  <si>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</si>
  <si>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</si>
  <si>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</si>
  <si>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</si>
  <si>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</si>
  <si>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</si>
  <si>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</si>
  <si>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</si>
  <si>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</si>
  <si>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</si>
  <si>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</si>
  <si>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</si>
  <si>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</si>
  <si>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</si>
  <si>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</si>
  <si>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</si>
  <si>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</si>
  <si>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</si>
  <si>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</si>
  <si>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</si>
  <si>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</si>
  <si>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</si>
  <si>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</si>
  <si>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</si>
  <si>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</si>
  <si>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</si>
  <si>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</si>
  <si>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</si>
  <si>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</si>
  <si>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</si>
  <si>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</si>
  <si>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</si>
  <si>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</si>
  <si>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</si>
  <si>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</si>
  <si>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</si>
  <si>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</si>
  <si>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</si>
  <si>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</si>
  <si>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</si>
  <si>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</si>
  <si>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</si>
  <si>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</si>
  <si>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</si>
  <si>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</si>
  <si>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</si>
  <si>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</si>
  <si>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</si>
  <si>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</si>
  <si>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</si>
  <si>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</si>
  <si>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</si>
  <si>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</si>
  <si>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</si>
  <si>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</si>
  <si>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</si>
  <si>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</si>
  <si>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</si>
  <si>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</si>
  <si>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</si>
  <si>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</si>
  <si>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</si>
  <si>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</si>
  <si>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</si>
  <si>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</si>
  <si>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</si>
  <si>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</si>
  <si>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</si>
  <si>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</si>
  <si>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</si>
  <si>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</si>
  <si>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</si>
  <si>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</si>
  <si>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</si>
  <si>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</si>
  <si>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</si>
  <si>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</si>
  <si>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</si>
  <si>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</si>
  <si>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</si>
  <si>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</si>
  <si>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</si>
  <si>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</si>
  <si>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</si>
  <si>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</si>
  <si>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</si>
  <si>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</si>
  <si>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</si>
  <si>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</si>
  <si>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</si>
  <si>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</si>
  <si>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</si>
  <si>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</si>
  <si>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</si>
  <si>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</si>
  <si>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</si>
  <si>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</si>
  <si>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</si>
  <si>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</si>
  <si>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</si>
  <si>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</si>
  <si>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</si>
  <si>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</si>
  <si>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</si>
  <si>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</si>
  <si>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</si>
  <si>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</si>
  <si>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</si>
  <si>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</si>
  <si>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</si>
  <si>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</si>
  <si>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</si>
  <si>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</si>
  <si>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</si>
  <si>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</si>
  <si>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</si>
  <si>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</si>
  <si>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</si>
  <si>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</si>
  <si>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</si>
  <si>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</si>
  <si>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</si>
  <si>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</si>
  <si>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</si>
  <si>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</si>
  <si>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</si>
  <si>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</si>
  <si>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</si>
  <si>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</si>
  <si>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</si>
  <si>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</si>
  <si>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</si>
  <si>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</si>
  <si>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</si>
  <si>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</si>
  <si>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</si>
  <si>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</si>
  <si>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</si>
  <si>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</si>
  <si>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</si>
  <si>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</si>
  <si>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</si>
  <si>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</si>
  <si>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</si>
  <si>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</si>
  <si>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</si>
  <si>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</si>
  <si>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</si>
  <si>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</si>
  <si>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</si>
  <si>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</si>
  <si>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</si>
  <si>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</si>
  <si>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</si>
  <si>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</si>
  <si>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</si>
  <si>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</si>
  <si>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</si>
  <si>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</si>
  <si>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</si>
  <si>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</si>
  <si>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</si>
  <si>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</si>
  <si>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</si>
  <si>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</si>
  <si>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</si>
  <si>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</si>
  <si>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</si>
  <si>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</si>
  <si>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</si>
  <si>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</si>
  <si>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</si>
  <si>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</si>
  <si>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</si>
  <si>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</si>
  <si>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</si>
  <si>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</si>
  <si>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</si>
  <si>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</si>
  <si>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</si>
  <si>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</si>
  <si>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</si>
  <si>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</si>
  <si>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</si>
  <si>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</si>
  <si>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</si>
  <si>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</si>
  <si>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</si>
  <si>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</si>
  <si>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</si>
  <si>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</si>
  <si>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</si>
  <si>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</si>
  <si>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</si>
  <si>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</si>
  <si>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</si>
  <si>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</si>
  <si>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</si>
  <si>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</si>
  <si>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</si>
  <si>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</si>
  <si>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</si>
  <si>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</si>
  <si>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</si>
  <si>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</si>
  <si>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</si>
  <si>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</si>
  <si>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</si>
  <si>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</si>
  <si>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</si>
  <si>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</si>
  <si>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</si>
  <si>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</si>
  <si>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</si>
  <si>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</si>
  <si>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</si>
  <si>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</si>
  <si>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</si>
  <si>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</si>
  <si>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</si>
  <si>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</si>
  <si>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</si>
  <si>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</si>
  <si>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</si>
  <si>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</si>
  <si>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</si>
  <si>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</si>
  <si>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</si>
  <si>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</si>
  <si>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</si>
  <si>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</si>
  <si>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</si>
  <si>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</si>
  <si>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</si>
  <si>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</si>
  <si>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</si>
  <si>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</si>
  <si>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</si>
  <si>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</si>
  <si>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</si>
  <si>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</si>
  <si>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</si>
  <si>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</si>
  <si>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</si>
  <si>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</si>
  <si>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</si>
  <si>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</si>
  <si>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</si>
  <si>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</si>
  <si>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</si>
  <si>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</si>
  <si>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</si>
  <si>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</si>
  <si>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</si>
  <si>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</si>
  <si>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</si>
  <si>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</si>
  <si>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</si>
  <si>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</si>
  <si>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</si>
  <si>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</si>
  <si>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</si>
  <si>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</si>
  <si>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</si>
  <si>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</si>
  <si>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</si>
  <si>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</si>
  <si>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</si>
  <si>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</si>
  <si>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</si>
  <si>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</si>
  <si>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</si>
  <si>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</si>
  <si>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</si>
  <si>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</si>
  <si>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</si>
  <si>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</si>
  <si>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</si>
  <si>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</si>
  <si>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</si>
  <si>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</si>
  <si>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</si>
  <si>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</si>
  <si>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</si>
  <si>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</si>
  <si>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</si>
  <si>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</si>
  <si>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</si>
  <si>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</si>
  <si>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</si>
  <si>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</si>
  <si>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</si>
  <si>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</si>
  <si>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</si>
  <si>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</si>
  <si>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</si>
  <si>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</si>
  <si>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</si>
  <si>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</si>
  <si>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</si>
  <si>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</si>
  <si>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</si>
  <si>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</si>
  <si>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</si>
  <si>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</si>
  <si>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</si>
  <si>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</si>
  <si>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</si>
  <si>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</si>
  <si>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</si>
  <si>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</si>
  <si>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</si>
  <si>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</si>
  <si>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</si>
  <si>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</si>
  <si>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</si>
  <si>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</si>
  <si>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</si>
  <si>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</si>
  <si>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</si>
  <si>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</si>
  <si>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</si>
  <si>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</si>
  <si>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</si>
  <si>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</si>
  <si>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</si>
  <si>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</si>
  <si>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</si>
  <si>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</si>
  <si>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</si>
  <si>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</si>
  <si>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</si>
  <si>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</si>
  <si>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</si>
  <si>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</si>
  <si>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</si>
  <si>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</si>
  <si>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</si>
  <si>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</si>
  <si>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</si>
  <si>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</si>
  <si>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</si>
  <si>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</si>
  <si>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</si>
  <si>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</si>
  <si>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</si>
  <si>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</si>
  <si>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</si>
  <si>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</si>
  <si>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</si>
  <si>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</si>
  <si>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</si>
  <si>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</si>
  <si>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</si>
  <si>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</si>
  <si>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</si>
  <si>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</si>
  <si>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</si>
  <si>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</si>
  <si>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</si>
  <si>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</si>
  <si>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</si>
  <si>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</si>
  <si>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</si>
  <si>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</si>
  <si>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</si>
  <si>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</si>
  <si>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</si>
  <si>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</si>
  <si>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</si>
  <si>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</si>
  <si>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</si>
  <si>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</si>
  <si>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</si>
  <si>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</si>
  <si>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</si>
  <si>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</si>
  <si>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</si>
  <si>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</si>
  <si>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</si>
  <si>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</si>
  <si>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</si>
  <si>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</si>
  <si>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</si>
  <si>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</si>
  <si>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</si>
  <si>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</si>
  <si>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</si>
  <si>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</si>
  <si>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</si>
  <si>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</si>
  <si>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</si>
  <si>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</si>
  <si>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</si>
  <si>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</si>
  <si>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</si>
  <si>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</si>
  <si>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</si>
  <si>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</si>
  <si>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</si>
  <si>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</si>
  <si>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</si>
  <si>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</si>
  <si>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</si>
  <si>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</si>
  <si>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</si>
  <si>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</si>
  <si>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</si>
  <si>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</si>
  <si>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</si>
  <si>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</si>
  <si>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</si>
  <si>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</si>
  <si>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</si>
  <si>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</si>
  <si>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</si>
  <si>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</si>
  <si>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</si>
  <si>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</si>
  <si>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</si>
  <si>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</si>
  <si>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</si>
  <si>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</si>
  <si>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</si>
  <si>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</si>
  <si>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</si>
  <si>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</si>
  <si>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</si>
  <si>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</si>
  <si>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</si>
  <si>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</si>
  <si>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</si>
  <si>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</si>
  <si>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</si>
  <si>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</si>
  <si>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</si>
  <si>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</si>
  <si>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</si>
  <si>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</si>
  <si>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</si>
  <si>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</si>
  <si>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</si>
  <si>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</si>
  <si>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</si>
  <si>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</si>
  <si>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</si>
  <si>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</si>
  <si>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</si>
  <si>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</si>
  <si>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</si>
  <si>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</si>
  <si>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</si>
  <si>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</si>
  <si>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</si>
  <si>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</si>
  <si>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</si>
  <si>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</si>
  <si>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</si>
  <si>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</si>
  <si>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</si>
  <si>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</si>
  <si>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</si>
  <si>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</si>
  <si>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</si>
  <si>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</si>
  <si>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</si>
  <si>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</si>
  <si>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</si>
  <si>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</si>
  <si>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</si>
  <si>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</si>
  <si>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</si>
  <si>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</si>
  <si>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</si>
  <si>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</si>
  <si>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</si>
  <si>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</si>
  <si>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</si>
  <si>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</si>
  <si>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</si>
  <si>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</si>
  <si>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</si>
  <si>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</si>
  <si>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</si>
  <si>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</si>
  <si>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</si>
  <si>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</si>
  <si>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</si>
  <si>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</si>
  <si>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</si>
  <si>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</si>
  <si>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</si>
  <si>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</si>
  <si>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</si>
  <si>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</si>
  <si>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</si>
  <si>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</si>
  <si>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</si>
  <si>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</si>
  <si>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</si>
  <si>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</si>
  <si>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</si>
  <si>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</si>
  <si>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</si>
  <si>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</si>
  <si>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</si>
  <si>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</si>
  <si>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</si>
  <si>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</si>
  <si>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</si>
  <si>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</si>
  <si>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</si>
  <si>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</si>
  <si>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</si>
  <si>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</si>
  <si>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</si>
  <si>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</si>
  <si>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</si>
  <si>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</si>
  <si>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</si>
  <si>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</si>
  <si>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</si>
  <si>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</si>
  <si>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</si>
  <si>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</si>
  <si>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</si>
  <si>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</si>
  <si>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</si>
  <si>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</si>
  <si>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</si>
  <si>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</si>
  <si>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</si>
  <si>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</si>
  <si>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</si>
  <si>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</si>
  <si>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</si>
  <si>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</si>
  <si>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</si>
  <si>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</si>
  <si>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</si>
  <si>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</si>
  <si>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</si>
  <si>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</si>
  <si>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</si>
  <si>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</si>
  <si>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</si>
  <si>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</si>
  <si>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</si>
  <si>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</si>
  <si>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</si>
  <si>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</si>
  <si>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</si>
  <si>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</si>
  <si>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</si>
  <si>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</si>
  <si>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</si>
  <si>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</si>
  <si>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</si>
  <si>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</si>
  <si>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</si>
  <si>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</si>
  <si>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</si>
  <si>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</si>
  <si>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</si>
  <si>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</si>
  <si>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</si>
  <si>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</si>
  <si>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</si>
  <si>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</si>
  <si>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</si>
  <si>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</si>
  <si>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</si>
  <si>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</si>
  <si>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</si>
  <si>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</si>
  <si>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</si>
  <si>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</si>
  <si>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</si>
  <si>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</si>
  <si>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</si>
  <si>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</si>
  <si>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</si>
  <si>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</si>
  <si>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</si>
  <si>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</si>
  <si>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</si>
  <si>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</si>
  <si>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</si>
  <si>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</si>
  <si>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</si>
  <si>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</si>
  <si>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</si>
  <si>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</si>
  <si>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</si>
  <si>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</si>
  <si>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</si>
  <si>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</si>
  <si>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</si>
  <si>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</si>
  <si>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</si>
  <si>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</si>
  <si>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</si>
  <si>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</si>
  <si>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</si>
  <si>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</si>
  <si>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</si>
  <si>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</si>
  <si>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</si>
  <si>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</si>
  <si>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</si>
  <si>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</si>
  <si>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</si>
  <si>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</si>
  <si>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</si>
  <si>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</si>
  <si>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</si>
  <si>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</si>
  <si>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</si>
  <si>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</si>
  <si>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</si>
  <si>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</si>
  <si>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</si>
  <si>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</si>
  <si>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</si>
  <si>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</si>
  <si>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</si>
  <si>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</si>
  <si>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</si>
  <si>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</si>
  <si>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</si>
  <si>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</si>
  <si>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</si>
  <si>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</si>
  <si>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</si>
  <si>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</si>
  <si>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</si>
  <si>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</si>
  <si>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</si>
  <si>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</si>
  <si>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</si>
  <si>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</si>
  <si>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</si>
  <si>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</si>
  <si>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</si>
  <si>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</si>
  <si>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</si>
  <si>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</si>
  <si>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</si>
  <si>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</si>
  <si>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</si>
  <si>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</si>
  <si>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</si>
  <si>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</si>
  <si>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</si>
  <si>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</si>
  <si>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</si>
  <si>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</si>
  <si>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</si>
  <si>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</si>
  <si>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</si>
  <si>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</si>
  <si>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</si>
  <si>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</si>
  <si>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</si>
  <si>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</si>
  <si>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</si>
  <si>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</si>
  <si>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</si>
  <si>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</si>
  <si>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</si>
  <si>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</si>
  <si>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</si>
  <si>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</si>
  <si>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</si>
  <si>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</si>
  <si>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</si>
  <si>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</si>
  <si>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</si>
  <si>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</si>
  <si>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</si>
  <si>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</si>
  <si>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</si>
  <si>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</si>
  <si>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</si>
  <si>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</si>
  <si>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</si>
  <si>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</si>
  <si>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</si>
  <si>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</si>
  <si>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</si>
  <si>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</si>
  <si>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</si>
  <si>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</si>
  <si>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</si>
  <si>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</si>
  <si>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</si>
  <si>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</si>
  <si>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</si>
  <si>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</si>
  <si>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</si>
  <si>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</si>
  <si>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</si>
  <si>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</si>
  <si>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</si>
  <si>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</si>
  <si>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</si>
  <si>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</si>
  <si>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</si>
  <si>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</si>
  <si>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</si>
  <si>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</si>
  <si>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</si>
  <si>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</si>
  <si>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</si>
  <si>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</si>
  <si>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</si>
  <si>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</si>
  <si>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</si>
  <si>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</si>
  <si>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</si>
  <si>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</si>
  <si>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</si>
  <si>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</si>
  <si>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</si>
  <si>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</si>
  <si>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</si>
  <si>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</si>
  <si>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</si>
  <si>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</si>
  <si>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</si>
  <si>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</si>
  <si>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</si>
  <si>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</si>
  <si>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</si>
  <si>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</si>
  <si>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</si>
  <si>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</si>
  <si>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</si>
  <si>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</si>
  <si>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</si>
  <si>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</si>
  <si>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</si>
  <si>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</si>
  <si>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</si>
  <si>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</si>
  <si>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</si>
  <si>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</si>
  <si>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</si>
  <si>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</si>
  <si>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</si>
  <si>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</si>
  <si>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</si>
  <si>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</si>
  <si>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</si>
  <si>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</si>
  <si>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</si>
  <si>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</si>
  <si>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</si>
  <si>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</si>
  <si>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</si>
  <si>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</si>
  <si>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</si>
  <si>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</si>
  <si>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</si>
  <si>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</si>
  <si>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</si>
  <si>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</si>
  <si>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</si>
  <si>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</si>
  <si>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</si>
  <si>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</si>
  <si>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</si>
  <si>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</si>
  <si>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</si>
  <si>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</si>
  <si>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</si>
  <si>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</si>
  <si>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</si>
  <si>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</si>
  <si>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</si>
  <si>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</si>
  <si>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</si>
  <si>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</si>
  <si>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</si>
  <si>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</si>
  <si>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</si>
  <si>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</si>
  <si>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</si>
  <si>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</si>
  <si>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</si>
  <si>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</si>
  <si>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</si>
  <si>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</si>
  <si>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</si>
  <si>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</si>
  <si>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</si>
  <si>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</si>
  <si>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</si>
  <si>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</si>
  <si>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</si>
  <si>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</si>
  <si>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</si>
  <si>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</si>
  <si>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</si>
  <si>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</si>
  <si>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</si>
  <si>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</si>
  <si>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</si>
  <si>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</si>
  <si>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</si>
  <si>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</si>
  <si>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</si>
  <si>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</si>
  <si>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</si>
  <si>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</si>
  <si>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</si>
  <si>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</si>
  <si>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</si>
  <si>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</si>
  <si>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</si>
  <si>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</si>
  <si>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</si>
  <si>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</si>
  <si>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</si>
  <si>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</si>
  <si>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</si>
  <si>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</si>
  <si>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</si>
  <si>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</si>
  <si>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</si>
  <si>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</si>
  <si>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</si>
  <si>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</si>
  <si>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</si>
  <si>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</si>
  <si>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</si>
  <si>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</si>
  <si>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</si>
  <si>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</si>
  <si>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</si>
  <si>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</si>
  <si>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</si>
  <si>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</si>
  <si>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</si>
  <si>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</si>
  <si>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</si>
  <si>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</si>
  <si>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</si>
  <si>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</si>
  <si>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</si>
  <si>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</si>
  <si>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</si>
  <si>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</si>
  <si>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</si>
  <si>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</si>
  <si>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</si>
  <si>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</si>
  <si>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</si>
  <si>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</si>
  <si>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</si>
  <si>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</si>
  <si>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</si>
  <si>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</si>
  <si>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</si>
  <si>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</si>
  <si>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</si>
  <si>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</si>
  <si>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</si>
  <si>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</si>
  <si>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</si>
  <si>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</si>
  <si>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</si>
  <si>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</si>
  <si>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</si>
  <si>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</si>
  <si>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</si>
  <si>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</si>
  <si>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</si>
  <si>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</si>
  <si>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</si>
  <si>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</si>
  <si>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</si>
  <si>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</si>
  <si>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</si>
  <si>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</si>
  <si>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</si>
  <si>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</si>
  <si>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</si>
  <si>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</si>
  <si>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</si>
  <si>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</si>
  <si>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</si>
  <si>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</si>
  <si>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</si>
  <si>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</si>
  <si>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</si>
  <si>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</si>
  <si>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</si>
  <si>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</si>
  <si>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</si>
  <si>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</si>
  <si>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</si>
  <si>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</si>
  <si>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</si>
  <si>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</si>
  <si>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</si>
  <si>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</si>
  <si>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</si>
  <si>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</si>
  <si>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</si>
  <si>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</si>
  <si>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</si>
  <si>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</si>
  <si>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</si>
  <si>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</si>
  <si>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</si>
  <si>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</si>
  <si>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</si>
  <si>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</si>
  <si>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</si>
  <si>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</si>
  <si>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</si>
  <si>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</si>
  <si>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</si>
  <si>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</si>
  <si>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</si>
  <si>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</si>
  <si>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</si>
  <si>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</si>
  <si>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</si>
  <si>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</si>
  <si>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</si>
  <si>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</si>
  <si>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</si>
  <si>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</si>
  <si>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</si>
  <si>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</si>
  <si>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</si>
  <si>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</si>
  <si>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</si>
  <si>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</si>
  <si>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</si>
  <si>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</si>
  <si>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</si>
  <si>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</si>
  <si>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</si>
  <si>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</si>
  <si>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</si>
  <si>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</si>
  <si>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</si>
  <si>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</si>
  <si>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</si>
  <si>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</si>
  <si>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</si>
  <si>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</si>
  <si>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</si>
  <si>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</si>
  <si>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</si>
  <si>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</si>
  <si>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</si>
  <si>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</si>
  <si>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</si>
  <si>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</si>
  <si>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</si>
  <si>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</si>
  <si>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</si>
  <si>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</si>
  <si>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</si>
  <si>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</si>
  <si>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</si>
  <si>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</si>
  <si>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</si>
  <si>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</si>
  <si>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</si>
  <si>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</si>
  <si>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</si>
  <si>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</si>
  <si>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</si>
  <si>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</si>
  <si>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</si>
  <si>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</si>
  <si>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</si>
  <si>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</si>
  <si>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</si>
  <si>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</si>
  <si>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</si>
  <si>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</si>
  <si>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</si>
  <si>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</si>
  <si>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</si>
  <si>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</si>
  <si>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</si>
  <si>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</si>
  <si>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</si>
  <si>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</si>
  <si>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</si>
  <si>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</si>
  <si>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</si>
  <si>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</si>
  <si>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</si>
  <si>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</si>
  <si>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</si>
  <si>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</si>
  <si>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</si>
  <si>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</si>
  <si>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</si>
  <si>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</si>
  <si>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</si>
  <si>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</si>
  <si>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</si>
  <si>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</si>
  <si>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</si>
  <si>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</si>
  <si>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</si>
  <si>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</si>
  <si>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</si>
  <si>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</si>
  <si>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</si>
  <si>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</si>
  <si>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</si>
  <si>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</si>
  <si>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</si>
  <si>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</si>
  <si>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</si>
  <si>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</si>
  <si>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</si>
  <si>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</si>
  <si>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</si>
  <si>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</si>
  <si>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</si>
  <si>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</si>
  <si>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</si>
  <si>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</si>
  <si>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</si>
  <si>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</si>
  <si>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</si>
  <si>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</si>
  <si>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</si>
  <si>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</si>
  <si>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</si>
  <si>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</si>
  <si>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</si>
  <si>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</si>
  <si>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</si>
  <si>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</si>
  <si>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</si>
  <si>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</si>
  <si>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</si>
  <si>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</si>
  <si>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</si>
  <si>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</si>
  <si>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</si>
  <si>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</si>
  <si>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</si>
  <si>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</si>
  <si>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</si>
  <si>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</si>
  <si>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</si>
  <si>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</si>
  <si>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</si>
  <si>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</si>
  <si>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</si>
  <si>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</si>
  <si>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</si>
  <si>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</si>
  <si>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</si>
  <si>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</si>
  <si>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</si>
  <si>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</si>
  <si>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</si>
  <si>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</si>
  <si>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</si>
  <si>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</si>
  <si>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</si>
  <si>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</si>
  <si>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</si>
  <si>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</si>
  <si>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</si>
  <si>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</si>
  <si>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</si>
  <si>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</si>
  <si>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</si>
  <si>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</si>
  <si>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</si>
  <si>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</si>
  <si>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</si>
  <si>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</si>
  <si>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</si>
  <si>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</si>
  <si>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</si>
  <si>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</si>
  <si>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</si>
  <si>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</si>
  <si>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</si>
  <si>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</si>
  <si>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</si>
  <si>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</si>
  <si>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</si>
  <si>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</si>
  <si>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</si>
  <si>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</si>
  <si>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</si>
  <si>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</si>
  <si>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</si>
  <si>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</si>
  <si>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</si>
  <si>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</si>
  <si>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</si>
  <si>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</si>
  <si>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</si>
  <si>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</si>
  <si>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</si>
  <si>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</si>
  <si>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</si>
  <si>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</si>
  <si>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</si>
  <si>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</si>
  <si>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</si>
  <si>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</si>
  <si>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</si>
  <si>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</si>
  <si>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</si>
  <si>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</si>
  <si>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</si>
  <si>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</si>
  <si>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</si>
  <si>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</si>
  <si>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</si>
  <si>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</si>
  <si>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</si>
  <si>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</si>
  <si>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</si>
  <si>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</si>
  <si>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</si>
  <si>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</si>
  <si>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</si>
  <si>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</si>
  <si>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</si>
  <si>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</si>
  <si>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</si>
  <si>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</si>
  <si>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</si>
  <si>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</si>
  <si>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</si>
  <si>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</si>
  <si>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</si>
  <si>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</si>
  <si>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</si>
  <si>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</si>
  <si>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</si>
  <si>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</si>
  <si>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</si>
  <si>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</si>
  <si>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</si>
  <si>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</si>
  <si>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</si>
  <si>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</si>
  <si>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</si>
  <si>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</si>
  <si>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</si>
  <si>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</si>
  <si>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</si>
  <si>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</si>
  <si>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</si>
  <si>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</si>
  <si>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</si>
  <si>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</si>
  <si>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</si>
  <si>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</si>
  <si>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</si>
  <si>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</si>
  <si>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</si>
  <si>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</si>
  <si>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</si>
  <si>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</si>
  <si>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</si>
  <si>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</si>
  <si>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</si>
  <si>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</si>
  <si>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</si>
  <si>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</si>
  <si>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</si>
  <si>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</si>
  <si>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</si>
  <si>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</si>
  <si>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</si>
  <si>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</si>
  <si>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</si>
  <si>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</si>
  <si>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</si>
  <si>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</si>
  <si>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</si>
  <si>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</si>
  <si>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</si>
  <si>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</si>
  <si>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</si>
  <si>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</si>
  <si>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</si>
  <si>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</si>
  <si>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</si>
  <si>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</si>
  <si>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</si>
  <si>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</si>
  <si>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</si>
  <si>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</si>
  <si>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</si>
  <si>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</si>
  <si>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</si>
  <si>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</si>
  <si>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</si>
  <si>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</si>
  <si>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</si>
  <si>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</si>
  <si>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</si>
  <si>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</si>
  <si>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</si>
  <si>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</si>
  <si>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</si>
  <si>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</si>
  <si>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</si>
  <si>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</si>
  <si>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</si>
  <si>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</si>
  <si>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</si>
  <si>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</si>
  <si>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</si>
  <si>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</si>
  <si>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</si>
  <si>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</si>
  <si>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</si>
  <si>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</si>
  <si>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</si>
  <si>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</si>
  <si>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</si>
  <si>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</si>
  <si>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</si>
  <si>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</si>
  <si>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</si>
  <si>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</si>
  <si>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</si>
  <si>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</si>
  <si>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</si>
  <si>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</si>
  <si>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</si>
  <si>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</si>
  <si>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</si>
  <si>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</si>
  <si>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</si>
  <si>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</si>
  <si>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</si>
  <si>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</si>
  <si>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</si>
  <si>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</si>
  <si>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</si>
  <si>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</si>
  <si>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</si>
  <si>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</si>
  <si>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</si>
  <si>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</si>
  <si>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</si>
  <si>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</si>
  <si>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</si>
  <si>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</si>
  <si>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</si>
  <si>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</si>
  <si>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</si>
  <si>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</si>
  <si>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</si>
  <si>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</si>
  <si>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</si>
  <si>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</si>
  <si>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</si>
  <si>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</si>
  <si>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</si>
  <si>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</si>
  <si>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</si>
  <si>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</si>
  <si>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</si>
  <si>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</si>
  <si>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</si>
  <si>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</si>
  <si>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</si>
  <si>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</si>
  <si>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</si>
  <si>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</si>
  <si>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</si>
  <si>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</si>
  <si>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</si>
  <si>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</si>
  <si>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</si>
  <si>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</si>
  <si>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</si>
  <si>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</si>
  <si>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</si>
  <si>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</si>
  <si>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</si>
  <si>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</si>
  <si>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</si>
  <si>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</si>
  <si>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</si>
  <si>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</si>
  <si>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</si>
  <si>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</si>
  <si>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</si>
  <si>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</si>
  <si>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</si>
  <si>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</si>
  <si>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</si>
  <si>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</si>
  <si>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</si>
  <si>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</si>
  <si>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</si>
  <si>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</si>
  <si>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</si>
  <si>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</si>
  <si>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</si>
  <si>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</si>
  <si>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</si>
  <si>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</si>
  <si>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</si>
  <si>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</si>
  <si>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</si>
  <si>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</si>
  <si>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</si>
  <si>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</si>
  <si>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</si>
  <si>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</si>
  <si>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</si>
  <si>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</si>
  <si>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</si>
  <si>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</si>
  <si>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</si>
  <si>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</si>
  <si>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</si>
  <si>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</si>
  <si>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</si>
  <si>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</si>
  <si>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</si>
  <si>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</si>
  <si>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</si>
  <si>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</si>
  <si>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</si>
  <si>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</si>
  <si>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</si>
  <si>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</si>
  <si>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</si>
  <si>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</si>
  <si>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</si>
  <si>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</si>
  <si>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</si>
  <si>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</si>
  <si>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</si>
  <si>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</si>
  <si>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</si>
  <si>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</si>
  <si>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</si>
  <si>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</si>
  <si>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</si>
  <si>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</si>
  <si>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</si>
  <si>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</si>
  <si>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</si>
  <si>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</si>
  <si>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</si>
  <si>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</si>
  <si>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</si>
  <si>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</si>
  <si>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</si>
  <si>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</si>
  <si>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</si>
  <si>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</si>
  <si>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</si>
  <si>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</si>
  <si>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</si>
  <si>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</si>
  <si>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</si>
  <si>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</si>
  <si>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</si>
  <si>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</si>
  <si>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</si>
  <si>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</si>
  <si>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</si>
  <si>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</si>
  <si>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</si>
  <si>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</si>
  <si>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</si>
  <si>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</si>
  <si>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</si>
  <si>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</si>
  <si>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</si>
  <si>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</si>
  <si>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</si>
  <si>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</si>
  <si>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</si>
  <si>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</si>
  <si>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</si>
  <si>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</si>
  <si>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</si>
  <si>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</si>
  <si>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</si>
  <si>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</si>
  <si>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</si>
  <si>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</si>
  <si>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</si>
  <si>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</si>
  <si>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</si>
  <si>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</si>
  <si>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</si>
  <si>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</si>
  <si>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</si>
  <si>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</si>
  <si>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</si>
  <si>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</si>
  <si>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</si>
  <si>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</si>
  <si>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</si>
  <si>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</si>
  <si>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</si>
  <si>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</si>
  <si>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</si>
  <si>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</si>
  <si>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</si>
  <si>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</si>
  <si>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</si>
  <si>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</si>
  <si>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</si>
  <si>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</si>
  <si>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</si>
  <si>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</si>
  <si>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</si>
  <si>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</si>
  <si>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</si>
  <si>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</si>
  <si>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</si>
  <si>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</si>
  <si>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</si>
  <si>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</si>
  <si>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</si>
  <si>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</si>
  <si>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</si>
  <si>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</si>
  <si>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</si>
  <si>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</si>
  <si>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</si>
  <si>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</si>
  <si>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</si>
  <si>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</si>
  <si>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</si>
  <si>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</si>
  <si>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</si>
  <si>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</si>
  <si>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</si>
  <si>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</si>
  <si>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</si>
  <si>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</si>
  <si>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</si>
  <si>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</si>
  <si>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</si>
  <si>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</si>
  <si>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</si>
  <si>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</si>
  <si>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</si>
  <si>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</si>
  <si>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</si>
  <si>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</si>
  <si>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</si>
  <si>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</si>
  <si>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</si>
  <si>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</si>
  <si>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</si>
  <si>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</si>
  <si>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</si>
  <si>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</si>
  <si>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</si>
  <si>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</si>
  <si>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</si>
  <si>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</si>
  <si>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</si>
  <si>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</si>
  <si>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</si>
  <si>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</si>
  <si>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</si>
  <si>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</si>
  <si>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</si>
  <si>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</si>
  <si>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</si>
  <si>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</si>
  <si>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</si>
  <si>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</si>
  <si>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</si>
  <si>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</si>
  <si>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</si>
  <si>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</si>
  <si>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</si>
  <si>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</si>
  <si>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</si>
  <si>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</si>
  <si>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</si>
  <si>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</si>
  <si>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</si>
  <si>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</si>
  <si>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</si>
  <si>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</si>
  <si>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</si>
  <si>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</si>
  <si>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</si>
  <si>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</si>
  <si>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</si>
  <si>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</si>
  <si>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</si>
  <si>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</si>
  <si>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</si>
  <si>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</si>
  <si>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</si>
  <si>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</si>
  <si>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</si>
  <si>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</si>
  <si>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</si>
  <si>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</si>
  <si>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</si>
  <si>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</si>
  <si>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</si>
  <si>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</si>
  <si>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</si>
  <si>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</si>
  <si>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</si>
  <si>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</si>
  <si>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</si>
  <si>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</si>
  <si>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</si>
  <si>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</si>
  <si>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</si>
  <si>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</si>
  <si>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</si>
  <si>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</si>
  <si>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</si>
  <si>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</si>
  <si>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</si>
  <si>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</si>
  <si>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</si>
  <si>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</si>
  <si>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</si>
  <si>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</si>
  <si>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</si>
  <si>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</si>
  <si>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</si>
  <si>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</si>
  <si>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</si>
  <si>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</si>
  <si>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</si>
  <si>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</si>
  <si>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</si>
  <si>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</si>
  <si>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</si>
  <si>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</si>
  <si>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</si>
  <si>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</si>
  <si>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</si>
  <si>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</si>
  <si>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</si>
  <si>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</si>
  <si>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</si>
  <si>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</si>
  <si>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</si>
  <si>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</si>
  <si>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</si>
  <si>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</si>
  <si>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</si>
  <si>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</si>
  <si>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</si>
  <si>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</si>
  <si>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</si>
  <si>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</si>
  <si>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</si>
  <si>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</si>
  <si>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</si>
  <si>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</si>
  <si>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</si>
  <si>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</si>
  <si>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</si>
  <si>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</si>
  <si>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</si>
  <si>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</si>
  <si>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</si>
  <si>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</si>
  <si>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</si>
  <si>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</si>
  <si>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</si>
  <si>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</si>
  <si>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</si>
  <si>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</si>
  <si>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</si>
  <si>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</si>
  <si>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</si>
  <si>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</si>
  <si>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</si>
  <si>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</si>
  <si>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</si>
  <si>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</si>
  <si>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</si>
  <si>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</si>
  <si>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</si>
  <si>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</si>
  <si>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</si>
  <si>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</si>
  <si>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</si>
  <si>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</si>
  <si>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</si>
  <si>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</si>
  <si>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</si>
  <si>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</si>
  <si>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</si>
  <si>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</si>
  <si>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</si>
  <si>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</si>
  <si>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</si>
  <si>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</si>
  <si>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</si>
  <si>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</si>
  <si>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</si>
  <si>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</si>
  <si>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</si>
  <si>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</si>
  <si>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</si>
  <si>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</si>
  <si>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</si>
  <si>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</si>
  <si>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</si>
  <si>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</si>
  <si>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</si>
  <si>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</si>
  <si>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</si>
  <si>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</si>
  <si>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</si>
  <si>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</si>
  <si>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</si>
  <si>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</si>
  <si>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</si>
  <si>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</si>
  <si>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</si>
  <si>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</si>
  <si>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</si>
  <si>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</si>
  <si>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</si>
  <si>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</si>
  <si>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</si>
  <si>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</si>
  <si>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</si>
  <si>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</si>
  <si>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</si>
  <si>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</si>
  <si>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</si>
  <si>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</si>
  <si>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</si>
  <si>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</si>
  <si>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</si>
  <si>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</si>
  <si>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</si>
  <si>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</si>
  <si>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</si>
  <si>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</si>
  <si>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</si>
  <si>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</si>
  <si>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</si>
  <si>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</si>
  <si>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</si>
  <si>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</si>
  <si>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</si>
  <si>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</si>
  <si>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</si>
  <si>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</si>
  <si>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</si>
  <si>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</si>
  <si>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</si>
  <si>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</si>
  <si>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</si>
  <si>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</si>
  <si>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</si>
  <si>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</si>
  <si>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</si>
  <si>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</si>
  <si>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</si>
  <si>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</si>
  <si>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</si>
  <si>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</si>
  <si>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</si>
  <si>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</si>
  <si>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</si>
  <si>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</si>
  <si>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</si>
  <si>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</si>
  <si>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</si>
  <si>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</si>
  <si>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</si>
  <si>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</si>
  <si>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</si>
  <si>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</si>
  <si>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</si>
  <si>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</si>
  <si>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</si>
  <si>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</si>
  <si>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</si>
  <si>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</si>
  <si>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</si>
  <si>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</si>
  <si>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</si>
  <si>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</si>
  <si>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</si>
  <si>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</si>
  <si>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</si>
  <si>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</si>
  <si>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</si>
  <si>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</si>
  <si>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</si>
  <si>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</si>
  <si>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</si>
  <si>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</si>
  <si>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</si>
  <si>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</si>
  <si>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</si>
  <si>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</si>
  <si>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</si>
  <si>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</si>
  <si>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</si>
  <si>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</si>
  <si>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</si>
  <si>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</si>
  <si>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</si>
  <si>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</si>
  <si>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</si>
  <si>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</si>
  <si>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</si>
  <si>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</si>
  <si>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</si>
  <si>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</si>
  <si>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</si>
  <si>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</si>
  <si>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</si>
  <si>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</si>
  <si>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</si>
  <si>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</si>
  <si>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</si>
  <si>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</si>
  <si>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</si>
  <si>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</si>
  <si>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</si>
  <si>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</si>
  <si>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</si>
  <si>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</si>
  <si>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</si>
  <si>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</si>
  <si>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</si>
  <si>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</si>
  <si>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</si>
  <si>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</si>
  <si>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</si>
  <si>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</si>
  <si>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</si>
  <si>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</si>
  <si>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</si>
  <si>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</si>
  <si>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</si>
  <si>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</si>
  <si>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</si>
  <si>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</si>
  <si>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</si>
  <si>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</si>
  <si>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</si>
  <si>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</si>
  <si>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</si>
  <si>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</si>
  <si>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</si>
  <si>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</si>
  <si>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</si>
  <si>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</si>
  <si>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</si>
  <si>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</si>
  <si>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</si>
  <si>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</si>
  <si>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</si>
  <si>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</si>
  <si>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</si>
  <si>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</si>
  <si>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</si>
  <si>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</si>
  <si>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</si>
  <si>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</si>
  <si>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</si>
  <si>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</si>
  <si>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</si>
  <si>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</si>
  <si>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</si>
  <si>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</si>
  <si>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</si>
  <si>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</si>
  <si>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</si>
  <si>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</si>
  <si>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</si>
  <si>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</si>
  <si>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</si>
  <si>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</si>
  <si>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</si>
  <si>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</si>
  <si>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</si>
  <si>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</si>
  <si>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</si>
  <si>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</si>
  <si>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</si>
  <si>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</si>
  <si>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</si>
  <si>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</si>
  <si>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</si>
  <si>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</si>
  <si>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</si>
  <si>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</si>
  <si>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</si>
  <si>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</si>
  <si>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</si>
  <si>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</si>
  <si>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</si>
  <si>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</si>
  <si>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</si>
  <si>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</si>
  <si>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</si>
  <si>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</si>
  <si>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</si>
  <si>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</si>
  <si>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</si>
  <si>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</si>
  <si>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</si>
  <si>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</si>
  <si>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</si>
  <si>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</si>
  <si>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</si>
  <si>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</si>
  <si>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</si>
  <si>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</si>
  <si>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</si>
  <si>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</si>
  <si>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</si>
  <si>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</si>
  <si>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</si>
  <si>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</si>
  <si>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</si>
  <si>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</si>
  <si>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</si>
  <si>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</si>
  <si>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</si>
  <si>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</si>
  <si>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</si>
  <si>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</si>
  <si>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</si>
  <si>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</si>
  <si>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</si>
  <si>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</si>
  <si>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</si>
  <si>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</si>
  <si>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</si>
  <si>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</si>
  <si>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</si>
  <si>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</si>
  <si>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</si>
  <si>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</si>
  <si>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</si>
  <si>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</si>
  <si>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</si>
  <si>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</si>
  <si>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</si>
  <si>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</si>
  <si>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</si>
  <si>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</si>
  <si>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</si>
  <si>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</si>
  <si>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</si>
  <si>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</si>
  <si>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</si>
  <si>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</si>
  <si>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</si>
  <si>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</si>
  <si>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</si>
  <si>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</si>
  <si>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</si>
  <si>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</si>
  <si>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</si>
  <si>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</si>
  <si>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</si>
  <si>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</si>
  <si>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</si>
  <si>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</si>
  <si>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</si>
  <si>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</si>
  <si>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</si>
  <si>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</si>
  <si>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</si>
  <si>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</si>
  <si>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</si>
  <si>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</si>
  <si>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</si>
  <si>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</si>
  <si>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</si>
  <si>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</si>
  <si>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</si>
  <si>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</si>
  <si>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</si>
  <si>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</si>
  <si>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</si>
  <si>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</si>
  <si>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</si>
  <si>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</si>
  <si>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</si>
  <si>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</si>
  <si>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</si>
  <si>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</si>
  <si>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</si>
  <si>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</si>
  <si>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</si>
  <si>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</si>
  <si>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</si>
  <si>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</si>
  <si>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</si>
  <si>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</si>
  <si>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</si>
  <si>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</si>
  <si>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</si>
  <si>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</si>
  <si>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</si>
  <si>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</si>
  <si>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</si>
  <si>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</si>
  <si>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</si>
  <si>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</si>
  <si>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</si>
  <si>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</si>
  <si>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</si>
  <si>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</si>
  <si>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</si>
  <si>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</si>
  <si>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</si>
  <si>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</si>
  <si>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</si>
  <si>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</si>
  <si>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</si>
  <si>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</si>
  <si>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</si>
  <si>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</si>
  <si>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</si>
  <si>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</si>
  <si>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</si>
  <si>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</si>
  <si>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</si>
  <si>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</si>
  <si>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</si>
  <si>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</si>
  <si>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</si>
  <si>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</si>
  <si>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</si>
  <si>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</si>
  <si>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</si>
  <si>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</si>
  <si>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</si>
  <si>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</si>
  <si>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</si>
  <si>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</si>
  <si>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</si>
  <si>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</si>
  <si>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</si>
  <si>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</si>
  <si>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</si>
  <si>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</si>
  <si>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</si>
  <si>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</si>
  <si>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</si>
  <si>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</si>
  <si>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</si>
  <si>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</si>
  <si>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</si>
  <si>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</si>
  <si>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</si>
  <si>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</si>
  <si>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</si>
  <si>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</si>
  <si>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</si>
  <si>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</si>
  <si>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</si>
  <si>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</si>
  <si>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</si>
  <si>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</si>
  <si>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</si>
  <si>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</si>
  <si>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</si>
  <si>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</si>
  <si>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</si>
  <si>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</si>
  <si>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</si>
  <si>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</si>
  <si>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</si>
  <si>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</si>
  <si>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</si>
  <si>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</si>
  <si>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</si>
  <si>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</si>
  <si>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</si>
  <si>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</si>
  <si>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</si>
  <si>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</si>
  <si>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</si>
  <si>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</si>
  <si>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</si>
  <si>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</si>
  <si>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</si>
  <si>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</si>
  <si>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</si>
  <si>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</si>
  <si>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</si>
  <si>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</si>
  <si>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</si>
  <si>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</si>
  <si>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</si>
  <si>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</si>
  <si>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</si>
  <si>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</si>
  <si>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</si>
  <si>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</si>
  <si>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</si>
  <si>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</si>
  <si>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</si>
  <si>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</si>
  <si>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</si>
  <si>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</si>
  <si>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</si>
  <si>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</si>
  <si>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</si>
  <si>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</si>
  <si>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</si>
  <si>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</si>
  <si>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</si>
  <si>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</si>
  <si>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</si>
  <si>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</si>
  <si>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</si>
  <si>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</si>
  <si>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</si>
  <si>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</si>
  <si>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</si>
  <si>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</si>
  <si>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</si>
  <si>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</si>
  <si>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</si>
  <si>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</si>
  <si>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</si>
  <si>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</si>
  <si>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</si>
  <si>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</si>
  <si>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</si>
  <si>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</si>
  <si>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</si>
  <si>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</si>
  <si>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</si>
  <si>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</si>
  <si>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</si>
  <si>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</si>
  <si>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</si>
  <si>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</si>
  <si>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</si>
  <si>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</si>
  <si>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</si>
  <si>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</si>
  <si>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</si>
  <si>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</si>
  <si>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</si>
  <si>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</si>
  <si>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</si>
  <si>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</si>
  <si>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</si>
  <si>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</si>
  <si>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</si>
  <si>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</si>
  <si>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</si>
  <si>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</si>
  <si>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</si>
  <si>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</si>
  <si>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</si>
  <si>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</si>
  <si>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</si>
  <si>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</si>
  <si>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</si>
  <si>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</si>
  <si>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</si>
  <si>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</si>
  <si>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</si>
  <si>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</si>
  <si>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</si>
  <si>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</si>
  <si>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</si>
  <si>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</si>
  <si>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</si>
  <si>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</si>
  <si>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</si>
  <si>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</si>
  <si>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</si>
  <si>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</si>
  <si>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</si>
  <si>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</si>
  <si>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</si>
  <si>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</si>
  <si>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</si>
  <si>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</si>
  <si>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</si>
  <si>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</si>
  <si>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</si>
  <si>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</si>
  <si>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</si>
  <si>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</si>
  <si>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</si>
  <si>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</si>
  <si>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</si>
  <si>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</si>
  <si>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</si>
  <si>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</si>
  <si>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</si>
  <si>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</si>
  <si>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</si>
  <si>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</si>
  <si>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</si>
  <si>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</si>
  <si>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</si>
  <si>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</si>
  <si>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</si>
  <si>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</si>
  <si>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</si>
  <si>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</si>
  <si>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</si>
  <si>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</si>
  <si>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</si>
  <si>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</si>
  <si>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</si>
  <si>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</si>
  <si>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</si>
  <si>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</si>
  <si>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</si>
  <si>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</si>
  <si>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</si>
  <si>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</si>
  <si>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</si>
  <si>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</si>
  <si>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</si>
  <si>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</si>
  <si>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</si>
  <si>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</si>
  <si>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</si>
  <si>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</si>
  <si>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</si>
  <si>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</si>
  <si>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</si>
  <si>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</si>
  <si>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</si>
  <si>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</si>
  <si>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</si>
  <si>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</si>
  <si>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</si>
  <si>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</si>
  <si>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</si>
  <si>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</si>
  <si>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</si>
  <si>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</si>
  <si>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</si>
  <si>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</si>
  <si>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</si>
  <si>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</si>
  <si>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</si>
  <si>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</si>
  <si>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</si>
  <si>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</si>
  <si>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</si>
  <si>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</si>
  <si>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</si>
  <si>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</si>
  <si>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</si>
  <si>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</si>
  <si>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</si>
  <si>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</si>
  <si>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</si>
  <si>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</si>
  <si>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</si>
  <si>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</si>
  <si>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</si>
  <si>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</si>
  <si>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</si>
  <si>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</si>
  <si>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</si>
  <si>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</si>
  <si>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</si>
  <si>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</si>
  <si>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</si>
  <si>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</si>
  <si>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</si>
  <si>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</si>
  <si>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</si>
  <si>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</si>
  <si>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</si>
  <si>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</si>
  <si>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</si>
  <si>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</si>
  <si>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</si>
  <si>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</si>
  <si>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</si>
  <si>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</si>
  <si>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</si>
  <si>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</si>
  <si>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</si>
  <si>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</si>
  <si>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</si>
  <si>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</si>
  <si>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</si>
  <si>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</si>
  <si>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</si>
  <si>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</si>
  <si>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</si>
  <si>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</si>
  <si>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</si>
  <si>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</si>
  <si>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</si>
  <si>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</si>
  <si>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</si>
  <si>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</si>
  <si>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</si>
  <si>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</si>
  <si>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</si>
  <si>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</si>
  <si>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</si>
  <si>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</si>
  <si>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</si>
  <si>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</si>
  <si>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</si>
  <si>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</si>
  <si>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</si>
  <si>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</si>
  <si>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</si>
  <si>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</si>
  <si>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</si>
  <si>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</si>
  <si>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</si>
  <si>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</si>
  <si>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</si>
  <si>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</si>
  <si>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</si>
  <si>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</si>
  <si>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</si>
  <si>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</si>
  <si>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</si>
  <si>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</si>
  <si>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</si>
  <si>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</si>
  <si>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</si>
  <si>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</si>
  <si>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</si>
  <si>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</si>
  <si>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</si>
  <si>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</si>
  <si>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</si>
  <si>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</si>
  <si>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</si>
  <si>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</si>
  <si>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</si>
  <si>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</si>
  <si>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</si>
  <si>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</si>
  <si>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</si>
  <si>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</si>
  <si>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</si>
  <si>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</si>
  <si>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</si>
  <si>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</si>
  <si>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</si>
  <si>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</si>
  <si>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</si>
  <si>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</si>
  <si>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</si>
  <si>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</si>
  <si>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</si>
  <si>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</si>
  <si>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</si>
  <si>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</si>
  <si>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</si>
  <si>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</si>
  <si>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</si>
  <si>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</si>
  <si>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</si>
  <si>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</si>
  <si>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</si>
  <si>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</si>
  <si>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</si>
  <si>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</si>
  <si>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</si>
  <si>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</si>
  <si>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</si>
  <si>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</si>
  <si>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</si>
  <si>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</si>
  <si>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</si>
  <si>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</si>
  <si>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</si>
  <si>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</si>
  <si>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</si>
  <si>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</si>
  <si>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</si>
  <si>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</si>
  <si>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</si>
  <si>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</si>
  <si>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</si>
  <si>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</si>
  <si>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</si>
  <si>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</si>
  <si>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</si>
  <si>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</si>
  <si>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</si>
  <si>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</si>
  <si>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</si>
  <si>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</si>
  <si>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</si>
  <si>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</si>
  <si>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</si>
  <si>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</si>
  <si>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</si>
  <si>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</si>
  <si>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</si>
  <si>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</si>
  <si>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</si>
  <si>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</si>
  <si>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</si>
  <si>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</si>
  <si>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</si>
  <si>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</si>
  <si>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</si>
  <si>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</si>
  <si>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</si>
  <si>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</si>
  <si>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</si>
  <si>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</si>
  <si>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</si>
  <si>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</si>
  <si>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</si>
  <si>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</si>
  <si>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</si>
  <si>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</si>
  <si>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</si>
  <si>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</si>
  <si>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</si>
  <si>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</si>
  <si>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</si>
  <si>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</si>
  <si>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</si>
  <si>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</si>
  <si>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</si>
  <si>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</si>
  <si>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</si>
  <si>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</si>
  <si>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</si>
  <si>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</si>
  <si>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</si>
  <si>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</si>
  <si>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</si>
  <si>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</si>
  <si>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</si>
  <si>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</si>
  <si>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</si>
  <si>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</si>
  <si>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</si>
  <si>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</si>
  <si>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</si>
  <si>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</si>
  <si>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</si>
  <si>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</si>
  <si>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</si>
  <si>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</si>
  <si>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</si>
  <si>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</si>
  <si>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</si>
  <si>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</si>
  <si>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</si>
  <si>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</si>
  <si>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</si>
  <si>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</si>
  <si>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</si>
  <si>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</si>
  <si>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</si>
  <si>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</si>
  <si>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</si>
  <si>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</si>
  <si>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</si>
  <si>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</si>
  <si>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</si>
  <si>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</si>
  <si>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</si>
  <si>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</si>
  <si>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</si>
  <si>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</si>
  <si>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</si>
  <si>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</si>
  <si>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</si>
  <si>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</si>
  <si>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</si>
  <si>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</si>
  <si>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</si>
  <si>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</si>
  <si>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</si>
  <si>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</si>
  <si>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</si>
  <si>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</si>
  <si>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</si>
  <si>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</si>
  <si>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</si>
  <si>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</si>
  <si>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</si>
  <si>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</si>
  <si>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</si>
  <si>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</si>
  <si>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</si>
  <si>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</si>
  <si>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</si>
  <si>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</si>
  <si>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</si>
  <si>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</si>
  <si>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</si>
  <si>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</si>
  <si>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</si>
  <si>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</si>
  <si>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</si>
  <si>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</si>
  <si>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</si>
  <si>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</si>
  <si>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</si>
  <si>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</si>
  <si>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</si>
  <si>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</si>
  <si>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</si>
  <si>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</si>
  <si>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</si>
  <si>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</si>
  <si>
    <t>Estonian</t>
  </si>
  <si>
    <t>Chinese</t>
  </si>
  <si>
    <t>figure 3 not scraped as it uses probits</t>
  </si>
  <si>
    <t>Sinite Kamani Natural Park,Sliven, Ablanovo, Bulgaria</t>
  </si>
  <si>
    <t>paper bags in dark</t>
  </si>
  <si>
    <t>beginning of incubation</t>
  </si>
  <si>
    <t>18-20</t>
  </si>
  <si>
    <t>chilling</t>
  </si>
  <si>
    <t>35C water</t>
  </si>
  <si>
    <t>direct sowing in soil taken from natural habitat</t>
  </si>
  <si>
    <t>spores used not seeds</t>
  </si>
  <si>
    <t xml:space="preserve">No. Only citation found </t>
  </si>
  <si>
    <t>Canada</t>
  </si>
  <si>
    <t>2-3</t>
  </si>
  <si>
    <t>3-5</t>
  </si>
  <si>
    <t>after chilling</t>
  </si>
  <si>
    <t>Germany</t>
  </si>
  <si>
    <t>seeds from garden centre</t>
  </si>
  <si>
    <t>exp2</t>
  </si>
  <si>
    <t>0-1</t>
  </si>
  <si>
    <t>trimmed pappus</t>
  </si>
  <si>
    <t>unregulated: 6-27</t>
  </si>
  <si>
    <t>Karaj, Iran</t>
  </si>
  <si>
    <t>controlled greenhouse</t>
  </si>
  <si>
    <t>chemical+chilling</t>
  </si>
  <si>
    <t xml:space="preserve">Cannot locate full text </t>
  </si>
  <si>
    <t>Yamunotri, Uttarkashi, India</t>
  </si>
  <si>
    <t>distilled water</t>
  </si>
  <si>
    <t>16/8</t>
  </si>
  <si>
    <t>24</t>
  </si>
  <si>
    <t>0</t>
  </si>
  <si>
    <t>Harsil, Utarkashi, India</t>
  </si>
  <si>
    <t>Rambara, Rudraprayag, India</t>
  </si>
  <si>
    <t>Bhundar, Chamoli, India</t>
  </si>
  <si>
    <t>Tolma, Chamoli, India</t>
  </si>
  <si>
    <t>Niti, Chamoli, India</t>
  </si>
  <si>
    <t xml:space="preserve">Helichrysum </t>
  </si>
  <si>
    <t>microphyllum</t>
  </si>
  <si>
    <t xml:space="preserve">tyrrhenicum </t>
  </si>
  <si>
    <t>room conditions</t>
  </si>
  <si>
    <t>25/10</t>
  </si>
  <si>
    <t xml:space="preserve">Bruncu Spina, Fonni, Italy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</si>
</sst>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
      <sz val="9"/>
      <color theme="1"/>
      <name val="AdvMINIO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xf numFmtId="0" fontId="10"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B60" workbookViewId="0">
      <selection activeCell="B50" sqref="B50"/>
    </sheetView>
  </sheetViews>
  <sheetFormatPr baseColWidth="10" defaultRowHeight="16"/>
  <cols>
    <col min="1" max="1" width="34.5" customWidth="1"/>
    <col min="2" max="2" width="70.5" bestFit="1" customWidth="1"/>
  </cols>
  <sheetData>
    <row r="1" spans="1:3">
      <c r="A1" t="s">
        <v>0</v>
      </c>
    </row>
    <row r="3" spans="1:3">
      <c r="A3" s="1" t="s">
        <v>1</v>
      </c>
      <c r="B3" s="2" t="s">
        <v>2</v>
      </c>
      <c r="C3" t="s">
        <v>3</v>
      </c>
    </row>
    <row r="4" spans="1:3">
      <c r="A4" s="3"/>
    </row>
    <row r="5" spans="1:3">
      <c r="A5" s="3" t="s">
        <v>4</v>
      </c>
      <c r="B5" t="s">
        <v>5</v>
      </c>
    </row>
    <row r="6" spans="1:3">
      <c r="A6" s="3" t="s">
        <v>6</v>
      </c>
      <c r="B6" t="s">
        <v>7</v>
      </c>
    </row>
    <row r="7" spans="1:3">
      <c r="A7" s="3" t="s">
        <v>8</v>
      </c>
      <c r="B7" t="s">
        <v>9</v>
      </c>
    </row>
    <row r="8" spans="1:3">
      <c r="A8" s="3" t="s">
        <v>10</v>
      </c>
      <c r="B8" t="s">
        <v>11</v>
      </c>
    </row>
    <row r="9" spans="1:3">
      <c r="A9" s="3" t="s">
        <v>12</v>
      </c>
      <c r="B9" t="s">
        <v>13</v>
      </c>
    </row>
    <row r="10" spans="1:3">
      <c r="A10" s="3" t="s">
        <v>14</v>
      </c>
      <c r="B10" t="s">
        <v>15</v>
      </c>
    </row>
    <row r="11" spans="1:3">
      <c r="A11" s="3" t="s">
        <v>16</v>
      </c>
      <c r="B11" t="s">
        <v>17</v>
      </c>
    </row>
    <row r="12" spans="1:3">
      <c r="A12" s="3" t="s">
        <v>18</v>
      </c>
      <c r="B12" t="s">
        <v>19</v>
      </c>
    </row>
    <row r="13" spans="1:3">
      <c r="A13" s="3" t="s">
        <v>20</v>
      </c>
      <c r="B13" t="s">
        <v>21</v>
      </c>
    </row>
    <row r="14" spans="1:3">
      <c r="A14" s="3" t="s">
        <v>22</v>
      </c>
      <c r="B14" t="s">
        <v>23</v>
      </c>
    </row>
    <row r="15" spans="1:3">
      <c r="A15" s="3" t="s">
        <v>24</v>
      </c>
      <c r="B15" t="s">
        <v>25</v>
      </c>
    </row>
    <row r="16" spans="1:3">
      <c r="A16" s="3" t="s">
        <v>26</v>
      </c>
      <c r="B16" t="s">
        <v>27</v>
      </c>
    </row>
    <row r="17" spans="1:10">
      <c r="A17" s="3" t="s">
        <v>28</v>
      </c>
      <c r="B17" t="s">
        <v>29</v>
      </c>
    </row>
    <row r="18" spans="1:10">
      <c r="A18" s="3" t="s">
        <v>30</v>
      </c>
      <c r="B18" s="4" t="s">
        <v>31</v>
      </c>
      <c r="C18" s="4" t="s">
        <v>32</v>
      </c>
    </row>
    <row r="19" spans="1:10">
      <c r="A19" s="3"/>
      <c r="B19" s="4" t="s">
        <v>33</v>
      </c>
      <c r="C19" s="4" t="s">
        <v>34</v>
      </c>
    </row>
    <row r="20" spans="1:10">
      <c r="A20" s="3"/>
      <c r="B20" s="4" t="s">
        <v>35</v>
      </c>
      <c r="C20" s="4" t="s">
        <v>36</v>
      </c>
    </row>
    <row r="21" spans="1:10">
      <c r="A21" s="3"/>
      <c r="B21" s="4" t="s">
        <v>37</v>
      </c>
      <c r="C21" s="4" t="s">
        <v>38</v>
      </c>
    </row>
    <row r="22" spans="1:10">
      <c r="A22" t="s">
        <v>39</v>
      </c>
      <c r="B22" s="4" t="s">
        <v>40</v>
      </c>
    </row>
    <row r="23" spans="1:10">
      <c r="A23" t="s">
        <v>41</v>
      </c>
    </row>
    <row r="25" spans="1:10">
      <c r="H25" t="s">
        <v>42</v>
      </c>
      <c r="I25" t="s">
        <v>43</v>
      </c>
      <c r="J25" t="s">
        <v>44</v>
      </c>
    </row>
    <row r="26" spans="1:10">
      <c r="A26" s="2" t="s">
        <v>45</v>
      </c>
      <c r="B26" s="2" t="s">
        <v>46</v>
      </c>
    </row>
    <row r="28" spans="1:10" ht="17">
      <c r="A28" s="3" t="s">
        <v>4</v>
      </c>
      <c r="B28" t="s">
        <v>47</v>
      </c>
    </row>
    <row r="29" spans="1:10" ht="17">
      <c r="A29" s="3" t="s">
        <v>48</v>
      </c>
      <c r="B29" t="s">
        <v>49</v>
      </c>
    </row>
    <row r="30" spans="1:10" ht="17">
      <c r="A30" s="3" t="s">
        <v>50</v>
      </c>
      <c r="B30" t="s">
        <v>51</v>
      </c>
    </row>
    <row r="31" spans="1:10" ht="17">
      <c r="A31" s="3" t="s">
        <v>52</v>
      </c>
      <c r="B31" t="s">
        <v>53</v>
      </c>
    </row>
    <row r="32" spans="1:10" ht="17">
      <c r="A32" s="3" t="s">
        <v>54</v>
      </c>
      <c r="B32" t="s">
        <v>55</v>
      </c>
    </row>
    <row r="33" spans="1:2" ht="17">
      <c r="A33" s="3" t="s">
        <v>56</v>
      </c>
      <c r="B33" t="s">
        <v>57</v>
      </c>
    </row>
    <row r="34" spans="1:2" ht="17">
      <c r="A34" s="3" t="s">
        <v>1202</v>
      </c>
      <c r="B34" t="s">
        <v>1203</v>
      </c>
    </row>
    <row r="35" spans="1:2" ht="17">
      <c r="A35" s="3" t="s">
        <v>58</v>
      </c>
      <c r="B35" t="s">
        <v>59</v>
      </c>
    </row>
    <row r="36" spans="1:2" ht="17">
      <c r="A36" s="3" t="s">
        <v>60</v>
      </c>
      <c r="B36" t="s">
        <v>61</v>
      </c>
    </row>
    <row r="37" spans="1:2" ht="17">
      <c r="A37" s="3" t="s">
        <v>62</v>
      </c>
      <c r="B37" t="s">
        <v>63</v>
      </c>
    </row>
    <row r="38" spans="1:2" ht="17">
      <c r="A38" s="3" t="s">
        <v>64</v>
      </c>
      <c r="B38" t="s">
        <v>65</v>
      </c>
    </row>
    <row r="39" spans="1:2" ht="17">
      <c r="A39" s="3" t="s">
        <v>66</v>
      </c>
      <c r="B39" t="s">
        <v>67</v>
      </c>
    </row>
    <row r="40" spans="1:2" ht="17">
      <c r="A40" s="3" t="s">
        <v>68</v>
      </c>
      <c r="B40" t="s">
        <v>69</v>
      </c>
    </row>
    <row r="41" spans="1:2" ht="17">
      <c r="A41" s="3" t="s">
        <v>70</v>
      </c>
      <c r="B41" t="s">
        <v>71</v>
      </c>
    </row>
    <row r="42" spans="1:2" ht="17">
      <c r="A42" s="3" t="s">
        <v>72</v>
      </c>
      <c r="B42" t="s">
        <v>73</v>
      </c>
    </row>
    <row r="43" spans="1:2" ht="17">
      <c r="A43" s="3" t="s">
        <v>74</v>
      </c>
      <c r="B43" t="s">
        <v>75</v>
      </c>
    </row>
    <row r="44" spans="1:2" ht="17">
      <c r="A44" s="3" t="s">
        <v>76</v>
      </c>
      <c r="B44" t="s">
        <v>77</v>
      </c>
    </row>
    <row r="45" spans="1:2" ht="17">
      <c r="A45" s="3" t="s">
        <v>78</v>
      </c>
      <c r="B45" t="s">
        <v>79</v>
      </c>
    </row>
    <row r="46" spans="1:2" ht="17">
      <c r="A46" s="3" t="s">
        <v>80</v>
      </c>
      <c r="B46" t="s">
        <v>81</v>
      </c>
    </row>
    <row r="47" spans="1:2" ht="17">
      <c r="A47" s="3" t="s">
        <v>82</v>
      </c>
      <c r="B47" t="s">
        <v>83</v>
      </c>
    </row>
    <row r="48" spans="1:2" ht="17">
      <c r="A48" s="3" t="s">
        <v>84</v>
      </c>
      <c r="B48" t="s">
        <v>85</v>
      </c>
    </row>
    <row r="49" spans="1:2" ht="17">
      <c r="A49" s="3" t="s">
        <v>86</v>
      </c>
      <c r="B49" t="s">
        <v>87</v>
      </c>
    </row>
    <row r="50" spans="1:2" ht="17">
      <c r="A50" s="3" t="s">
        <v>88</v>
      </c>
      <c r="B50" t="s">
        <v>1204</v>
      </c>
    </row>
    <row r="51" spans="1:2" ht="17">
      <c r="A51" s="3" t="s">
        <v>89</v>
      </c>
      <c r="B51" t="s">
        <v>90</v>
      </c>
    </row>
    <row r="52" spans="1:2" ht="17">
      <c r="A52" s="3" t="s">
        <v>91</v>
      </c>
      <c r="B52" t="s">
        <v>92</v>
      </c>
    </row>
    <row r="53" spans="1:2" ht="17">
      <c r="A53" s="3" t="s">
        <v>93</v>
      </c>
      <c r="B53" t="s">
        <v>94</v>
      </c>
    </row>
    <row r="54" spans="1:2" ht="17">
      <c r="A54" s="3" t="s">
        <v>95</v>
      </c>
      <c r="B54" t="s">
        <v>96</v>
      </c>
    </row>
    <row r="55" spans="1:2" ht="17">
      <c r="A55" s="3" t="s">
        <v>97</v>
      </c>
      <c r="B55" t="s">
        <v>98</v>
      </c>
    </row>
    <row r="56" spans="1:2" ht="17">
      <c r="A56" s="3" t="s">
        <v>99</v>
      </c>
      <c r="B56" t="s">
        <v>1205</v>
      </c>
    </row>
    <row r="57" spans="1:2" ht="17">
      <c r="A57" s="3" t="s">
        <v>100</v>
      </c>
      <c r="B57" t="s">
        <v>101</v>
      </c>
    </row>
    <row r="58" spans="1:2" ht="17">
      <c r="A58" s="3" t="s">
        <v>102</v>
      </c>
      <c r="B58" t="s">
        <v>103</v>
      </c>
    </row>
    <row r="59" spans="1:2" ht="17">
      <c r="A59" s="3" t="s">
        <v>104</v>
      </c>
      <c r="B59" t="s">
        <v>105</v>
      </c>
    </row>
    <row r="60" spans="1:2" ht="17">
      <c r="A60" s="3" t="s">
        <v>106</v>
      </c>
      <c r="B60" t="s">
        <v>107</v>
      </c>
    </row>
    <row r="61" spans="1:2" ht="17">
      <c r="A61" s="3" t="s">
        <v>1236</v>
      </c>
      <c r="B61" t="s">
        <v>1238</v>
      </c>
    </row>
    <row r="62" spans="1:2" ht="17">
      <c r="A62" s="3" t="s">
        <v>108</v>
      </c>
      <c r="B62" t="s">
        <v>109</v>
      </c>
    </row>
    <row r="63" spans="1:2" ht="17">
      <c r="A63" s="3" t="s">
        <v>110</v>
      </c>
      <c r="B63" t="s">
        <v>111</v>
      </c>
    </row>
    <row r="64" spans="1:2" ht="17">
      <c r="A64" s="3" t="s">
        <v>112</v>
      </c>
      <c r="B64" t="s">
        <v>113</v>
      </c>
    </row>
    <row r="65" spans="1:10" ht="17">
      <c r="A65" s="3" t="s">
        <v>114</v>
      </c>
      <c r="B65" t="s">
        <v>115</v>
      </c>
    </row>
    <row r="66" spans="1:10" ht="17">
      <c r="A66" s="3" t="s">
        <v>116</v>
      </c>
      <c r="B66" t="s">
        <v>117</v>
      </c>
    </row>
    <row r="67" spans="1:10" ht="17">
      <c r="A67" s="3" t="s">
        <v>118</v>
      </c>
      <c r="B67" t="s">
        <v>119</v>
      </c>
    </row>
    <row r="68" spans="1:10">
      <c r="A68" s="4" t="s">
        <v>1239</v>
      </c>
      <c r="B68" s="4" t="s">
        <v>1240</v>
      </c>
      <c r="C68" s="4"/>
      <c r="D68" s="4"/>
      <c r="E68" s="4"/>
      <c r="F68" s="4"/>
      <c r="G68" s="4"/>
      <c r="H68" s="4"/>
      <c r="I68" s="4"/>
      <c r="J68" s="4"/>
    </row>
    <row r="69" spans="1:10" ht="17">
      <c r="A69" s="3" t="s">
        <v>42</v>
      </c>
      <c r="B69" t="s">
        <v>120</v>
      </c>
    </row>
    <row r="70" spans="1:10" ht="17">
      <c r="A70" s="3" t="s">
        <v>43</v>
      </c>
      <c r="B70" t="s">
        <v>121</v>
      </c>
    </row>
    <row r="71" spans="1:10" ht="17">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L327" zoomScale="75" workbookViewId="0">
      <selection activeCell="S337" sqref="S337"/>
    </sheetView>
  </sheetViews>
  <sheetFormatPr baseColWidth="10" defaultRowHeight="16"/>
  <cols>
    <col min="2" max="2" width="134.1640625" bestFit="1" customWidth="1"/>
    <col min="19" max="19" width="15.1640625" customWidth="1"/>
  </cols>
  <sheetData>
    <row r="1" spans="1:19">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c r="A2" t="s">
        <v>138</v>
      </c>
      <c r="B2" t="s">
        <v>139</v>
      </c>
      <c r="C2" t="s">
        <v>140</v>
      </c>
      <c r="D2" t="s">
        <v>141</v>
      </c>
      <c r="E2">
        <v>10</v>
      </c>
      <c r="F2">
        <v>1</v>
      </c>
      <c r="G2">
        <v>67</v>
      </c>
      <c r="H2">
        <v>1994</v>
      </c>
      <c r="I2" t="s">
        <v>142</v>
      </c>
      <c r="K2" t="s">
        <v>143</v>
      </c>
      <c r="N2" t="s">
        <v>144</v>
      </c>
      <c r="R2" t="s">
        <v>145</v>
      </c>
      <c r="S2" t="s">
        <v>146</v>
      </c>
    </row>
    <row r="3" spans="1:19">
      <c r="A3" t="s">
        <v>138</v>
      </c>
      <c r="B3" t="s">
        <v>147</v>
      </c>
      <c r="C3" t="s">
        <v>148</v>
      </c>
      <c r="D3" t="s">
        <v>149</v>
      </c>
      <c r="E3">
        <v>27</v>
      </c>
      <c r="F3">
        <v>1</v>
      </c>
      <c r="G3">
        <v>149</v>
      </c>
      <c r="H3">
        <v>2005</v>
      </c>
      <c r="I3" t="s">
        <v>150</v>
      </c>
      <c r="J3" t="s">
        <v>151</v>
      </c>
      <c r="K3" t="s">
        <v>143</v>
      </c>
      <c r="M3" t="s">
        <v>152</v>
      </c>
      <c r="O3" t="s">
        <v>153</v>
      </c>
      <c r="R3" t="s">
        <v>145</v>
      </c>
      <c r="S3" t="s">
        <v>154</v>
      </c>
    </row>
    <row r="4" spans="1:19">
      <c r="A4" t="s">
        <v>138</v>
      </c>
      <c r="B4" t="s">
        <v>155</v>
      </c>
      <c r="C4" t="s">
        <v>156</v>
      </c>
      <c r="D4" t="s">
        <v>157</v>
      </c>
      <c r="E4" t="s">
        <v>158</v>
      </c>
      <c r="F4">
        <v>4</v>
      </c>
      <c r="G4">
        <v>66</v>
      </c>
      <c r="H4">
        <v>2006</v>
      </c>
      <c r="I4" t="s">
        <v>159</v>
      </c>
      <c r="K4" t="s">
        <v>143</v>
      </c>
      <c r="N4" t="s">
        <v>144</v>
      </c>
      <c r="Q4" t="s">
        <v>160</v>
      </c>
      <c r="R4" t="s">
        <v>161</v>
      </c>
      <c r="S4" t="s">
        <v>162</v>
      </c>
    </row>
    <row r="5" spans="1:19">
      <c r="A5" t="s">
        <v>138</v>
      </c>
      <c r="B5" t="s">
        <v>163</v>
      </c>
      <c r="C5" t="s">
        <v>164</v>
      </c>
      <c r="D5" t="s">
        <v>165</v>
      </c>
      <c r="E5">
        <v>53</v>
      </c>
      <c r="F5">
        <v>1</v>
      </c>
      <c r="G5">
        <v>69</v>
      </c>
      <c r="H5">
        <v>2013</v>
      </c>
      <c r="I5" t="s">
        <v>166</v>
      </c>
      <c r="J5" t="s">
        <v>167</v>
      </c>
      <c r="K5" t="s">
        <v>143</v>
      </c>
      <c r="O5" t="s">
        <v>153</v>
      </c>
      <c r="R5" t="s">
        <v>145</v>
      </c>
      <c r="S5" t="s">
        <v>168</v>
      </c>
    </row>
    <row r="6" spans="1:19">
      <c r="A6" t="s">
        <v>138</v>
      </c>
      <c r="B6" t="s">
        <v>169</v>
      </c>
      <c r="C6" t="s">
        <v>170</v>
      </c>
      <c r="D6" t="s">
        <v>171</v>
      </c>
      <c r="E6">
        <v>24</v>
      </c>
      <c r="F6">
        <v>2</v>
      </c>
      <c r="G6">
        <v>79</v>
      </c>
      <c r="H6">
        <v>2003</v>
      </c>
      <c r="I6" t="s">
        <v>172</v>
      </c>
      <c r="J6" t="s">
        <v>173</v>
      </c>
      <c r="K6" t="s">
        <v>143</v>
      </c>
      <c r="M6" t="s">
        <v>174</v>
      </c>
      <c r="N6" t="s">
        <v>144</v>
      </c>
      <c r="R6" t="s">
        <v>145</v>
      </c>
      <c r="S6" t="s">
        <v>175</v>
      </c>
    </row>
    <row r="7" spans="1:19">
      <c r="A7" t="s">
        <v>138</v>
      </c>
      <c r="B7" t="s">
        <v>176</v>
      </c>
      <c r="C7" t="s">
        <v>177</v>
      </c>
      <c r="D7" t="s">
        <v>178</v>
      </c>
      <c r="E7">
        <v>9</v>
      </c>
      <c r="F7">
        <v>3</v>
      </c>
      <c r="G7" t="s">
        <v>179</v>
      </c>
      <c r="H7">
        <v>2020</v>
      </c>
      <c r="I7" t="s">
        <v>180</v>
      </c>
      <c r="K7" t="s">
        <v>143</v>
      </c>
      <c r="N7" t="s">
        <v>144</v>
      </c>
      <c r="Q7" t="s">
        <v>181</v>
      </c>
      <c r="R7" t="s">
        <v>161</v>
      </c>
      <c r="S7" t="s">
        <v>182</v>
      </c>
    </row>
    <row r="8" spans="1:19">
      <c r="A8" t="s">
        <v>138</v>
      </c>
      <c r="B8" t="s">
        <v>183</v>
      </c>
      <c r="C8" t="s">
        <v>184</v>
      </c>
      <c r="D8" t="s">
        <v>185</v>
      </c>
      <c r="E8">
        <v>35</v>
      </c>
      <c r="F8">
        <v>3</v>
      </c>
      <c r="G8">
        <v>624</v>
      </c>
      <c r="H8">
        <v>2007</v>
      </c>
      <c r="I8" t="s">
        <v>186</v>
      </c>
      <c r="K8" t="s">
        <v>143</v>
      </c>
      <c r="N8" t="s">
        <v>144</v>
      </c>
      <c r="R8" t="s">
        <v>161</v>
      </c>
      <c r="S8" t="s">
        <v>187</v>
      </c>
    </row>
    <row r="9" spans="1:19">
      <c r="A9" t="s">
        <v>138</v>
      </c>
      <c r="B9" t="s">
        <v>188</v>
      </c>
      <c r="C9" t="s">
        <v>189</v>
      </c>
      <c r="D9" t="s">
        <v>190</v>
      </c>
      <c r="E9">
        <v>25</v>
      </c>
      <c r="F9">
        <v>4</v>
      </c>
      <c r="G9">
        <v>290</v>
      </c>
      <c r="H9">
        <v>1984</v>
      </c>
      <c r="I9" t="s">
        <v>191</v>
      </c>
      <c r="J9" t="s">
        <v>192</v>
      </c>
      <c r="K9" t="s">
        <v>143</v>
      </c>
      <c r="N9" t="s">
        <v>144</v>
      </c>
      <c r="R9" t="s">
        <v>145</v>
      </c>
      <c r="S9" t="s">
        <v>193</v>
      </c>
    </row>
    <row r="10" spans="1:19">
      <c r="A10" t="s">
        <v>138</v>
      </c>
      <c r="B10" t="s">
        <v>194</v>
      </c>
      <c r="C10" t="s">
        <v>195</v>
      </c>
      <c r="D10" t="s">
        <v>196</v>
      </c>
      <c r="E10">
        <v>29</v>
      </c>
      <c r="F10">
        <v>11</v>
      </c>
      <c r="G10">
        <v>1709</v>
      </c>
      <c r="H10">
        <v>1999</v>
      </c>
      <c r="I10" t="s">
        <v>186</v>
      </c>
      <c r="K10" t="s">
        <v>143</v>
      </c>
      <c r="O10" t="s">
        <v>153</v>
      </c>
      <c r="Q10" t="s">
        <v>197</v>
      </c>
      <c r="R10" t="s">
        <v>145</v>
      </c>
      <c r="S10" t="s">
        <v>198</v>
      </c>
    </row>
    <row r="11" spans="1:19">
      <c r="A11" t="s">
        <v>138</v>
      </c>
      <c r="B11" t="s">
        <v>199</v>
      </c>
      <c r="C11" t="s">
        <v>200</v>
      </c>
      <c r="D11" t="s">
        <v>201</v>
      </c>
      <c r="E11">
        <v>50</v>
      </c>
      <c r="F11">
        <v>4</v>
      </c>
      <c r="G11">
        <v>33</v>
      </c>
      <c r="H11">
        <v>2004</v>
      </c>
      <c r="I11" t="s">
        <v>202</v>
      </c>
      <c r="J11" t="s">
        <v>203</v>
      </c>
      <c r="K11" t="s">
        <v>143</v>
      </c>
      <c r="N11" t="s">
        <v>144</v>
      </c>
      <c r="R11" t="s">
        <v>145</v>
      </c>
      <c r="S11" t="s">
        <v>204</v>
      </c>
    </row>
    <row r="12" spans="1:19">
      <c r="A12" t="s">
        <v>138</v>
      </c>
      <c r="B12" t="s">
        <v>205</v>
      </c>
      <c r="C12" t="s">
        <v>206</v>
      </c>
      <c r="D12" t="s">
        <v>207</v>
      </c>
      <c r="E12">
        <v>7</v>
      </c>
      <c r="G12">
        <v>108</v>
      </c>
      <c r="H12">
        <v>2017</v>
      </c>
      <c r="I12" t="s">
        <v>208</v>
      </c>
      <c r="J12" t="s">
        <v>209</v>
      </c>
      <c r="K12" t="s">
        <v>143</v>
      </c>
      <c r="N12" t="s">
        <v>144</v>
      </c>
      <c r="R12" t="s">
        <v>145</v>
      </c>
      <c r="S12" t="s">
        <v>210</v>
      </c>
    </row>
    <row r="13" spans="1:19">
      <c r="A13" t="s">
        <v>138</v>
      </c>
      <c r="B13" t="s">
        <v>211</v>
      </c>
      <c r="C13" t="s">
        <v>212</v>
      </c>
      <c r="D13" t="s">
        <v>213</v>
      </c>
      <c r="E13">
        <v>71</v>
      </c>
      <c r="F13">
        <v>2</v>
      </c>
      <c r="G13">
        <v>188</v>
      </c>
      <c r="H13">
        <v>2014</v>
      </c>
      <c r="I13" t="s">
        <v>214</v>
      </c>
      <c r="J13" t="s">
        <v>186</v>
      </c>
      <c r="K13" t="s">
        <v>143</v>
      </c>
      <c r="M13" t="s">
        <v>174</v>
      </c>
      <c r="O13" t="s">
        <v>153</v>
      </c>
      <c r="R13" t="s">
        <v>145</v>
      </c>
      <c r="S13" t="s">
        <v>215</v>
      </c>
    </row>
    <row r="14" spans="1:19">
      <c r="A14" t="s">
        <v>138</v>
      </c>
      <c r="B14" t="s">
        <v>216</v>
      </c>
      <c r="C14" t="s">
        <v>217</v>
      </c>
      <c r="D14" t="s">
        <v>218</v>
      </c>
      <c r="E14">
        <v>20</v>
      </c>
      <c r="F14">
        <v>1</v>
      </c>
      <c r="G14">
        <v>27</v>
      </c>
      <c r="H14">
        <v>2009</v>
      </c>
      <c r="I14" t="s">
        <v>219</v>
      </c>
      <c r="J14" t="s">
        <v>220</v>
      </c>
      <c r="K14" t="s">
        <v>143</v>
      </c>
      <c r="O14" t="s">
        <v>153</v>
      </c>
      <c r="R14" t="s">
        <v>145</v>
      </c>
      <c r="S14" t="s">
        <v>221</v>
      </c>
    </row>
    <row r="15" spans="1:19">
      <c r="A15" t="s">
        <v>138</v>
      </c>
      <c r="B15" t="s">
        <v>222</v>
      </c>
      <c r="C15" t="s">
        <v>223</v>
      </c>
      <c r="D15" t="s">
        <v>185</v>
      </c>
      <c r="E15">
        <v>38</v>
      </c>
      <c r="F15">
        <v>2</v>
      </c>
      <c r="G15">
        <v>332</v>
      </c>
      <c r="H15">
        <v>2010</v>
      </c>
      <c r="I15" t="s">
        <v>224</v>
      </c>
      <c r="J15" t="s">
        <v>225</v>
      </c>
      <c r="K15" t="s">
        <v>143</v>
      </c>
      <c r="N15" t="s">
        <v>144</v>
      </c>
      <c r="Q15" t="s">
        <v>226</v>
      </c>
      <c r="R15" t="s">
        <v>145</v>
      </c>
      <c r="S15" t="s">
        <v>227</v>
      </c>
    </row>
    <row r="16" spans="1:19">
      <c r="A16" t="s">
        <v>138</v>
      </c>
      <c r="B16" t="s">
        <v>228</v>
      </c>
      <c r="C16" t="s">
        <v>229</v>
      </c>
      <c r="D16" t="s">
        <v>230</v>
      </c>
      <c r="E16">
        <v>10</v>
      </c>
      <c r="F16">
        <v>23</v>
      </c>
      <c r="G16">
        <v>4251</v>
      </c>
      <c r="H16">
        <v>2007</v>
      </c>
      <c r="I16" t="s">
        <v>231</v>
      </c>
      <c r="J16" t="s">
        <v>232</v>
      </c>
      <c r="K16" t="s">
        <v>143</v>
      </c>
      <c r="R16" t="s">
        <v>233</v>
      </c>
      <c r="S16" t="s">
        <v>234</v>
      </c>
    </row>
    <row r="17" spans="1:19">
      <c r="A17" t="s">
        <v>138</v>
      </c>
      <c r="B17" t="s">
        <v>235</v>
      </c>
      <c r="C17" t="s">
        <v>236</v>
      </c>
      <c r="D17" t="s">
        <v>237</v>
      </c>
      <c r="E17">
        <v>2</v>
      </c>
      <c r="F17">
        <v>4</v>
      </c>
      <c r="G17">
        <v>199</v>
      </c>
      <c r="H17">
        <v>1992</v>
      </c>
      <c r="I17" t="s">
        <v>238</v>
      </c>
      <c r="K17" t="s">
        <v>143</v>
      </c>
      <c r="R17" t="s">
        <v>233</v>
      </c>
      <c r="S17" t="s">
        <v>239</v>
      </c>
    </row>
    <row r="18" spans="1:19">
      <c r="A18" t="s">
        <v>138</v>
      </c>
      <c r="B18" t="s">
        <v>240</v>
      </c>
      <c r="C18" t="s">
        <v>241</v>
      </c>
      <c r="D18" t="s">
        <v>242</v>
      </c>
      <c r="E18">
        <v>33</v>
      </c>
      <c r="F18">
        <v>1</v>
      </c>
      <c r="G18">
        <v>39</v>
      </c>
      <c r="H18">
        <v>1996</v>
      </c>
      <c r="I18" t="s">
        <v>243</v>
      </c>
      <c r="J18" t="s">
        <v>244</v>
      </c>
      <c r="K18" t="s">
        <v>143</v>
      </c>
      <c r="R18" t="s">
        <v>233</v>
      </c>
      <c r="S18" t="s">
        <v>245</v>
      </c>
    </row>
    <row r="19" spans="1:19">
      <c r="A19" t="s">
        <v>138</v>
      </c>
      <c r="B19" t="s">
        <v>246</v>
      </c>
      <c r="C19" t="s">
        <v>247</v>
      </c>
      <c r="D19" t="s">
        <v>248</v>
      </c>
      <c r="E19">
        <v>3</v>
      </c>
      <c r="F19">
        <v>2</v>
      </c>
      <c r="G19" t="s">
        <v>249</v>
      </c>
      <c r="H19">
        <v>2017</v>
      </c>
      <c r="I19" t="s">
        <v>186</v>
      </c>
      <c r="K19" t="s">
        <v>143</v>
      </c>
      <c r="R19" t="s">
        <v>233</v>
      </c>
      <c r="S19" t="s">
        <v>250</v>
      </c>
    </row>
    <row r="20" spans="1:19">
      <c r="A20" t="s">
        <v>138</v>
      </c>
      <c r="B20" t="s">
        <v>251</v>
      </c>
      <c r="C20" t="s">
        <v>252</v>
      </c>
      <c r="D20" t="s">
        <v>253</v>
      </c>
      <c r="E20">
        <v>34</v>
      </c>
      <c r="F20">
        <v>-3</v>
      </c>
      <c r="G20">
        <v>266</v>
      </c>
      <c r="H20">
        <v>1958</v>
      </c>
      <c r="I20" t="s">
        <v>186</v>
      </c>
      <c r="K20" t="s">
        <v>143</v>
      </c>
      <c r="R20" t="s">
        <v>233</v>
      </c>
      <c r="S20" t="s">
        <v>254</v>
      </c>
    </row>
    <row r="21" spans="1:19">
      <c r="A21" t="s">
        <v>138</v>
      </c>
      <c r="B21" t="s">
        <v>255</v>
      </c>
      <c r="C21" t="s">
        <v>256</v>
      </c>
      <c r="D21" t="s">
        <v>257</v>
      </c>
      <c r="E21" t="s">
        <v>158</v>
      </c>
      <c r="F21" t="s">
        <v>258</v>
      </c>
      <c r="G21">
        <v>21</v>
      </c>
      <c r="H21">
        <v>2002</v>
      </c>
      <c r="I21" t="s">
        <v>259</v>
      </c>
      <c r="J21" t="s">
        <v>260</v>
      </c>
      <c r="K21" t="s">
        <v>143</v>
      </c>
      <c r="R21" t="s">
        <v>233</v>
      </c>
      <c r="S21" t="s">
        <v>261</v>
      </c>
    </row>
    <row r="22" spans="1:19">
      <c r="A22" t="s">
        <v>138</v>
      </c>
      <c r="B22" t="s">
        <v>262</v>
      </c>
      <c r="C22" t="s">
        <v>263</v>
      </c>
      <c r="D22" t="s">
        <v>264</v>
      </c>
      <c r="E22">
        <v>18</v>
      </c>
      <c r="F22">
        <v>3</v>
      </c>
      <c r="G22">
        <v>97</v>
      </c>
      <c r="H22">
        <v>2018</v>
      </c>
      <c r="I22" t="s">
        <v>265</v>
      </c>
      <c r="J22" t="s">
        <v>266</v>
      </c>
      <c r="K22" t="s">
        <v>143</v>
      </c>
      <c r="N22" t="s">
        <v>144</v>
      </c>
      <c r="R22" t="s">
        <v>267</v>
      </c>
      <c r="S22" t="s">
        <v>268</v>
      </c>
    </row>
    <row r="23" spans="1:19">
      <c r="A23" t="s">
        <v>138</v>
      </c>
      <c r="B23" t="s">
        <v>269</v>
      </c>
      <c r="C23" t="s">
        <v>270</v>
      </c>
      <c r="D23" t="s">
        <v>271</v>
      </c>
      <c r="E23">
        <v>1</v>
      </c>
      <c r="F23">
        <v>4</v>
      </c>
      <c r="G23">
        <v>99</v>
      </c>
      <c r="H23">
        <v>2004</v>
      </c>
      <c r="I23" t="s">
        <v>272</v>
      </c>
      <c r="J23" t="s">
        <v>273</v>
      </c>
      <c r="K23" t="s">
        <v>143</v>
      </c>
      <c r="N23" t="s">
        <v>144</v>
      </c>
      <c r="R23" t="s">
        <v>267</v>
      </c>
      <c r="S23" t="s">
        <v>274</v>
      </c>
    </row>
    <row r="24" spans="1:19">
      <c r="A24" t="s">
        <v>138</v>
      </c>
      <c r="B24" t="s">
        <v>275</v>
      </c>
      <c r="C24" t="s">
        <v>276</v>
      </c>
      <c r="D24" t="s">
        <v>277</v>
      </c>
      <c r="E24">
        <v>3</v>
      </c>
      <c r="G24">
        <v>22</v>
      </c>
      <c r="H24">
        <v>2009</v>
      </c>
      <c r="I24" t="s">
        <v>278</v>
      </c>
      <c r="J24" t="s">
        <v>279</v>
      </c>
      <c r="K24" t="s">
        <v>143</v>
      </c>
      <c r="O24" t="s">
        <v>153</v>
      </c>
      <c r="R24" t="s">
        <v>267</v>
      </c>
      <c r="S24" t="s">
        <v>280</v>
      </c>
    </row>
    <row r="25" spans="1:19">
      <c r="A25" t="s">
        <v>138</v>
      </c>
      <c r="B25" t="s">
        <v>281</v>
      </c>
      <c r="C25" t="s">
        <v>282</v>
      </c>
      <c r="D25" t="s">
        <v>283</v>
      </c>
      <c r="E25">
        <v>53</v>
      </c>
      <c r="F25">
        <v>11</v>
      </c>
      <c r="G25">
        <v>2195</v>
      </c>
      <c r="H25">
        <v>2020</v>
      </c>
      <c r="I25" t="s">
        <v>284</v>
      </c>
      <c r="K25" t="s">
        <v>143</v>
      </c>
      <c r="N25" t="s">
        <v>144</v>
      </c>
      <c r="R25" t="s">
        <v>267</v>
      </c>
      <c r="S25" t="s">
        <v>285</v>
      </c>
    </row>
    <row r="26" spans="1:19">
      <c r="A26" t="s">
        <v>138</v>
      </c>
      <c r="B26" t="s">
        <v>286</v>
      </c>
      <c r="C26" t="s">
        <v>287</v>
      </c>
      <c r="D26" t="s">
        <v>288</v>
      </c>
      <c r="E26">
        <v>11</v>
      </c>
      <c r="F26">
        <v>10</v>
      </c>
      <c r="H26">
        <v>2021</v>
      </c>
      <c r="I26" t="s">
        <v>289</v>
      </c>
      <c r="J26" t="s">
        <v>290</v>
      </c>
      <c r="K26" t="s">
        <v>143</v>
      </c>
      <c r="O26" t="s">
        <v>153</v>
      </c>
      <c r="R26" t="s">
        <v>267</v>
      </c>
      <c r="S26" t="s">
        <v>291</v>
      </c>
    </row>
    <row r="27" spans="1:19">
      <c r="A27" t="s">
        <v>138</v>
      </c>
      <c r="B27" t="s">
        <v>292</v>
      </c>
      <c r="C27" t="s">
        <v>293</v>
      </c>
      <c r="D27" t="s">
        <v>294</v>
      </c>
      <c r="E27" t="s">
        <v>158</v>
      </c>
      <c r="G27">
        <v>10</v>
      </c>
      <c r="H27">
        <v>1961</v>
      </c>
      <c r="I27" t="s">
        <v>295</v>
      </c>
      <c r="J27" t="s">
        <v>296</v>
      </c>
      <c r="K27" t="s">
        <v>143</v>
      </c>
      <c r="R27" t="s">
        <v>233</v>
      </c>
      <c r="S27" t="s">
        <v>297</v>
      </c>
    </row>
    <row r="28" spans="1:19">
      <c r="A28" t="s">
        <v>138</v>
      </c>
      <c r="B28" t="s">
        <v>298</v>
      </c>
      <c r="C28" t="s">
        <v>299</v>
      </c>
      <c r="D28" t="s">
        <v>178</v>
      </c>
      <c r="E28">
        <v>9</v>
      </c>
      <c r="F28">
        <v>2</v>
      </c>
      <c r="G28" t="s">
        <v>300</v>
      </c>
      <c r="H28">
        <v>2020</v>
      </c>
      <c r="I28" t="s">
        <v>186</v>
      </c>
      <c r="K28" t="s">
        <v>143</v>
      </c>
      <c r="R28" t="s">
        <v>233</v>
      </c>
      <c r="S28" t="s">
        <v>301</v>
      </c>
    </row>
    <row r="29" spans="1:19">
      <c r="A29" t="s">
        <v>138</v>
      </c>
      <c r="B29" t="s">
        <v>302</v>
      </c>
      <c r="C29" t="s">
        <v>303</v>
      </c>
      <c r="D29" t="s">
        <v>304</v>
      </c>
      <c r="E29">
        <v>53</v>
      </c>
      <c r="F29">
        <v>2</v>
      </c>
      <c r="G29">
        <v>32</v>
      </c>
      <c r="H29">
        <v>2011</v>
      </c>
      <c r="I29" t="s">
        <v>305</v>
      </c>
      <c r="J29" t="s">
        <v>306</v>
      </c>
      <c r="K29" t="s">
        <v>143</v>
      </c>
      <c r="O29" t="s">
        <v>153</v>
      </c>
      <c r="R29" t="s">
        <v>233</v>
      </c>
      <c r="S29" t="s">
        <v>307</v>
      </c>
    </row>
    <row r="30" spans="1:19">
      <c r="A30" t="s">
        <v>138</v>
      </c>
      <c r="B30" t="s">
        <v>308</v>
      </c>
      <c r="C30" t="s">
        <v>309</v>
      </c>
      <c r="D30" t="s">
        <v>310</v>
      </c>
      <c r="E30">
        <v>23</v>
      </c>
      <c r="F30">
        <v>3</v>
      </c>
      <c r="G30">
        <v>227</v>
      </c>
      <c r="H30">
        <v>2003</v>
      </c>
      <c r="I30" t="s">
        <v>311</v>
      </c>
      <c r="J30" t="s">
        <v>312</v>
      </c>
      <c r="K30" t="s">
        <v>143</v>
      </c>
      <c r="R30" t="s">
        <v>233</v>
      </c>
      <c r="S30" t="s">
        <v>313</v>
      </c>
    </row>
    <row r="31" spans="1:19">
      <c r="A31" t="s">
        <v>138</v>
      </c>
      <c r="B31" t="s">
        <v>314</v>
      </c>
      <c r="C31" t="s">
        <v>315</v>
      </c>
      <c r="D31" t="s">
        <v>316</v>
      </c>
      <c r="E31">
        <v>49</v>
      </c>
      <c r="F31">
        <v>1</v>
      </c>
      <c r="G31">
        <v>143</v>
      </c>
      <c r="H31">
        <v>2021</v>
      </c>
      <c r="I31" t="s">
        <v>317</v>
      </c>
      <c r="J31" t="s">
        <v>318</v>
      </c>
      <c r="K31" t="s">
        <v>143</v>
      </c>
      <c r="R31" t="s">
        <v>319</v>
      </c>
      <c r="S31" t="s">
        <v>320</v>
      </c>
    </row>
    <row r="32" spans="1:19">
      <c r="A32" t="s">
        <v>138</v>
      </c>
      <c r="B32" t="s">
        <v>321</v>
      </c>
      <c r="C32" t="s">
        <v>322</v>
      </c>
      <c r="D32" t="s">
        <v>323</v>
      </c>
      <c r="E32">
        <v>140</v>
      </c>
      <c r="F32">
        <v>6</v>
      </c>
      <c r="G32">
        <v>1136</v>
      </c>
      <c r="H32">
        <v>2021</v>
      </c>
      <c r="I32" t="s">
        <v>324</v>
      </c>
      <c r="J32" t="s">
        <v>186</v>
      </c>
      <c r="K32" t="s">
        <v>143</v>
      </c>
      <c r="R32" t="s">
        <v>319</v>
      </c>
      <c r="S32" t="s">
        <v>325</v>
      </c>
    </row>
    <row r="33" spans="1:19">
      <c r="A33" t="s">
        <v>138</v>
      </c>
      <c r="B33" t="s">
        <v>326</v>
      </c>
      <c r="C33" t="s">
        <v>327</v>
      </c>
      <c r="D33" t="s">
        <v>328</v>
      </c>
      <c r="E33">
        <v>6</v>
      </c>
      <c r="F33">
        <v>3</v>
      </c>
      <c r="G33" t="s">
        <v>329</v>
      </c>
      <c r="H33">
        <v>2019</v>
      </c>
      <c r="I33" t="s">
        <v>330</v>
      </c>
      <c r="J33" t="s">
        <v>331</v>
      </c>
      <c r="K33" t="s">
        <v>143</v>
      </c>
      <c r="R33" t="s">
        <v>319</v>
      </c>
      <c r="S33" t="s">
        <v>332</v>
      </c>
    </row>
    <row r="34" spans="1:19">
      <c r="A34" t="s">
        <v>138</v>
      </c>
      <c r="B34" t="s">
        <v>333</v>
      </c>
      <c r="C34" t="s">
        <v>334</v>
      </c>
      <c r="D34" t="s">
        <v>335</v>
      </c>
      <c r="E34">
        <v>47</v>
      </c>
      <c r="F34">
        <v>2</v>
      </c>
      <c r="G34">
        <v>128</v>
      </c>
      <c r="H34">
        <v>2015</v>
      </c>
      <c r="I34" t="s">
        <v>336</v>
      </c>
      <c r="J34" t="s">
        <v>337</v>
      </c>
      <c r="K34" t="s">
        <v>143</v>
      </c>
      <c r="R34" t="s">
        <v>319</v>
      </c>
      <c r="S34" t="s">
        <v>338</v>
      </c>
    </row>
    <row r="35" spans="1:19">
      <c r="A35" t="s">
        <v>138</v>
      </c>
      <c r="B35" t="s">
        <v>339</v>
      </c>
      <c r="C35" t="s">
        <v>340</v>
      </c>
      <c r="D35" t="s">
        <v>341</v>
      </c>
      <c r="E35">
        <v>7</v>
      </c>
      <c r="F35">
        <v>11</v>
      </c>
      <c r="H35">
        <v>2021</v>
      </c>
      <c r="I35" t="s">
        <v>342</v>
      </c>
      <c r="J35" t="s">
        <v>343</v>
      </c>
      <c r="K35" t="s">
        <v>143</v>
      </c>
      <c r="R35" t="s">
        <v>233</v>
      </c>
      <c r="S35" t="s">
        <v>344</v>
      </c>
    </row>
    <row r="36" spans="1:19">
      <c r="A36" t="s">
        <v>138</v>
      </c>
      <c r="B36" t="s">
        <v>345</v>
      </c>
      <c r="C36" t="s">
        <v>346</v>
      </c>
      <c r="D36" t="s">
        <v>347</v>
      </c>
      <c r="E36">
        <v>21</v>
      </c>
      <c r="F36">
        <v>2</v>
      </c>
      <c r="G36">
        <v>107</v>
      </c>
      <c r="H36">
        <v>2007</v>
      </c>
      <c r="I36" t="s">
        <v>186</v>
      </c>
      <c r="K36" t="s">
        <v>143</v>
      </c>
      <c r="R36" t="s">
        <v>233</v>
      </c>
      <c r="S36" t="s">
        <v>348</v>
      </c>
    </row>
    <row r="37" spans="1:19">
      <c r="A37" t="s">
        <v>138</v>
      </c>
      <c r="B37" t="s">
        <v>349</v>
      </c>
      <c r="C37" t="s">
        <v>350</v>
      </c>
      <c r="D37" t="s">
        <v>351</v>
      </c>
      <c r="E37">
        <v>10</v>
      </c>
      <c r="F37">
        <v>3</v>
      </c>
      <c r="G37">
        <v>231</v>
      </c>
      <c r="H37">
        <v>1983</v>
      </c>
      <c r="I37" t="s">
        <v>186</v>
      </c>
      <c r="K37" t="s">
        <v>143</v>
      </c>
      <c r="R37" t="s">
        <v>233</v>
      </c>
      <c r="S37" t="s">
        <v>352</v>
      </c>
    </row>
    <row r="38" spans="1:19">
      <c r="A38" t="s">
        <v>138</v>
      </c>
      <c r="B38" t="s">
        <v>353</v>
      </c>
      <c r="C38" t="s">
        <v>354</v>
      </c>
      <c r="D38" t="s">
        <v>355</v>
      </c>
      <c r="E38">
        <v>8</v>
      </c>
      <c r="F38">
        <v>11</v>
      </c>
      <c r="G38">
        <v>5551</v>
      </c>
      <c r="H38">
        <v>2018</v>
      </c>
      <c r="I38" t="s">
        <v>186</v>
      </c>
      <c r="K38" t="s">
        <v>143</v>
      </c>
      <c r="R38" t="s">
        <v>356</v>
      </c>
      <c r="S38" t="s">
        <v>357</v>
      </c>
    </row>
    <row r="39" spans="1:19">
      <c r="A39" t="s">
        <v>138</v>
      </c>
      <c r="B39" t="s">
        <v>358</v>
      </c>
      <c r="C39" t="s">
        <v>359</v>
      </c>
      <c r="D39" t="s">
        <v>185</v>
      </c>
      <c r="E39">
        <v>10</v>
      </c>
      <c r="F39">
        <v>2</v>
      </c>
      <c r="G39">
        <v>217</v>
      </c>
      <c r="H39">
        <v>1982</v>
      </c>
      <c r="I39" t="s">
        <v>360</v>
      </c>
      <c r="J39" t="s">
        <v>361</v>
      </c>
      <c r="K39" t="s">
        <v>143</v>
      </c>
      <c r="N39" t="s">
        <v>1230</v>
      </c>
      <c r="Q39" t="s">
        <v>362</v>
      </c>
      <c r="R39" t="s">
        <v>356</v>
      </c>
      <c r="S39" t="s">
        <v>363</v>
      </c>
    </row>
    <row r="40" spans="1:19">
      <c r="A40" t="s">
        <v>138</v>
      </c>
      <c r="B40" t="s">
        <v>364</v>
      </c>
      <c r="C40" t="s">
        <v>365</v>
      </c>
      <c r="D40" t="s">
        <v>366</v>
      </c>
      <c r="E40">
        <v>47</v>
      </c>
      <c r="F40">
        <v>9</v>
      </c>
      <c r="G40">
        <v>1222</v>
      </c>
      <c r="H40">
        <v>2012</v>
      </c>
      <c r="I40" t="s">
        <v>224</v>
      </c>
      <c r="J40" t="s">
        <v>367</v>
      </c>
      <c r="K40" t="s">
        <v>143</v>
      </c>
      <c r="R40" t="s">
        <v>356</v>
      </c>
      <c r="S40" t="s">
        <v>368</v>
      </c>
    </row>
    <row r="41" spans="1:19">
      <c r="A41" t="s">
        <v>138</v>
      </c>
      <c r="B41" t="s">
        <v>369</v>
      </c>
      <c r="C41" t="s">
        <v>370</v>
      </c>
      <c r="D41" t="s">
        <v>371</v>
      </c>
      <c r="E41">
        <v>6</v>
      </c>
      <c r="F41">
        <v>3</v>
      </c>
      <c r="G41">
        <v>325</v>
      </c>
      <c r="H41">
        <v>2012</v>
      </c>
      <c r="I41" t="s">
        <v>186</v>
      </c>
      <c r="K41" t="s">
        <v>143</v>
      </c>
      <c r="R41" t="s">
        <v>356</v>
      </c>
      <c r="S41" t="s">
        <v>372</v>
      </c>
    </row>
    <row r="42" spans="1:19">
      <c r="A42" t="s">
        <v>138</v>
      </c>
      <c r="B42" t="s">
        <v>373</v>
      </c>
      <c r="C42" t="s">
        <v>374</v>
      </c>
      <c r="D42" t="s">
        <v>375</v>
      </c>
      <c r="E42">
        <v>30</v>
      </c>
      <c r="F42">
        <v>4</v>
      </c>
      <c r="G42">
        <v>621</v>
      </c>
      <c r="H42">
        <v>2009</v>
      </c>
      <c r="I42" t="s">
        <v>376</v>
      </c>
      <c r="J42" t="s">
        <v>377</v>
      </c>
      <c r="K42" t="s">
        <v>143</v>
      </c>
      <c r="R42" t="s">
        <v>356</v>
      </c>
      <c r="S42" t="s">
        <v>378</v>
      </c>
    </row>
    <row r="43" spans="1:19">
      <c r="A43" t="s">
        <v>138</v>
      </c>
      <c r="B43" t="s">
        <v>379</v>
      </c>
      <c r="C43" t="s">
        <v>380</v>
      </c>
      <c r="D43" t="s">
        <v>328</v>
      </c>
      <c r="E43">
        <v>4</v>
      </c>
      <c r="F43">
        <v>3</v>
      </c>
      <c r="G43" t="s">
        <v>381</v>
      </c>
      <c r="H43">
        <v>2017</v>
      </c>
      <c r="I43" t="s">
        <v>382</v>
      </c>
      <c r="J43" t="s">
        <v>383</v>
      </c>
      <c r="K43" t="s">
        <v>435</v>
      </c>
      <c r="L43" t="s">
        <v>1229</v>
      </c>
      <c r="R43" t="s">
        <v>356</v>
      </c>
      <c r="S43" t="s">
        <v>384</v>
      </c>
    </row>
    <row r="44" spans="1:19">
      <c r="A44" t="s">
        <v>138</v>
      </c>
      <c r="B44" t="s">
        <v>385</v>
      </c>
      <c r="C44" t="s">
        <v>386</v>
      </c>
      <c r="D44" t="s">
        <v>387</v>
      </c>
      <c r="E44">
        <v>13</v>
      </c>
      <c r="F44">
        <v>1</v>
      </c>
      <c r="G44">
        <v>55</v>
      </c>
      <c r="H44">
        <v>2003</v>
      </c>
      <c r="I44" t="s">
        <v>388</v>
      </c>
      <c r="J44" t="s">
        <v>389</v>
      </c>
      <c r="K44" t="s">
        <v>143</v>
      </c>
      <c r="R44" t="s">
        <v>356</v>
      </c>
      <c r="S44" t="s">
        <v>390</v>
      </c>
    </row>
    <row r="45" spans="1:19">
      <c r="A45" t="s">
        <v>138</v>
      </c>
      <c r="B45" t="s">
        <v>391</v>
      </c>
      <c r="C45" t="s">
        <v>392</v>
      </c>
      <c r="D45" t="s">
        <v>393</v>
      </c>
      <c r="E45">
        <v>24</v>
      </c>
      <c r="F45">
        <v>1</v>
      </c>
      <c r="G45">
        <v>69</v>
      </c>
      <c r="H45">
        <v>1997</v>
      </c>
      <c r="I45" t="s">
        <v>394</v>
      </c>
      <c r="J45" t="s">
        <v>395</v>
      </c>
      <c r="K45" t="s">
        <v>143</v>
      </c>
      <c r="R45" t="s">
        <v>356</v>
      </c>
      <c r="S45" t="s">
        <v>396</v>
      </c>
    </row>
    <row r="46" spans="1:19">
      <c r="A46" t="s">
        <v>138</v>
      </c>
      <c r="B46" t="s">
        <v>397</v>
      </c>
      <c r="C46" t="s">
        <v>398</v>
      </c>
      <c r="D46" t="s">
        <v>399</v>
      </c>
      <c r="E46">
        <v>41</v>
      </c>
      <c r="F46">
        <v>1</v>
      </c>
      <c r="G46">
        <v>119</v>
      </c>
      <c r="H46">
        <v>1993</v>
      </c>
      <c r="I46" t="s">
        <v>394</v>
      </c>
      <c r="J46" t="s">
        <v>395</v>
      </c>
      <c r="K46" t="s">
        <v>143</v>
      </c>
      <c r="R46" t="s">
        <v>356</v>
      </c>
      <c r="S46" t="s">
        <v>400</v>
      </c>
    </row>
    <row r="47" spans="1:19">
      <c r="A47" t="s">
        <v>138</v>
      </c>
      <c r="B47" t="s">
        <v>401</v>
      </c>
      <c r="C47" t="s">
        <v>402</v>
      </c>
      <c r="D47" t="s">
        <v>403</v>
      </c>
      <c r="E47" t="s">
        <v>158</v>
      </c>
      <c r="F47">
        <v>110</v>
      </c>
      <c r="G47">
        <v>29</v>
      </c>
      <c r="H47">
        <v>2005</v>
      </c>
      <c r="I47" t="s">
        <v>219</v>
      </c>
      <c r="J47" t="s">
        <v>404</v>
      </c>
      <c r="K47" t="s">
        <v>143</v>
      </c>
      <c r="R47" t="s">
        <v>356</v>
      </c>
      <c r="S47" t="s">
        <v>405</v>
      </c>
    </row>
    <row r="48" spans="1:19">
      <c r="A48" t="s">
        <v>406</v>
      </c>
      <c r="B48" t="s">
        <v>407</v>
      </c>
      <c r="C48" t="s">
        <v>408</v>
      </c>
      <c r="D48" t="s">
        <v>409</v>
      </c>
      <c r="E48" t="s">
        <v>158</v>
      </c>
      <c r="F48">
        <v>1229</v>
      </c>
      <c r="G48">
        <v>229</v>
      </c>
      <c r="H48">
        <v>2018</v>
      </c>
      <c r="I48" t="s">
        <v>224</v>
      </c>
      <c r="J48" t="s">
        <v>410</v>
      </c>
      <c r="K48" t="s">
        <v>143</v>
      </c>
      <c r="R48" t="s">
        <v>319</v>
      </c>
      <c r="S48" t="s">
        <v>411</v>
      </c>
    </row>
    <row r="49" spans="1:19">
      <c r="A49" t="s">
        <v>138</v>
      </c>
      <c r="B49" t="s">
        <v>412</v>
      </c>
      <c r="C49" t="s">
        <v>413</v>
      </c>
      <c r="D49" t="s">
        <v>414</v>
      </c>
      <c r="E49">
        <v>14</v>
      </c>
      <c r="F49">
        <v>3</v>
      </c>
      <c r="G49">
        <v>101</v>
      </c>
      <c r="H49">
        <v>1999</v>
      </c>
      <c r="I49" t="s">
        <v>415</v>
      </c>
      <c r="J49" t="s">
        <v>186</v>
      </c>
      <c r="K49" t="s">
        <v>143</v>
      </c>
      <c r="R49" t="s">
        <v>319</v>
      </c>
      <c r="S49" t="s">
        <v>416</v>
      </c>
    </row>
    <row r="50" spans="1:19">
      <c r="A50" t="s">
        <v>138</v>
      </c>
      <c r="B50" t="s">
        <v>417</v>
      </c>
      <c r="C50" t="s">
        <v>418</v>
      </c>
      <c r="D50" t="s">
        <v>419</v>
      </c>
      <c r="E50">
        <v>57</v>
      </c>
      <c r="F50">
        <v>3</v>
      </c>
      <c r="G50">
        <v>249</v>
      </c>
      <c r="H50">
        <v>2012</v>
      </c>
      <c r="I50" t="s">
        <v>420</v>
      </c>
      <c r="J50" t="s">
        <v>421</v>
      </c>
      <c r="K50" t="s">
        <v>143</v>
      </c>
      <c r="R50" t="s">
        <v>319</v>
      </c>
      <c r="S50" t="s">
        <v>422</v>
      </c>
    </row>
    <row r="51" spans="1:19">
      <c r="A51" t="s">
        <v>138</v>
      </c>
      <c r="B51" t="s">
        <v>423</v>
      </c>
      <c r="C51" t="s">
        <v>424</v>
      </c>
      <c r="D51" t="s">
        <v>425</v>
      </c>
      <c r="E51">
        <v>1</v>
      </c>
      <c r="F51">
        <v>-7</v>
      </c>
      <c r="G51">
        <v>9</v>
      </c>
      <c r="H51">
        <v>1953</v>
      </c>
      <c r="I51" t="s">
        <v>186</v>
      </c>
      <c r="K51" t="s">
        <v>143</v>
      </c>
      <c r="R51" t="s">
        <v>319</v>
      </c>
      <c r="S51" t="s">
        <v>426</v>
      </c>
    </row>
    <row r="52" spans="1:19">
      <c r="A52" t="s">
        <v>138</v>
      </c>
      <c r="B52" t="s">
        <v>427</v>
      </c>
      <c r="C52" t="s">
        <v>428</v>
      </c>
      <c r="D52" t="s">
        <v>429</v>
      </c>
      <c r="E52">
        <v>20</v>
      </c>
      <c r="F52">
        <v>4</v>
      </c>
      <c r="G52">
        <v>395</v>
      </c>
      <c r="H52">
        <v>1986</v>
      </c>
      <c r="I52" t="s">
        <v>430</v>
      </c>
      <c r="J52" t="s">
        <v>431</v>
      </c>
      <c r="K52" t="s">
        <v>143</v>
      </c>
      <c r="M52" t="s">
        <v>432</v>
      </c>
      <c r="N52" t="s">
        <v>144</v>
      </c>
      <c r="R52" t="s">
        <v>433</v>
      </c>
      <c r="S52" t="s">
        <v>434</v>
      </c>
    </row>
    <row r="53" spans="1:19">
      <c r="A53" t="s">
        <v>435</v>
      </c>
      <c r="B53" t="s">
        <v>436</v>
      </c>
      <c r="C53" t="s">
        <v>437</v>
      </c>
      <c r="D53" t="s">
        <v>438</v>
      </c>
      <c r="E53">
        <v>1</v>
      </c>
      <c r="H53">
        <v>2013</v>
      </c>
      <c r="I53" t="s">
        <v>439</v>
      </c>
      <c r="J53" t="s">
        <v>440</v>
      </c>
      <c r="K53" t="s">
        <v>143</v>
      </c>
      <c r="M53" t="s">
        <v>441</v>
      </c>
      <c r="R53" t="s">
        <v>433</v>
      </c>
      <c r="S53" t="s">
        <v>442</v>
      </c>
    </row>
    <row r="54" spans="1:19">
      <c r="A54" t="s">
        <v>435</v>
      </c>
      <c r="B54" t="s">
        <v>436</v>
      </c>
      <c r="C54" t="s">
        <v>443</v>
      </c>
      <c r="D54" t="s">
        <v>438</v>
      </c>
      <c r="E54">
        <v>1</v>
      </c>
      <c r="H54">
        <v>2013</v>
      </c>
      <c r="I54" t="s">
        <v>439</v>
      </c>
      <c r="J54" t="s">
        <v>440</v>
      </c>
      <c r="K54" t="s">
        <v>143</v>
      </c>
      <c r="M54" t="s">
        <v>441</v>
      </c>
      <c r="R54" t="s">
        <v>433</v>
      </c>
      <c r="S54" t="s">
        <v>442</v>
      </c>
    </row>
    <row r="55" spans="1:19">
      <c r="A55" t="s">
        <v>138</v>
      </c>
      <c r="B55" t="s">
        <v>444</v>
      </c>
      <c r="C55" t="s">
        <v>445</v>
      </c>
      <c r="D55" t="s">
        <v>196</v>
      </c>
      <c r="E55">
        <v>16</v>
      </c>
      <c r="F55">
        <v>4</v>
      </c>
      <c r="G55">
        <v>867</v>
      </c>
      <c r="H55">
        <v>1986</v>
      </c>
      <c r="I55" t="s">
        <v>446</v>
      </c>
      <c r="J55" t="s">
        <v>447</v>
      </c>
      <c r="K55" t="s">
        <v>143</v>
      </c>
      <c r="M55" t="s">
        <v>441</v>
      </c>
      <c r="N55" t="s">
        <v>448</v>
      </c>
      <c r="R55" t="s">
        <v>433</v>
      </c>
      <c r="S55" t="s">
        <v>449</v>
      </c>
    </row>
    <row r="56" spans="1:19">
      <c r="A56" t="s">
        <v>138</v>
      </c>
      <c r="B56" t="s">
        <v>450</v>
      </c>
      <c r="C56" t="s">
        <v>451</v>
      </c>
      <c r="D56" t="s">
        <v>185</v>
      </c>
      <c r="E56">
        <v>29</v>
      </c>
      <c r="F56">
        <v>2</v>
      </c>
      <c r="G56">
        <v>347</v>
      </c>
      <c r="H56">
        <v>2001</v>
      </c>
      <c r="I56" t="s">
        <v>452</v>
      </c>
      <c r="J56" t="s">
        <v>453</v>
      </c>
      <c r="K56" t="s">
        <v>143</v>
      </c>
      <c r="N56" t="s">
        <v>454</v>
      </c>
      <c r="R56" t="s">
        <v>433</v>
      </c>
      <c r="S56" t="s">
        <v>455</v>
      </c>
    </row>
    <row r="57" spans="1:19">
      <c r="A57" t="s">
        <v>138</v>
      </c>
      <c r="B57" t="s">
        <v>456</v>
      </c>
      <c r="C57" t="s">
        <v>457</v>
      </c>
      <c r="D57" t="s">
        <v>458</v>
      </c>
      <c r="E57">
        <v>31</v>
      </c>
      <c r="F57">
        <v>2</v>
      </c>
      <c r="G57">
        <v>330</v>
      </c>
      <c r="H57">
        <v>2021</v>
      </c>
      <c r="I57" t="s">
        <v>459</v>
      </c>
      <c r="J57" t="s">
        <v>460</v>
      </c>
      <c r="K57" t="s">
        <v>143</v>
      </c>
      <c r="M57" t="s">
        <v>441</v>
      </c>
      <c r="R57" t="s">
        <v>433</v>
      </c>
      <c r="S57" t="s">
        <v>461</v>
      </c>
    </row>
    <row r="58" spans="1:19">
      <c r="A58" t="s">
        <v>138</v>
      </c>
      <c r="B58" t="s">
        <v>462</v>
      </c>
      <c r="C58" t="s">
        <v>463</v>
      </c>
      <c r="D58" t="s">
        <v>464</v>
      </c>
      <c r="E58">
        <v>53</v>
      </c>
      <c r="F58">
        <v>3</v>
      </c>
      <c r="G58">
        <v>1147</v>
      </c>
      <c r="H58">
        <v>2021</v>
      </c>
      <c r="I58" t="s">
        <v>430</v>
      </c>
      <c r="J58" t="s">
        <v>431</v>
      </c>
      <c r="K58" t="s">
        <v>143</v>
      </c>
      <c r="R58" t="s">
        <v>433</v>
      </c>
      <c r="S58" t="s">
        <v>465</v>
      </c>
    </row>
    <row r="59" spans="1:19">
      <c r="A59" t="s">
        <v>138</v>
      </c>
      <c r="B59" t="s">
        <v>466</v>
      </c>
      <c r="C59" t="s">
        <v>467</v>
      </c>
      <c r="D59" t="s">
        <v>468</v>
      </c>
      <c r="E59">
        <v>199</v>
      </c>
      <c r="F59">
        <v>3</v>
      </c>
      <c r="G59">
        <v>228</v>
      </c>
      <c r="H59">
        <v>2004</v>
      </c>
      <c r="I59" t="s">
        <v>469</v>
      </c>
      <c r="J59" t="s">
        <v>470</v>
      </c>
      <c r="K59" t="s">
        <v>143</v>
      </c>
      <c r="M59" t="s">
        <v>441</v>
      </c>
      <c r="R59" t="s">
        <v>433</v>
      </c>
      <c r="S59" t="s">
        <v>471</v>
      </c>
    </row>
    <row r="60" spans="1:19">
      <c r="A60" t="s">
        <v>138</v>
      </c>
      <c r="B60" t="s">
        <v>472</v>
      </c>
      <c r="C60" t="s">
        <v>473</v>
      </c>
      <c r="D60" t="s">
        <v>474</v>
      </c>
      <c r="E60">
        <v>178</v>
      </c>
      <c r="F60">
        <v>2</v>
      </c>
      <c r="G60">
        <v>163</v>
      </c>
      <c r="H60">
        <v>2005</v>
      </c>
      <c r="I60" t="s">
        <v>475</v>
      </c>
      <c r="J60" t="s">
        <v>476</v>
      </c>
      <c r="K60" t="s">
        <v>143</v>
      </c>
      <c r="M60" t="s">
        <v>441</v>
      </c>
      <c r="R60" t="s">
        <v>433</v>
      </c>
      <c r="S60" t="s">
        <v>477</v>
      </c>
    </row>
    <row r="61" spans="1:19">
      <c r="A61" t="s">
        <v>138</v>
      </c>
      <c r="B61" t="s">
        <v>478</v>
      </c>
      <c r="C61" t="s">
        <v>479</v>
      </c>
      <c r="D61" t="s">
        <v>480</v>
      </c>
      <c r="E61">
        <v>62</v>
      </c>
      <c r="F61">
        <v>3</v>
      </c>
      <c r="G61">
        <v>177</v>
      </c>
      <c r="H61">
        <v>1998</v>
      </c>
      <c r="I61" t="s">
        <v>481</v>
      </c>
      <c r="J61" t="s">
        <v>482</v>
      </c>
      <c r="K61" t="s">
        <v>143</v>
      </c>
      <c r="M61" t="s">
        <v>441</v>
      </c>
      <c r="R61" t="s">
        <v>433</v>
      </c>
      <c r="S61" t="s">
        <v>483</v>
      </c>
    </row>
    <row r="62" spans="1:19">
      <c r="A62" t="s">
        <v>138</v>
      </c>
      <c r="B62" t="s">
        <v>484</v>
      </c>
      <c r="C62" t="s">
        <v>485</v>
      </c>
      <c r="D62" t="s">
        <v>486</v>
      </c>
      <c r="E62">
        <v>24</v>
      </c>
      <c r="F62">
        <v>2</v>
      </c>
      <c r="G62">
        <v>79</v>
      </c>
      <c r="H62">
        <v>2003</v>
      </c>
      <c r="I62" t="s">
        <v>172</v>
      </c>
      <c r="J62" t="s">
        <v>173</v>
      </c>
      <c r="K62" t="s">
        <v>143</v>
      </c>
      <c r="R62" t="s">
        <v>319</v>
      </c>
      <c r="S62" t="s">
        <v>487</v>
      </c>
    </row>
    <row r="63" spans="1:19">
      <c r="A63" t="s">
        <v>488</v>
      </c>
      <c r="B63" t="s">
        <v>489</v>
      </c>
      <c r="C63" t="s">
        <v>490</v>
      </c>
      <c r="D63" t="s">
        <v>491</v>
      </c>
      <c r="E63">
        <v>962</v>
      </c>
      <c r="G63">
        <v>195</v>
      </c>
      <c r="H63">
        <v>2012</v>
      </c>
      <c r="I63" t="s">
        <v>224</v>
      </c>
      <c r="J63" t="s">
        <v>410</v>
      </c>
      <c r="K63" t="s">
        <v>143</v>
      </c>
      <c r="R63" t="s">
        <v>319</v>
      </c>
      <c r="S63" t="s">
        <v>492</v>
      </c>
    </row>
    <row r="64" spans="1:19">
      <c r="A64" t="s">
        <v>138</v>
      </c>
      <c r="B64" t="s">
        <v>493</v>
      </c>
      <c r="C64" t="s">
        <v>494</v>
      </c>
      <c r="D64" t="s">
        <v>495</v>
      </c>
      <c r="E64">
        <v>42</v>
      </c>
      <c r="F64">
        <v>5</v>
      </c>
      <c r="G64">
        <v>148</v>
      </c>
      <c r="H64">
        <v>2010</v>
      </c>
      <c r="I64" t="s">
        <v>186</v>
      </c>
      <c r="K64" t="s">
        <v>143</v>
      </c>
      <c r="R64" t="s">
        <v>319</v>
      </c>
      <c r="S64" t="s">
        <v>496</v>
      </c>
    </row>
    <row r="65" spans="1:19">
      <c r="A65" t="s">
        <v>138</v>
      </c>
      <c r="B65" t="s">
        <v>497</v>
      </c>
      <c r="C65" t="s">
        <v>498</v>
      </c>
      <c r="D65" t="s">
        <v>499</v>
      </c>
      <c r="E65">
        <v>155</v>
      </c>
      <c r="F65">
        <v>1</v>
      </c>
      <c r="G65">
        <v>116</v>
      </c>
      <c r="H65">
        <v>2021</v>
      </c>
      <c r="I65" t="s">
        <v>186</v>
      </c>
      <c r="K65" t="s">
        <v>143</v>
      </c>
      <c r="R65" t="s">
        <v>319</v>
      </c>
      <c r="S65" t="s">
        <v>500</v>
      </c>
    </row>
    <row r="66" spans="1:19">
      <c r="A66" t="s">
        <v>501</v>
      </c>
      <c r="B66" t="s">
        <v>502</v>
      </c>
      <c r="C66" t="s">
        <v>503</v>
      </c>
      <c r="D66" t="s">
        <v>504</v>
      </c>
      <c r="E66" t="s">
        <v>158</v>
      </c>
      <c r="G66">
        <v>186</v>
      </c>
      <c r="H66">
        <v>1958</v>
      </c>
      <c r="I66" t="s">
        <v>224</v>
      </c>
      <c r="J66" t="s">
        <v>505</v>
      </c>
      <c r="K66" t="s">
        <v>143</v>
      </c>
      <c r="R66" t="s">
        <v>319</v>
      </c>
      <c r="S66" t="s">
        <v>506</v>
      </c>
    </row>
    <row r="67" spans="1:19">
      <c r="A67" t="s">
        <v>138</v>
      </c>
      <c r="B67" t="s">
        <v>507</v>
      </c>
      <c r="C67" t="s">
        <v>508</v>
      </c>
      <c r="D67" t="s">
        <v>509</v>
      </c>
      <c r="E67" t="s">
        <v>158</v>
      </c>
      <c r="F67">
        <v>2</v>
      </c>
      <c r="G67">
        <v>38</v>
      </c>
      <c r="H67">
        <v>1989</v>
      </c>
      <c r="I67" t="s">
        <v>510</v>
      </c>
      <c r="J67" t="s">
        <v>511</v>
      </c>
      <c r="K67" t="s">
        <v>143</v>
      </c>
      <c r="R67" t="s">
        <v>319</v>
      </c>
      <c r="S67" t="s">
        <v>512</v>
      </c>
    </row>
    <row r="68" spans="1:19">
      <c r="A68" t="s">
        <v>138</v>
      </c>
      <c r="B68" t="s">
        <v>513</v>
      </c>
      <c r="C68" t="s">
        <v>514</v>
      </c>
      <c r="D68" t="s">
        <v>515</v>
      </c>
      <c r="E68">
        <v>34</v>
      </c>
      <c r="F68">
        <v>3</v>
      </c>
      <c r="G68">
        <v>293</v>
      </c>
      <c r="H68">
        <v>2012</v>
      </c>
      <c r="I68" t="s">
        <v>516</v>
      </c>
      <c r="J68" t="s">
        <v>517</v>
      </c>
      <c r="K68" t="s">
        <v>143</v>
      </c>
      <c r="R68" t="s">
        <v>233</v>
      </c>
      <c r="S68" t="s">
        <v>518</v>
      </c>
    </row>
    <row r="69" spans="1:19">
      <c r="A69" t="s">
        <v>138</v>
      </c>
      <c r="B69" t="s">
        <v>519</v>
      </c>
      <c r="C69" t="s">
        <v>520</v>
      </c>
      <c r="D69" t="s">
        <v>521</v>
      </c>
      <c r="E69">
        <v>37</v>
      </c>
      <c r="F69">
        <v>10</v>
      </c>
      <c r="G69">
        <v>83</v>
      </c>
      <c r="H69">
        <v>1978</v>
      </c>
      <c r="K69" t="s">
        <v>143</v>
      </c>
      <c r="R69" t="s">
        <v>233</v>
      </c>
      <c r="S69" t="s">
        <v>522</v>
      </c>
    </row>
    <row r="70" spans="1:19">
      <c r="A70" t="s">
        <v>138</v>
      </c>
      <c r="B70" t="s">
        <v>523</v>
      </c>
      <c r="C70" t="s">
        <v>524</v>
      </c>
      <c r="D70" t="s">
        <v>525</v>
      </c>
      <c r="E70">
        <v>9</v>
      </c>
      <c r="H70">
        <v>2019</v>
      </c>
      <c r="K70" t="s">
        <v>143</v>
      </c>
      <c r="R70" t="s">
        <v>233</v>
      </c>
      <c r="S70" t="s">
        <v>526</v>
      </c>
    </row>
    <row r="71" spans="1:19">
      <c r="A71" t="s">
        <v>138</v>
      </c>
      <c r="B71" t="s">
        <v>527</v>
      </c>
      <c r="C71" t="s">
        <v>528</v>
      </c>
      <c r="D71" t="s">
        <v>366</v>
      </c>
      <c r="E71">
        <v>27</v>
      </c>
      <c r="F71">
        <v>11</v>
      </c>
      <c r="G71">
        <v>1190</v>
      </c>
      <c r="H71">
        <v>1992</v>
      </c>
      <c r="I71" t="s">
        <v>529</v>
      </c>
      <c r="J71" t="s">
        <v>530</v>
      </c>
      <c r="K71" t="s">
        <v>143</v>
      </c>
      <c r="O71" t="s">
        <v>153</v>
      </c>
      <c r="R71" t="s">
        <v>233</v>
      </c>
      <c r="S71" t="s">
        <v>531</v>
      </c>
    </row>
    <row r="72" spans="1:19">
      <c r="A72" t="s">
        <v>138</v>
      </c>
      <c r="B72" t="s">
        <v>532</v>
      </c>
      <c r="C72" t="s">
        <v>533</v>
      </c>
      <c r="D72" t="s">
        <v>534</v>
      </c>
      <c r="E72">
        <v>40</v>
      </c>
      <c r="F72">
        <v>3</v>
      </c>
      <c r="G72">
        <v>195</v>
      </c>
      <c r="H72">
        <v>2008</v>
      </c>
      <c r="I72" t="s">
        <v>535</v>
      </c>
      <c r="J72" t="s">
        <v>536</v>
      </c>
      <c r="K72" t="s">
        <v>143</v>
      </c>
      <c r="R72" t="s">
        <v>233</v>
      </c>
      <c r="S72" t="s">
        <v>537</v>
      </c>
    </row>
    <row r="73" spans="1:19">
      <c r="A73" t="s">
        <v>138</v>
      </c>
      <c r="B73" t="s">
        <v>538</v>
      </c>
      <c r="C73" t="s">
        <v>539</v>
      </c>
      <c r="D73" t="s">
        <v>242</v>
      </c>
      <c r="E73">
        <v>29</v>
      </c>
      <c r="F73">
        <v>1</v>
      </c>
      <c r="G73">
        <v>25</v>
      </c>
      <c r="H73">
        <v>1995</v>
      </c>
      <c r="I73" t="s">
        <v>540</v>
      </c>
      <c r="K73" t="s">
        <v>143</v>
      </c>
      <c r="R73" t="s">
        <v>233</v>
      </c>
      <c r="S73" t="s">
        <v>541</v>
      </c>
    </row>
    <row r="74" spans="1:19">
      <c r="A74" t="s">
        <v>138</v>
      </c>
      <c r="B74" t="s">
        <v>542</v>
      </c>
      <c r="C74" t="s">
        <v>543</v>
      </c>
      <c r="D74" t="s">
        <v>544</v>
      </c>
      <c r="E74">
        <v>6</v>
      </c>
      <c r="F74" s="5">
        <v>44624</v>
      </c>
      <c r="G74">
        <v>299</v>
      </c>
      <c r="H74">
        <v>2008</v>
      </c>
      <c r="K74" t="s">
        <v>143</v>
      </c>
      <c r="R74" t="s">
        <v>233</v>
      </c>
      <c r="S74" t="s">
        <v>545</v>
      </c>
    </row>
    <row r="75" spans="1:19">
      <c r="A75" t="s">
        <v>138</v>
      </c>
      <c r="B75" t="s">
        <v>546</v>
      </c>
      <c r="C75" t="s">
        <v>547</v>
      </c>
      <c r="D75" t="s">
        <v>548</v>
      </c>
      <c r="E75">
        <v>4</v>
      </c>
      <c r="F75">
        <v>1</v>
      </c>
      <c r="G75">
        <v>95</v>
      </c>
      <c r="H75">
        <v>1992</v>
      </c>
      <c r="I75" t="s">
        <v>549</v>
      </c>
      <c r="J75" t="s">
        <v>550</v>
      </c>
      <c r="K75" t="s">
        <v>143</v>
      </c>
      <c r="R75" t="s">
        <v>233</v>
      </c>
      <c r="S75" t="s">
        <v>551</v>
      </c>
    </row>
    <row r="76" spans="1:19">
      <c r="A76" t="s">
        <v>138</v>
      </c>
      <c r="B76" t="s">
        <v>552</v>
      </c>
      <c r="C76" t="s">
        <v>553</v>
      </c>
      <c r="D76" t="s">
        <v>554</v>
      </c>
      <c r="E76">
        <v>7</v>
      </c>
      <c r="F76">
        <v>6</v>
      </c>
      <c r="G76">
        <v>511</v>
      </c>
      <c r="H76">
        <v>2006</v>
      </c>
      <c r="I76" t="s">
        <v>555</v>
      </c>
      <c r="J76" t="s">
        <v>556</v>
      </c>
      <c r="K76" t="s">
        <v>143</v>
      </c>
      <c r="R76" t="s">
        <v>233</v>
      </c>
      <c r="S76" t="s">
        <v>557</v>
      </c>
    </row>
    <row r="77" spans="1:19">
      <c r="A77" t="s">
        <v>138</v>
      </c>
      <c r="B77" t="s">
        <v>558</v>
      </c>
      <c r="C77" t="s">
        <v>559</v>
      </c>
      <c r="D77" t="s">
        <v>560</v>
      </c>
      <c r="E77">
        <v>108</v>
      </c>
      <c r="F77">
        <v>2</v>
      </c>
      <c r="G77">
        <v>566</v>
      </c>
      <c r="H77">
        <v>2016</v>
      </c>
      <c r="I77" t="s">
        <v>561</v>
      </c>
      <c r="J77" t="s">
        <v>562</v>
      </c>
      <c r="K77" t="s">
        <v>143</v>
      </c>
      <c r="R77" t="s">
        <v>233</v>
      </c>
      <c r="S77" t="s">
        <v>563</v>
      </c>
    </row>
    <row r="78" spans="1:19">
      <c r="A78" t="s">
        <v>138</v>
      </c>
      <c r="B78" t="s">
        <v>564</v>
      </c>
      <c r="C78" t="s">
        <v>565</v>
      </c>
      <c r="D78" t="s">
        <v>566</v>
      </c>
      <c r="E78">
        <v>51</v>
      </c>
      <c r="F78">
        <v>2</v>
      </c>
      <c r="G78">
        <v>209</v>
      </c>
      <c r="H78">
        <v>2005</v>
      </c>
      <c r="I78" t="s">
        <v>567</v>
      </c>
      <c r="J78" t="s">
        <v>568</v>
      </c>
      <c r="K78" t="s">
        <v>143</v>
      </c>
      <c r="R78" t="s">
        <v>233</v>
      </c>
      <c r="S78" t="s">
        <v>569</v>
      </c>
    </row>
    <row r="79" spans="1:19">
      <c r="A79" t="s">
        <v>138</v>
      </c>
      <c r="B79" t="s">
        <v>570</v>
      </c>
      <c r="C79" t="s">
        <v>571</v>
      </c>
      <c r="D79" t="s">
        <v>185</v>
      </c>
      <c r="E79">
        <v>36</v>
      </c>
      <c r="F79">
        <v>1</v>
      </c>
      <c r="G79">
        <v>105</v>
      </c>
      <c r="H79">
        <v>2008</v>
      </c>
      <c r="I79" t="s">
        <v>572</v>
      </c>
      <c r="J79" t="s">
        <v>573</v>
      </c>
      <c r="K79" t="s">
        <v>143</v>
      </c>
      <c r="R79" t="s">
        <v>233</v>
      </c>
      <c r="S79" t="s">
        <v>574</v>
      </c>
    </row>
    <row r="80" spans="1:19">
      <c r="A80" t="s">
        <v>138</v>
      </c>
      <c r="B80" t="s">
        <v>575</v>
      </c>
      <c r="C80" t="s">
        <v>576</v>
      </c>
      <c r="D80" t="s">
        <v>577</v>
      </c>
      <c r="E80">
        <v>94</v>
      </c>
      <c r="G80">
        <v>165</v>
      </c>
      <c r="H80">
        <v>2015</v>
      </c>
      <c r="I80" t="s">
        <v>578</v>
      </c>
      <c r="J80" t="s">
        <v>579</v>
      </c>
      <c r="K80" t="s">
        <v>143</v>
      </c>
      <c r="R80" t="s">
        <v>319</v>
      </c>
      <c r="S80" t="s">
        <v>581</v>
      </c>
    </row>
    <row r="81" spans="1:19">
      <c r="A81" t="s">
        <v>138</v>
      </c>
      <c r="B81" t="s">
        <v>582</v>
      </c>
      <c r="C81" t="s">
        <v>583</v>
      </c>
      <c r="D81" t="s">
        <v>584</v>
      </c>
      <c r="E81">
        <v>21</v>
      </c>
      <c r="F81">
        <v>1</v>
      </c>
      <c r="G81">
        <v>125</v>
      </c>
      <c r="H81">
        <v>2006</v>
      </c>
      <c r="I81" t="s">
        <v>585</v>
      </c>
      <c r="J81" t="s">
        <v>586</v>
      </c>
      <c r="K81" t="s">
        <v>143</v>
      </c>
      <c r="R81" t="s">
        <v>319</v>
      </c>
      <c r="S81" t="s">
        <v>587</v>
      </c>
    </row>
    <row r="82" spans="1:19">
      <c r="A82" t="s">
        <v>435</v>
      </c>
      <c r="B82" t="s">
        <v>580</v>
      </c>
      <c r="C82" t="s">
        <v>588</v>
      </c>
      <c r="D82" t="s">
        <v>589</v>
      </c>
      <c r="E82" t="s">
        <v>158</v>
      </c>
      <c r="H82">
        <v>2006</v>
      </c>
      <c r="I82" t="s">
        <v>224</v>
      </c>
      <c r="J82" t="s">
        <v>590</v>
      </c>
      <c r="K82" t="s">
        <v>143</v>
      </c>
      <c r="R82" t="s">
        <v>319</v>
      </c>
      <c r="S82" t="s">
        <v>587</v>
      </c>
    </row>
    <row r="83" spans="1:19">
      <c r="A83" t="s">
        <v>138</v>
      </c>
      <c r="B83" t="s">
        <v>591</v>
      </c>
      <c r="C83" t="s">
        <v>592</v>
      </c>
      <c r="D83" t="s">
        <v>593</v>
      </c>
      <c r="E83">
        <v>102</v>
      </c>
      <c r="F83">
        <v>6</v>
      </c>
      <c r="G83">
        <v>372</v>
      </c>
      <c r="H83">
        <v>2020</v>
      </c>
      <c r="I83" t="s">
        <v>420</v>
      </c>
      <c r="J83" t="s">
        <v>594</v>
      </c>
      <c r="K83" t="s">
        <v>143</v>
      </c>
      <c r="R83" t="s">
        <v>233</v>
      </c>
      <c r="S83" t="s">
        <v>595</v>
      </c>
    </row>
    <row r="84" spans="1:19">
      <c r="A84" t="s">
        <v>138</v>
      </c>
      <c r="B84" t="s">
        <v>596</v>
      </c>
      <c r="C84" t="s">
        <v>597</v>
      </c>
      <c r="D84" t="s">
        <v>598</v>
      </c>
      <c r="E84">
        <v>87</v>
      </c>
      <c r="G84">
        <v>265</v>
      </c>
      <c r="H84">
        <v>2018</v>
      </c>
      <c r="I84" t="s">
        <v>599</v>
      </c>
      <c r="J84" t="s">
        <v>600</v>
      </c>
      <c r="K84" t="s">
        <v>143</v>
      </c>
      <c r="O84" t="s">
        <v>153</v>
      </c>
      <c r="R84" t="s">
        <v>233</v>
      </c>
      <c r="S84" t="s">
        <v>601</v>
      </c>
    </row>
    <row r="85" spans="1:19">
      <c r="A85" t="s">
        <v>435</v>
      </c>
      <c r="B85" t="s">
        <v>602</v>
      </c>
      <c r="C85" t="s">
        <v>603</v>
      </c>
      <c r="D85" t="s">
        <v>589</v>
      </c>
      <c r="E85" t="s">
        <v>158</v>
      </c>
      <c r="H85">
        <v>2009</v>
      </c>
      <c r="I85" t="s">
        <v>572</v>
      </c>
      <c r="J85" t="s">
        <v>573</v>
      </c>
      <c r="K85" t="s">
        <v>143</v>
      </c>
      <c r="R85" t="s">
        <v>233</v>
      </c>
      <c r="S85" t="s">
        <v>604</v>
      </c>
    </row>
    <row r="86" spans="1:19">
      <c r="A86" t="s">
        <v>435</v>
      </c>
      <c r="B86" t="s">
        <v>605</v>
      </c>
      <c r="C86" t="s">
        <v>606</v>
      </c>
      <c r="D86" t="s">
        <v>589</v>
      </c>
      <c r="E86" t="s">
        <v>158</v>
      </c>
      <c r="H86">
        <v>2006</v>
      </c>
      <c r="I86" t="s">
        <v>585</v>
      </c>
      <c r="J86" t="s">
        <v>586</v>
      </c>
      <c r="K86" t="s">
        <v>143</v>
      </c>
      <c r="R86" t="s">
        <v>233</v>
      </c>
      <c r="S86" t="s">
        <v>607</v>
      </c>
    </row>
    <row r="87" spans="1:19">
      <c r="A87" t="s">
        <v>138</v>
      </c>
      <c r="B87" t="s">
        <v>608</v>
      </c>
      <c r="C87" t="s">
        <v>609</v>
      </c>
      <c r="D87" t="s">
        <v>610</v>
      </c>
      <c r="E87">
        <v>135</v>
      </c>
      <c r="F87">
        <v>1</v>
      </c>
      <c r="G87">
        <v>27</v>
      </c>
      <c r="H87">
        <v>2020</v>
      </c>
      <c r="K87" t="s">
        <v>143</v>
      </c>
      <c r="R87" t="s">
        <v>233</v>
      </c>
      <c r="S87" t="s">
        <v>611</v>
      </c>
    </row>
    <row r="88" spans="1:19">
      <c r="A88" t="s">
        <v>138</v>
      </c>
      <c r="B88" t="s">
        <v>612</v>
      </c>
      <c r="C88" t="s">
        <v>613</v>
      </c>
      <c r="D88" t="s">
        <v>614</v>
      </c>
      <c r="E88">
        <v>617</v>
      </c>
      <c r="G88">
        <v>197</v>
      </c>
      <c r="H88">
        <v>2009</v>
      </c>
      <c r="I88" t="s">
        <v>615</v>
      </c>
      <c r="J88" t="s">
        <v>616</v>
      </c>
      <c r="K88" t="s">
        <v>143</v>
      </c>
      <c r="R88" t="s">
        <v>233</v>
      </c>
      <c r="S88" t="s">
        <v>617</v>
      </c>
    </row>
    <row r="89" spans="1:19">
      <c r="A89" t="s">
        <v>138</v>
      </c>
      <c r="B89" t="s">
        <v>618</v>
      </c>
      <c r="C89" t="s">
        <v>619</v>
      </c>
      <c r="D89" t="s">
        <v>620</v>
      </c>
      <c r="E89">
        <v>59</v>
      </c>
      <c r="F89">
        <v>4</v>
      </c>
      <c r="G89">
        <v>473</v>
      </c>
      <c r="H89">
        <v>2018</v>
      </c>
      <c r="I89" t="s">
        <v>621</v>
      </c>
      <c r="J89" t="s">
        <v>622</v>
      </c>
      <c r="K89" t="s">
        <v>143</v>
      </c>
      <c r="R89" t="s">
        <v>233</v>
      </c>
      <c r="S89" t="s">
        <v>623</v>
      </c>
    </row>
    <row r="90" spans="1:19">
      <c r="A90" t="s">
        <v>138</v>
      </c>
      <c r="B90" t="s">
        <v>624</v>
      </c>
      <c r="C90" t="s">
        <v>625</v>
      </c>
      <c r="D90" t="s">
        <v>620</v>
      </c>
      <c r="E90">
        <v>59</v>
      </c>
      <c r="F90">
        <v>3</v>
      </c>
      <c r="G90">
        <v>335</v>
      </c>
      <c r="H90">
        <v>2018</v>
      </c>
      <c r="I90" t="s">
        <v>626</v>
      </c>
      <c r="J90" t="s">
        <v>627</v>
      </c>
      <c r="K90" t="s">
        <v>143</v>
      </c>
      <c r="R90" t="s">
        <v>319</v>
      </c>
      <c r="S90" t="s">
        <v>623</v>
      </c>
    </row>
    <row r="91" spans="1:19">
      <c r="A91" t="s">
        <v>138</v>
      </c>
      <c r="B91" t="s">
        <v>628</v>
      </c>
      <c r="C91" t="s">
        <v>629</v>
      </c>
      <c r="D91" t="s">
        <v>620</v>
      </c>
      <c r="E91">
        <v>53</v>
      </c>
      <c r="F91">
        <v>3</v>
      </c>
      <c r="G91">
        <v>222</v>
      </c>
      <c r="H91">
        <v>2012</v>
      </c>
      <c r="I91" t="s">
        <v>231</v>
      </c>
      <c r="J91" t="s">
        <v>232</v>
      </c>
      <c r="K91" t="s">
        <v>143</v>
      </c>
      <c r="R91" t="s">
        <v>319</v>
      </c>
      <c r="S91" t="s">
        <v>630</v>
      </c>
    </row>
    <row r="92" spans="1:19">
      <c r="A92" t="s">
        <v>138</v>
      </c>
      <c r="B92" t="s">
        <v>631</v>
      </c>
      <c r="C92" t="s">
        <v>632</v>
      </c>
      <c r="D92" t="s">
        <v>633</v>
      </c>
      <c r="E92">
        <v>31</v>
      </c>
      <c r="F92">
        <v>11</v>
      </c>
      <c r="G92">
        <v>43</v>
      </c>
      <c r="H92">
        <v>2012</v>
      </c>
      <c r="I92" t="s">
        <v>634</v>
      </c>
      <c r="J92" t="s">
        <v>635</v>
      </c>
      <c r="K92" t="s">
        <v>143</v>
      </c>
      <c r="R92" t="s">
        <v>319</v>
      </c>
      <c r="S92" t="s">
        <v>636</v>
      </c>
    </row>
    <row r="93" spans="1:19">
      <c r="A93" t="s">
        <v>138</v>
      </c>
      <c r="B93" t="s">
        <v>637</v>
      </c>
      <c r="C93" t="s">
        <v>638</v>
      </c>
      <c r="D93" t="s">
        <v>639</v>
      </c>
      <c r="E93">
        <v>37</v>
      </c>
      <c r="F93" s="5">
        <v>44624</v>
      </c>
      <c r="G93">
        <v>101</v>
      </c>
      <c r="H93">
        <v>2004</v>
      </c>
      <c r="I93" t="s">
        <v>640</v>
      </c>
      <c r="J93" t="s">
        <v>641</v>
      </c>
      <c r="K93" t="s">
        <v>143</v>
      </c>
      <c r="R93" t="s">
        <v>319</v>
      </c>
      <c r="S93" t="s">
        <v>642</v>
      </c>
    </row>
    <row r="94" spans="1:19">
      <c r="A94" t="s">
        <v>138</v>
      </c>
      <c r="B94" t="s">
        <v>643</v>
      </c>
      <c r="C94" t="s">
        <v>644</v>
      </c>
      <c r="D94" t="s">
        <v>645</v>
      </c>
      <c r="E94">
        <v>95</v>
      </c>
      <c r="F94">
        <v>7</v>
      </c>
      <c r="G94">
        <v>673</v>
      </c>
      <c r="H94">
        <v>2017</v>
      </c>
      <c r="K94" t="s">
        <v>143</v>
      </c>
      <c r="R94" t="s">
        <v>319</v>
      </c>
      <c r="S94" t="s">
        <v>646</v>
      </c>
    </row>
    <row r="95" spans="1:19">
      <c r="A95" t="s">
        <v>138</v>
      </c>
      <c r="B95" t="s">
        <v>647</v>
      </c>
      <c r="C95" t="s">
        <v>648</v>
      </c>
      <c r="D95" t="s">
        <v>649</v>
      </c>
      <c r="E95">
        <v>7</v>
      </c>
      <c r="F95">
        <v>1</v>
      </c>
      <c r="G95">
        <v>116</v>
      </c>
      <c r="H95">
        <v>1994</v>
      </c>
      <c r="I95" t="s">
        <v>650</v>
      </c>
      <c r="J95" t="s">
        <v>651</v>
      </c>
      <c r="K95" t="s">
        <v>143</v>
      </c>
      <c r="R95" t="s">
        <v>319</v>
      </c>
      <c r="S95" t="s">
        <v>652</v>
      </c>
    </row>
    <row r="96" spans="1:19">
      <c r="A96" t="s">
        <v>138</v>
      </c>
      <c r="B96" t="s">
        <v>653</v>
      </c>
      <c r="C96" t="s">
        <v>654</v>
      </c>
      <c r="D96" t="s">
        <v>655</v>
      </c>
      <c r="E96">
        <v>63</v>
      </c>
      <c r="F96">
        <v>3</v>
      </c>
      <c r="G96">
        <v>303</v>
      </c>
      <c r="H96">
        <v>2017</v>
      </c>
      <c r="I96" t="s">
        <v>186</v>
      </c>
      <c r="K96" t="s">
        <v>143</v>
      </c>
      <c r="R96" t="s">
        <v>319</v>
      </c>
      <c r="S96" t="s">
        <v>656</v>
      </c>
    </row>
    <row r="97" spans="1:19">
      <c r="A97" t="s">
        <v>138</v>
      </c>
      <c r="B97" t="s">
        <v>657</v>
      </c>
      <c r="C97" t="s">
        <v>658</v>
      </c>
      <c r="D97" t="s">
        <v>659</v>
      </c>
      <c r="E97">
        <v>119</v>
      </c>
      <c r="F97">
        <v>3</v>
      </c>
      <c r="G97">
        <v>241</v>
      </c>
      <c r="H97">
        <v>2009</v>
      </c>
      <c r="I97" t="s">
        <v>660</v>
      </c>
      <c r="J97" t="s">
        <v>661</v>
      </c>
      <c r="K97" t="s">
        <v>143</v>
      </c>
      <c r="R97" t="s">
        <v>233</v>
      </c>
      <c r="S97" t="s">
        <v>662</v>
      </c>
    </row>
    <row r="98" spans="1:19">
      <c r="A98" t="s">
        <v>138</v>
      </c>
      <c r="B98" t="s">
        <v>663</v>
      </c>
      <c r="C98" t="s">
        <v>664</v>
      </c>
      <c r="D98" t="s">
        <v>665</v>
      </c>
      <c r="E98">
        <v>5</v>
      </c>
      <c r="F98">
        <v>2</v>
      </c>
      <c r="G98">
        <v>23</v>
      </c>
      <c r="H98">
        <v>1992</v>
      </c>
      <c r="I98" t="s">
        <v>666</v>
      </c>
      <c r="J98" t="s">
        <v>667</v>
      </c>
      <c r="K98" t="s">
        <v>143</v>
      </c>
      <c r="R98" t="s">
        <v>233</v>
      </c>
      <c r="S98" t="s">
        <v>668</v>
      </c>
    </row>
    <row r="99" spans="1:19">
      <c r="A99" t="s">
        <v>138</v>
      </c>
      <c r="B99" t="s">
        <v>669</v>
      </c>
      <c r="C99" t="s">
        <v>670</v>
      </c>
      <c r="D99" t="s">
        <v>671</v>
      </c>
      <c r="E99">
        <v>8</v>
      </c>
      <c r="F99">
        <v>6</v>
      </c>
      <c r="G99">
        <v>1285</v>
      </c>
      <c r="H99">
        <v>2017</v>
      </c>
      <c r="I99" t="s">
        <v>672</v>
      </c>
      <c r="J99" t="s">
        <v>673</v>
      </c>
      <c r="K99" t="s">
        <v>143</v>
      </c>
      <c r="R99" t="s">
        <v>319</v>
      </c>
      <c r="S99" t="s">
        <v>674</v>
      </c>
    </row>
    <row r="100" spans="1:19">
      <c r="A100" t="s">
        <v>138</v>
      </c>
      <c r="B100" t="s">
        <v>675</v>
      </c>
      <c r="C100" t="s">
        <v>676</v>
      </c>
      <c r="D100" t="s">
        <v>677</v>
      </c>
      <c r="E100">
        <v>33</v>
      </c>
      <c r="F100" s="5">
        <v>44565</v>
      </c>
      <c r="G100">
        <v>58</v>
      </c>
      <c r="H100">
        <v>1993</v>
      </c>
      <c r="I100" t="s">
        <v>224</v>
      </c>
      <c r="J100" t="s">
        <v>410</v>
      </c>
      <c r="K100" t="s">
        <v>143</v>
      </c>
      <c r="R100" t="s">
        <v>319</v>
      </c>
      <c r="S100" t="s">
        <v>678</v>
      </c>
    </row>
    <row r="101" spans="1:19">
      <c r="A101" t="s">
        <v>138</v>
      </c>
      <c r="B101" t="s">
        <v>679</v>
      </c>
      <c r="C101" t="s">
        <v>680</v>
      </c>
      <c r="D101" t="s">
        <v>681</v>
      </c>
      <c r="E101">
        <v>31</v>
      </c>
      <c r="F101">
        <v>4</v>
      </c>
      <c r="G101">
        <v>823</v>
      </c>
      <c r="H101">
        <v>2013</v>
      </c>
      <c r="I101" t="s">
        <v>682</v>
      </c>
      <c r="J101" t="s">
        <v>683</v>
      </c>
      <c r="K101" t="s">
        <v>143</v>
      </c>
      <c r="R101" t="s">
        <v>319</v>
      </c>
      <c r="S101" t="s">
        <v>684</v>
      </c>
    </row>
    <row r="102" spans="1:19">
      <c r="A102" t="s">
        <v>138</v>
      </c>
      <c r="B102" t="s">
        <v>685</v>
      </c>
      <c r="C102" t="s">
        <v>686</v>
      </c>
      <c r="D102" t="s">
        <v>687</v>
      </c>
      <c r="E102">
        <v>3</v>
      </c>
      <c r="F102">
        <v>1</v>
      </c>
      <c r="G102">
        <v>146</v>
      </c>
      <c r="H102">
        <v>1973</v>
      </c>
      <c r="I102" t="s">
        <v>688</v>
      </c>
      <c r="J102" t="s">
        <v>689</v>
      </c>
      <c r="K102" t="s">
        <v>143</v>
      </c>
      <c r="Q102" t="s">
        <v>690</v>
      </c>
      <c r="R102" t="s">
        <v>356</v>
      </c>
      <c r="S102" t="s">
        <v>691</v>
      </c>
    </row>
    <row r="103" spans="1:19">
      <c r="A103" t="s">
        <v>138</v>
      </c>
      <c r="B103" t="s">
        <v>692</v>
      </c>
      <c r="C103" t="s">
        <v>693</v>
      </c>
      <c r="D103" t="s">
        <v>185</v>
      </c>
      <c r="E103">
        <v>24</v>
      </c>
      <c r="F103">
        <v>2</v>
      </c>
      <c r="G103">
        <v>225</v>
      </c>
      <c r="H103">
        <v>1996</v>
      </c>
      <c r="I103" t="s">
        <v>688</v>
      </c>
      <c r="J103" t="s">
        <v>694</v>
      </c>
      <c r="K103" t="s">
        <v>143</v>
      </c>
      <c r="R103" t="s">
        <v>356</v>
      </c>
      <c r="S103" t="s">
        <v>695</v>
      </c>
    </row>
    <row r="104" spans="1:19">
      <c r="A104" t="s">
        <v>138</v>
      </c>
      <c r="B104" t="s">
        <v>696</v>
      </c>
      <c r="C104" t="s">
        <v>697</v>
      </c>
      <c r="D104" t="s">
        <v>659</v>
      </c>
      <c r="E104">
        <v>105</v>
      </c>
      <c r="F104">
        <v>3</v>
      </c>
      <c r="G104">
        <v>331</v>
      </c>
      <c r="H104">
        <v>2005</v>
      </c>
      <c r="I104" t="s">
        <v>698</v>
      </c>
      <c r="J104" t="s">
        <v>699</v>
      </c>
      <c r="K104" t="s">
        <v>143</v>
      </c>
      <c r="R104" t="s">
        <v>356</v>
      </c>
      <c r="S104" t="s">
        <v>700</v>
      </c>
    </row>
    <row r="105" spans="1:19">
      <c r="A105" t="s">
        <v>138</v>
      </c>
      <c r="B105" t="s">
        <v>701</v>
      </c>
      <c r="C105" t="s">
        <v>702</v>
      </c>
      <c r="D105" t="s">
        <v>703</v>
      </c>
      <c r="E105">
        <v>8</v>
      </c>
      <c r="F105">
        <v>4</v>
      </c>
      <c r="G105">
        <v>523</v>
      </c>
      <c r="H105">
        <v>2015</v>
      </c>
      <c r="I105" t="s">
        <v>704</v>
      </c>
      <c r="J105" t="s">
        <v>476</v>
      </c>
      <c r="K105" t="s">
        <v>143</v>
      </c>
      <c r="R105" t="s">
        <v>356</v>
      </c>
      <c r="S105" t="s">
        <v>705</v>
      </c>
    </row>
    <row r="106" spans="1:19">
      <c r="A106" t="s">
        <v>138</v>
      </c>
      <c r="B106" t="s">
        <v>706</v>
      </c>
      <c r="C106" t="s">
        <v>707</v>
      </c>
      <c r="D106" t="s">
        <v>708</v>
      </c>
      <c r="E106">
        <v>16</v>
      </c>
      <c r="F106">
        <v>4</v>
      </c>
      <c r="G106">
        <v>7529</v>
      </c>
      <c r="H106">
        <v>2021</v>
      </c>
      <c r="I106" t="s">
        <v>709</v>
      </c>
      <c r="J106" t="s">
        <v>710</v>
      </c>
      <c r="K106" t="s">
        <v>143</v>
      </c>
      <c r="R106" t="s">
        <v>433</v>
      </c>
      <c r="S106" t="s">
        <v>711</v>
      </c>
    </row>
    <row r="107" spans="1:19">
      <c r="A107" t="s">
        <v>138</v>
      </c>
      <c r="B107" t="s">
        <v>712</v>
      </c>
      <c r="C107" t="s">
        <v>713</v>
      </c>
      <c r="D107" t="s">
        <v>714</v>
      </c>
      <c r="E107">
        <v>56</v>
      </c>
      <c r="F107">
        <v>2</v>
      </c>
      <c r="G107">
        <v>21</v>
      </c>
      <c r="H107">
        <v>2010</v>
      </c>
      <c r="I107" t="s">
        <v>715</v>
      </c>
      <c r="J107" t="s">
        <v>716</v>
      </c>
      <c r="K107" t="s">
        <v>143</v>
      </c>
      <c r="R107" t="s">
        <v>233</v>
      </c>
      <c r="S107" t="s">
        <v>717</v>
      </c>
    </row>
    <row r="108" spans="1:19">
      <c r="A108" t="s">
        <v>138</v>
      </c>
      <c r="B108" t="s">
        <v>718</v>
      </c>
      <c r="C108" t="s">
        <v>719</v>
      </c>
      <c r="D108" t="s">
        <v>720</v>
      </c>
      <c r="E108">
        <v>24</v>
      </c>
      <c r="F108">
        <v>33</v>
      </c>
      <c r="G108">
        <v>129</v>
      </c>
      <c r="H108">
        <v>1988</v>
      </c>
      <c r="K108" t="s">
        <v>143</v>
      </c>
      <c r="R108" t="s">
        <v>233</v>
      </c>
      <c r="S108" t="s">
        <v>721</v>
      </c>
    </row>
    <row r="109" spans="1:19">
      <c r="A109" t="s">
        <v>488</v>
      </c>
      <c r="B109" t="s">
        <v>722</v>
      </c>
      <c r="C109" t="s">
        <v>723</v>
      </c>
      <c r="D109" t="s">
        <v>724</v>
      </c>
      <c r="E109" t="s">
        <v>158</v>
      </c>
      <c r="G109">
        <v>604</v>
      </c>
      <c r="H109">
        <v>2009</v>
      </c>
      <c r="I109" t="s">
        <v>650</v>
      </c>
      <c r="J109" t="s">
        <v>725</v>
      </c>
      <c r="K109" t="s">
        <v>143</v>
      </c>
      <c r="R109" t="s">
        <v>233</v>
      </c>
      <c r="S109" t="s">
        <v>726</v>
      </c>
    </row>
    <row r="110" spans="1:19">
      <c r="A110" t="s">
        <v>138</v>
      </c>
      <c r="B110" t="s">
        <v>727</v>
      </c>
      <c r="C110" t="s">
        <v>728</v>
      </c>
      <c r="D110" t="s">
        <v>729</v>
      </c>
      <c r="E110">
        <v>31</v>
      </c>
      <c r="G110">
        <v>157</v>
      </c>
      <c r="H110">
        <v>1982</v>
      </c>
      <c r="I110" t="s">
        <v>730</v>
      </c>
      <c r="K110" t="s">
        <v>143</v>
      </c>
      <c r="R110" t="s">
        <v>233</v>
      </c>
      <c r="S110" t="s">
        <v>731</v>
      </c>
    </row>
    <row r="111" spans="1:19">
      <c r="A111" t="s">
        <v>138</v>
      </c>
      <c r="B111" t="s">
        <v>732</v>
      </c>
      <c r="C111" t="s">
        <v>733</v>
      </c>
      <c r="D111" t="s">
        <v>734</v>
      </c>
      <c r="E111">
        <v>18</v>
      </c>
      <c r="F111">
        <v>4</v>
      </c>
      <c r="G111">
        <v>53</v>
      </c>
      <c r="H111">
        <v>2009</v>
      </c>
      <c r="I111" t="s">
        <v>735</v>
      </c>
      <c r="J111" t="s">
        <v>736</v>
      </c>
      <c r="K111" t="s">
        <v>143</v>
      </c>
      <c r="R111" t="s">
        <v>233</v>
      </c>
      <c r="S111" t="s">
        <v>737</v>
      </c>
    </row>
    <row r="112" spans="1:19">
      <c r="A112" t="s">
        <v>138</v>
      </c>
      <c r="B112" t="s">
        <v>738</v>
      </c>
      <c r="C112" t="s">
        <v>739</v>
      </c>
      <c r="D112" t="s">
        <v>740</v>
      </c>
      <c r="E112">
        <v>24</v>
      </c>
      <c r="F112">
        <v>2</v>
      </c>
      <c r="G112">
        <v>273</v>
      </c>
      <c r="H112">
        <v>2013</v>
      </c>
      <c r="I112" t="s">
        <v>578</v>
      </c>
      <c r="J112" t="s">
        <v>741</v>
      </c>
      <c r="K112" t="s">
        <v>143</v>
      </c>
      <c r="O112" t="s">
        <v>153</v>
      </c>
      <c r="R112" t="s">
        <v>233</v>
      </c>
      <c r="S112" t="s">
        <v>742</v>
      </c>
    </row>
    <row r="113" spans="1:19">
      <c r="A113" t="s">
        <v>138</v>
      </c>
      <c r="B113" t="s">
        <v>743</v>
      </c>
      <c r="C113" t="s">
        <v>744</v>
      </c>
      <c r="D113" t="s">
        <v>185</v>
      </c>
      <c r="E113">
        <v>34</v>
      </c>
      <c r="F113">
        <v>2</v>
      </c>
      <c r="G113">
        <v>499</v>
      </c>
      <c r="H113">
        <v>2006</v>
      </c>
      <c r="I113" t="s">
        <v>745</v>
      </c>
      <c r="J113" t="s">
        <v>746</v>
      </c>
      <c r="K113" t="s">
        <v>143</v>
      </c>
      <c r="R113" t="s">
        <v>319</v>
      </c>
      <c r="S113" t="s">
        <v>747</v>
      </c>
    </row>
    <row r="114" spans="1:19">
      <c r="A114" t="s">
        <v>138</v>
      </c>
      <c r="B114" t="s">
        <v>748</v>
      </c>
      <c r="C114" t="s">
        <v>749</v>
      </c>
      <c r="D114" t="s">
        <v>750</v>
      </c>
      <c r="E114">
        <v>47</v>
      </c>
      <c r="F114">
        <v>2</v>
      </c>
      <c r="G114">
        <v>187</v>
      </c>
      <c r="H114">
        <v>2005</v>
      </c>
      <c r="I114" t="s">
        <v>745</v>
      </c>
      <c r="J114" t="s">
        <v>746</v>
      </c>
      <c r="K114" t="s">
        <v>143</v>
      </c>
      <c r="R114" t="s">
        <v>319</v>
      </c>
      <c r="S114" t="s">
        <v>751</v>
      </c>
    </row>
    <row r="115" spans="1:19">
      <c r="A115" t="s">
        <v>138</v>
      </c>
      <c r="B115" t="s">
        <v>752</v>
      </c>
      <c r="C115" t="s">
        <v>753</v>
      </c>
      <c r="D115" t="s">
        <v>754</v>
      </c>
      <c r="E115">
        <v>13</v>
      </c>
      <c r="F115">
        <v>4</v>
      </c>
      <c r="G115">
        <v>345</v>
      </c>
      <c r="H115">
        <v>2006</v>
      </c>
      <c r="I115" t="s">
        <v>755</v>
      </c>
      <c r="J115" t="s">
        <v>756</v>
      </c>
      <c r="K115" t="s">
        <v>143</v>
      </c>
      <c r="R115" t="s">
        <v>319</v>
      </c>
      <c r="S115" t="s">
        <v>757</v>
      </c>
    </row>
    <row r="116" spans="1:19">
      <c r="A116" t="s">
        <v>138</v>
      </c>
      <c r="B116" t="s">
        <v>758</v>
      </c>
      <c r="C116" t="s">
        <v>759</v>
      </c>
      <c r="D116" t="s">
        <v>659</v>
      </c>
      <c r="E116">
        <v>172</v>
      </c>
      <c r="G116">
        <v>61</v>
      </c>
      <c r="H116">
        <v>2014</v>
      </c>
      <c r="I116" t="s">
        <v>760</v>
      </c>
      <c r="J116" t="s">
        <v>761</v>
      </c>
      <c r="K116" t="s">
        <v>143</v>
      </c>
      <c r="R116" t="s">
        <v>319</v>
      </c>
      <c r="S116" t="s">
        <v>762</v>
      </c>
    </row>
    <row r="117" spans="1:19">
      <c r="A117" t="s">
        <v>138</v>
      </c>
      <c r="B117" t="s">
        <v>763</v>
      </c>
      <c r="C117" t="s">
        <v>764</v>
      </c>
      <c r="D117" t="s">
        <v>765</v>
      </c>
      <c r="E117">
        <v>29</v>
      </c>
      <c r="F117">
        <v>2</v>
      </c>
      <c r="G117">
        <v>188</v>
      </c>
      <c r="H117">
        <v>2009</v>
      </c>
      <c r="I117" t="s">
        <v>766</v>
      </c>
      <c r="J117" t="s">
        <v>767</v>
      </c>
      <c r="K117" t="s">
        <v>143</v>
      </c>
      <c r="R117" t="s">
        <v>319</v>
      </c>
      <c r="S117" t="s">
        <v>768</v>
      </c>
    </row>
    <row r="118" spans="1:19">
      <c r="A118" t="s">
        <v>138</v>
      </c>
      <c r="B118" t="s">
        <v>769</v>
      </c>
      <c r="C118" t="s">
        <v>770</v>
      </c>
      <c r="D118" t="s">
        <v>771</v>
      </c>
      <c r="E118">
        <v>9</v>
      </c>
      <c r="F118">
        <v>11</v>
      </c>
      <c r="H118">
        <v>2018</v>
      </c>
      <c r="I118" t="s">
        <v>772</v>
      </c>
      <c r="J118" t="s">
        <v>773</v>
      </c>
      <c r="K118" t="s">
        <v>143</v>
      </c>
      <c r="R118" t="s">
        <v>319</v>
      </c>
      <c r="S118" t="s">
        <v>774</v>
      </c>
    </row>
    <row r="119" spans="1:19">
      <c r="A119" t="s">
        <v>138</v>
      </c>
      <c r="B119" t="s">
        <v>775</v>
      </c>
      <c r="C119" t="s">
        <v>776</v>
      </c>
      <c r="D119" t="s">
        <v>474</v>
      </c>
      <c r="E119">
        <v>214</v>
      </c>
      <c r="F119">
        <v>4</v>
      </c>
      <c r="G119">
        <v>489</v>
      </c>
      <c r="H119">
        <v>2013</v>
      </c>
      <c r="I119" t="s">
        <v>186</v>
      </c>
      <c r="K119" t="s">
        <v>143</v>
      </c>
      <c r="R119" t="s">
        <v>319</v>
      </c>
      <c r="S119" t="s">
        <v>777</v>
      </c>
    </row>
    <row r="120" spans="1:19">
      <c r="A120" t="s">
        <v>138</v>
      </c>
      <c r="B120" t="s">
        <v>778</v>
      </c>
      <c r="C120" t="s">
        <v>779</v>
      </c>
      <c r="D120" t="s">
        <v>780</v>
      </c>
      <c r="E120">
        <v>34</v>
      </c>
      <c r="F120">
        <v>3</v>
      </c>
      <c r="G120">
        <v>353</v>
      </c>
      <c r="H120">
        <v>1999</v>
      </c>
      <c r="I120" t="s">
        <v>781</v>
      </c>
      <c r="J120" t="s">
        <v>651</v>
      </c>
      <c r="K120" t="s">
        <v>143</v>
      </c>
      <c r="R120" t="s">
        <v>319</v>
      </c>
      <c r="S120" t="s">
        <v>782</v>
      </c>
    </row>
    <row r="121" spans="1:19">
      <c r="A121" t="s">
        <v>138</v>
      </c>
      <c r="B121" t="s">
        <v>783</v>
      </c>
      <c r="C121" t="s">
        <v>784</v>
      </c>
      <c r="D121" t="s">
        <v>785</v>
      </c>
      <c r="E121">
        <v>3</v>
      </c>
      <c r="F121">
        <v>3</v>
      </c>
      <c r="G121">
        <v>235</v>
      </c>
      <c r="H121">
        <v>2014</v>
      </c>
      <c r="I121" t="s">
        <v>786</v>
      </c>
      <c r="J121" t="s">
        <v>787</v>
      </c>
      <c r="K121" t="s">
        <v>143</v>
      </c>
      <c r="R121" t="s">
        <v>319</v>
      </c>
      <c r="S121" t="s">
        <v>788</v>
      </c>
    </row>
    <row r="122" spans="1:19">
      <c r="A122" t="s">
        <v>138</v>
      </c>
      <c r="B122" t="s">
        <v>789</v>
      </c>
      <c r="C122" t="s">
        <v>790</v>
      </c>
      <c r="D122" t="s">
        <v>474</v>
      </c>
      <c r="E122">
        <v>166</v>
      </c>
      <c r="F122">
        <v>2</v>
      </c>
      <c r="G122">
        <v>227</v>
      </c>
      <c r="H122">
        <v>2003</v>
      </c>
      <c r="I122" t="s">
        <v>186</v>
      </c>
      <c r="K122" t="s">
        <v>143</v>
      </c>
      <c r="R122" t="s">
        <v>319</v>
      </c>
      <c r="S122" t="s">
        <v>791</v>
      </c>
    </row>
    <row r="123" spans="1:19">
      <c r="A123" t="s">
        <v>138</v>
      </c>
      <c r="B123" t="s">
        <v>792</v>
      </c>
      <c r="C123" t="s">
        <v>793</v>
      </c>
      <c r="D123" t="s">
        <v>185</v>
      </c>
      <c r="E123">
        <v>39</v>
      </c>
      <c r="F123">
        <v>1</v>
      </c>
      <c r="G123">
        <v>230</v>
      </c>
      <c r="H123">
        <v>2011</v>
      </c>
      <c r="I123" t="s">
        <v>415</v>
      </c>
      <c r="J123" t="s">
        <v>794</v>
      </c>
      <c r="K123" t="s">
        <v>143</v>
      </c>
      <c r="R123" t="s">
        <v>319</v>
      </c>
      <c r="S123" t="s">
        <v>795</v>
      </c>
    </row>
    <row r="124" spans="1:19">
      <c r="A124" t="s">
        <v>138</v>
      </c>
      <c r="B124" t="s">
        <v>796</v>
      </c>
      <c r="C124" t="s">
        <v>797</v>
      </c>
      <c r="D124" t="s">
        <v>264</v>
      </c>
      <c r="E124">
        <v>9</v>
      </c>
      <c r="F124">
        <v>3</v>
      </c>
      <c r="G124">
        <v>143</v>
      </c>
      <c r="H124">
        <v>2009</v>
      </c>
      <c r="I124" t="s">
        <v>798</v>
      </c>
      <c r="J124" t="s">
        <v>799</v>
      </c>
      <c r="K124" t="s">
        <v>143</v>
      </c>
      <c r="R124" t="s">
        <v>319</v>
      </c>
      <c r="S124" t="s">
        <v>800</v>
      </c>
    </row>
    <row r="125" spans="1:19">
      <c r="A125" t="s">
        <v>138</v>
      </c>
      <c r="B125" t="s">
        <v>801</v>
      </c>
      <c r="C125" t="s">
        <v>802</v>
      </c>
      <c r="D125" t="s">
        <v>803</v>
      </c>
      <c r="E125">
        <v>25</v>
      </c>
      <c r="F125">
        <v>3</v>
      </c>
      <c r="G125">
        <v>221</v>
      </c>
      <c r="H125">
        <v>2010</v>
      </c>
      <c r="I125" t="s">
        <v>186</v>
      </c>
      <c r="K125" t="s">
        <v>143</v>
      </c>
      <c r="R125" t="s">
        <v>319</v>
      </c>
      <c r="S125" t="s">
        <v>804</v>
      </c>
    </row>
    <row r="126" spans="1:19">
      <c r="A126" t="s">
        <v>138</v>
      </c>
      <c r="B126" t="s">
        <v>805</v>
      </c>
      <c r="C126" t="s">
        <v>806</v>
      </c>
      <c r="D126" t="s">
        <v>807</v>
      </c>
      <c r="E126">
        <v>34</v>
      </c>
      <c r="G126">
        <v>43</v>
      </c>
      <c r="H126">
        <v>2013</v>
      </c>
      <c r="I126" t="s">
        <v>730</v>
      </c>
      <c r="K126" t="s">
        <v>143</v>
      </c>
      <c r="R126" t="s">
        <v>356</v>
      </c>
      <c r="S126" t="s">
        <v>808</v>
      </c>
    </row>
    <row r="127" spans="1:19">
      <c r="A127" t="s">
        <v>138</v>
      </c>
      <c r="B127" t="s">
        <v>809</v>
      </c>
      <c r="C127" t="s">
        <v>810</v>
      </c>
      <c r="D127" t="s">
        <v>811</v>
      </c>
      <c r="E127">
        <v>39</v>
      </c>
      <c r="F127">
        <v>6</v>
      </c>
      <c r="G127">
        <v>552</v>
      </c>
      <c r="H127">
        <v>1986</v>
      </c>
      <c r="I127" t="s">
        <v>812</v>
      </c>
      <c r="J127" t="s">
        <v>813</v>
      </c>
      <c r="K127" t="s">
        <v>143</v>
      </c>
      <c r="R127" t="s">
        <v>356</v>
      </c>
      <c r="S127" t="s">
        <v>814</v>
      </c>
    </row>
    <row r="128" spans="1:19">
      <c r="A128" t="s">
        <v>138</v>
      </c>
      <c r="B128" t="s">
        <v>815</v>
      </c>
      <c r="C128" t="s">
        <v>816</v>
      </c>
      <c r="D128" t="s">
        <v>817</v>
      </c>
      <c r="E128">
        <v>33</v>
      </c>
      <c r="F128">
        <v>2</v>
      </c>
      <c r="G128">
        <v>134</v>
      </c>
      <c r="H128">
        <v>2011</v>
      </c>
      <c r="I128" t="s">
        <v>730</v>
      </c>
      <c r="K128" t="s">
        <v>143</v>
      </c>
      <c r="R128" t="s">
        <v>356</v>
      </c>
      <c r="S128" t="s">
        <v>818</v>
      </c>
    </row>
    <row r="129" spans="1:19">
      <c r="A129" t="s">
        <v>138</v>
      </c>
      <c r="B129" t="s">
        <v>819</v>
      </c>
      <c r="C129" t="s">
        <v>820</v>
      </c>
      <c r="D129" t="s">
        <v>821</v>
      </c>
      <c r="E129">
        <v>48</v>
      </c>
      <c r="F129">
        <v>4</v>
      </c>
      <c r="G129">
        <v>413</v>
      </c>
      <c r="H129">
        <v>2014</v>
      </c>
      <c r="I129" t="s">
        <v>231</v>
      </c>
      <c r="J129" t="s">
        <v>822</v>
      </c>
      <c r="K129" t="s">
        <v>143</v>
      </c>
      <c r="Q129" t="s">
        <v>823</v>
      </c>
      <c r="R129" t="s">
        <v>356</v>
      </c>
      <c r="S129" t="s">
        <v>824</v>
      </c>
    </row>
    <row r="130" spans="1:19">
      <c r="A130" t="s">
        <v>138</v>
      </c>
      <c r="B130" t="s">
        <v>825</v>
      </c>
      <c r="C130" t="s">
        <v>826</v>
      </c>
      <c r="D130" t="s">
        <v>827</v>
      </c>
      <c r="E130">
        <v>10</v>
      </c>
      <c r="F130">
        <v>1</v>
      </c>
      <c r="G130">
        <v>15</v>
      </c>
      <c r="H130">
        <v>2020</v>
      </c>
      <c r="I130" t="s">
        <v>828</v>
      </c>
      <c r="J130" t="s">
        <v>829</v>
      </c>
      <c r="K130" t="s">
        <v>143</v>
      </c>
      <c r="R130" t="s">
        <v>356</v>
      </c>
      <c r="S130" t="s">
        <v>830</v>
      </c>
    </row>
    <row r="131" spans="1:19">
      <c r="A131" t="s">
        <v>138</v>
      </c>
      <c r="B131" t="s">
        <v>831</v>
      </c>
      <c r="C131" t="s">
        <v>832</v>
      </c>
      <c r="D131" t="s">
        <v>833</v>
      </c>
      <c r="E131">
        <v>9</v>
      </c>
      <c r="F131">
        <v>6</v>
      </c>
      <c r="G131">
        <v>274</v>
      </c>
      <c r="H131">
        <v>2015</v>
      </c>
      <c r="I131" t="s">
        <v>834</v>
      </c>
      <c r="J131" t="s">
        <v>835</v>
      </c>
      <c r="K131" t="s">
        <v>143</v>
      </c>
      <c r="R131" t="s">
        <v>356</v>
      </c>
      <c r="S131" t="s">
        <v>836</v>
      </c>
    </row>
    <row r="132" spans="1:19">
      <c r="A132" t="s">
        <v>138</v>
      </c>
      <c r="B132" t="s">
        <v>837</v>
      </c>
      <c r="C132" t="s">
        <v>838</v>
      </c>
      <c r="D132" t="s">
        <v>714</v>
      </c>
      <c r="E132">
        <v>48</v>
      </c>
      <c r="F132">
        <v>2</v>
      </c>
      <c r="G132">
        <v>61</v>
      </c>
      <c r="H132">
        <v>2002</v>
      </c>
      <c r="I132" t="s">
        <v>839</v>
      </c>
      <c r="J132" t="s">
        <v>840</v>
      </c>
      <c r="K132" t="s">
        <v>143</v>
      </c>
      <c r="R132" t="s">
        <v>356</v>
      </c>
      <c r="S132" t="s">
        <v>841</v>
      </c>
    </row>
    <row r="133" spans="1:19">
      <c r="A133" t="s">
        <v>138</v>
      </c>
      <c r="B133" t="s">
        <v>842</v>
      </c>
      <c r="C133" t="s">
        <v>843</v>
      </c>
      <c r="D133" t="s">
        <v>248</v>
      </c>
      <c r="E133">
        <v>5</v>
      </c>
      <c r="F133">
        <v>1</v>
      </c>
      <c r="G133" t="s">
        <v>844</v>
      </c>
      <c r="H133">
        <v>2018</v>
      </c>
      <c r="I133" t="s">
        <v>845</v>
      </c>
      <c r="J133" t="s">
        <v>846</v>
      </c>
      <c r="K133" t="s">
        <v>143</v>
      </c>
      <c r="R133" t="s">
        <v>356</v>
      </c>
      <c r="S133" t="s">
        <v>847</v>
      </c>
    </row>
    <row r="134" spans="1:19">
      <c r="A134" t="s">
        <v>138</v>
      </c>
      <c r="B134" t="s">
        <v>848</v>
      </c>
      <c r="C134" t="s">
        <v>849</v>
      </c>
      <c r="D134" t="s">
        <v>850</v>
      </c>
      <c r="E134">
        <v>27</v>
      </c>
      <c r="F134">
        <v>3</v>
      </c>
      <c r="G134">
        <v>263</v>
      </c>
      <c r="H134">
        <v>2014</v>
      </c>
      <c r="I134" t="s">
        <v>851</v>
      </c>
      <c r="J134" t="s">
        <v>852</v>
      </c>
      <c r="K134" t="s">
        <v>143</v>
      </c>
      <c r="R134" t="s">
        <v>356</v>
      </c>
      <c r="S134" t="s">
        <v>853</v>
      </c>
    </row>
    <row r="135" spans="1:19">
      <c r="A135" t="s">
        <v>138</v>
      </c>
      <c r="B135" t="s">
        <v>854</v>
      </c>
      <c r="C135" t="s">
        <v>855</v>
      </c>
      <c r="D135" t="s">
        <v>499</v>
      </c>
      <c r="E135">
        <v>153</v>
      </c>
      <c r="F135">
        <v>1</v>
      </c>
      <c r="G135">
        <v>5</v>
      </c>
      <c r="H135">
        <v>2019</v>
      </c>
      <c r="I135" t="s">
        <v>856</v>
      </c>
      <c r="J135" t="s">
        <v>857</v>
      </c>
      <c r="K135" t="s">
        <v>143</v>
      </c>
      <c r="R135" t="s">
        <v>356</v>
      </c>
      <c r="S135" t="s">
        <v>858</v>
      </c>
    </row>
    <row r="136" spans="1:19">
      <c r="A136" t="s">
        <v>138</v>
      </c>
      <c r="B136" t="s">
        <v>859</v>
      </c>
      <c r="C136" t="s">
        <v>860</v>
      </c>
      <c r="D136" t="s">
        <v>861</v>
      </c>
      <c r="E136">
        <v>15</v>
      </c>
      <c r="F136">
        <v>3</v>
      </c>
      <c r="G136">
        <v>593</v>
      </c>
      <c r="H136">
        <v>2013</v>
      </c>
      <c r="I136" t="s">
        <v>862</v>
      </c>
      <c r="J136" t="s">
        <v>476</v>
      </c>
      <c r="K136" t="s">
        <v>143</v>
      </c>
      <c r="R136" t="s">
        <v>356</v>
      </c>
      <c r="S136" t="s">
        <v>863</v>
      </c>
    </row>
    <row r="137" spans="1:19">
      <c r="A137" t="s">
        <v>488</v>
      </c>
      <c r="B137" t="s">
        <v>864</v>
      </c>
      <c r="C137" t="s">
        <v>865</v>
      </c>
      <c r="D137" t="s">
        <v>866</v>
      </c>
      <c r="E137">
        <v>898</v>
      </c>
      <c r="G137">
        <v>45</v>
      </c>
      <c r="H137">
        <v>2011</v>
      </c>
      <c r="I137" t="s">
        <v>867</v>
      </c>
      <c r="J137" t="s">
        <v>868</v>
      </c>
      <c r="K137" t="s">
        <v>143</v>
      </c>
      <c r="R137" t="s">
        <v>233</v>
      </c>
      <c r="S137" t="s">
        <v>869</v>
      </c>
    </row>
    <row r="138" spans="1:19">
      <c r="A138" t="s">
        <v>138</v>
      </c>
      <c r="B138" t="s">
        <v>870</v>
      </c>
      <c r="C138" t="s">
        <v>871</v>
      </c>
      <c r="D138" t="s">
        <v>872</v>
      </c>
      <c r="E138">
        <v>25</v>
      </c>
      <c r="F138">
        <v>1</v>
      </c>
      <c r="G138">
        <v>3</v>
      </c>
      <c r="H138">
        <v>1974</v>
      </c>
      <c r="I138" t="s">
        <v>873</v>
      </c>
      <c r="J138" t="s">
        <v>874</v>
      </c>
      <c r="K138" t="s">
        <v>143</v>
      </c>
      <c r="R138" t="s">
        <v>233</v>
      </c>
      <c r="S138" t="s">
        <v>875</v>
      </c>
    </row>
    <row r="139" spans="1:19">
      <c r="A139" t="s">
        <v>138</v>
      </c>
      <c r="B139" t="s">
        <v>876</v>
      </c>
      <c r="C139" t="s">
        <v>877</v>
      </c>
      <c r="D139" t="s">
        <v>878</v>
      </c>
      <c r="E139" t="s">
        <v>158</v>
      </c>
      <c r="F139">
        <v>2</v>
      </c>
      <c r="G139">
        <v>32</v>
      </c>
      <c r="H139">
        <v>2007</v>
      </c>
      <c r="I139" t="s">
        <v>879</v>
      </c>
      <c r="J139" t="s">
        <v>641</v>
      </c>
      <c r="K139" t="s">
        <v>143</v>
      </c>
      <c r="R139" t="s">
        <v>233</v>
      </c>
      <c r="S139" t="s">
        <v>880</v>
      </c>
    </row>
    <row r="140" spans="1:19">
      <c r="A140" t="s">
        <v>488</v>
      </c>
      <c r="B140" t="s">
        <v>881</v>
      </c>
      <c r="C140" t="s">
        <v>882</v>
      </c>
      <c r="D140" t="s">
        <v>883</v>
      </c>
      <c r="E140">
        <v>1218</v>
      </c>
      <c r="G140">
        <v>359</v>
      </c>
      <c r="H140">
        <v>2018</v>
      </c>
      <c r="I140" t="s">
        <v>884</v>
      </c>
      <c r="K140" t="s">
        <v>143</v>
      </c>
      <c r="R140" t="s">
        <v>233</v>
      </c>
      <c r="S140" t="s">
        <v>885</v>
      </c>
    </row>
    <row r="141" spans="1:19">
      <c r="A141" t="s">
        <v>138</v>
      </c>
      <c r="B141" t="s">
        <v>886</v>
      </c>
      <c r="C141" t="s">
        <v>887</v>
      </c>
      <c r="D141" t="s">
        <v>888</v>
      </c>
      <c r="E141">
        <v>152</v>
      </c>
      <c r="F141">
        <v>3</v>
      </c>
      <c r="G141">
        <v>153</v>
      </c>
      <c r="H141">
        <v>2012</v>
      </c>
      <c r="K141" t="s">
        <v>143</v>
      </c>
      <c r="R141" t="s">
        <v>233</v>
      </c>
      <c r="S141" t="s">
        <v>889</v>
      </c>
    </row>
    <row r="142" spans="1:19">
      <c r="A142" t="s">
        <v>138</v>
      </c>
      <c r="B142" t="s">
        <v>890</v>
      </c>
      <c r="C142" t="s">
        <v>891</v>
      </c>
      <c r="D142" t="s">
        <v>480</v>
      </c>
      <c r="E142">
        <v>82</v>
      </c>
      <c r="F142">
        <v>1</v>
      </c>
      <c r="G142">
        <v>1</v>
      </c>
      <c r="H142">
        <v>2005</v>
      </c>
      <c r="I142" t="s">
        <v>892</v>
      </c>
      <c r="J142" t="s">
        <v>893</v>
      </c>
      <c r="K142" t="s">
        <v>143</v>
      </c>
      <c r="R142" t="s">
        <v>233</v>
      </c>
      <c r="S142" t="s">
        <v>894</v>
      </c>
    </row>
    <row r="143" spans="1:19">
      <c r="A143" t="s">
        <v>138</v>
      </c>
      <c r="B143" t="s">
        <v>895</v>
      </c>
      <c r="C143" t="s">
        <v>896</v>
      </c>
      <c r="D143" t="s">
        <v>897</v>
      </c>
      <c r="E143">
        <v>107</v>
      </c>
      <c r="F143">
        <v>2</v>
      </c>
      <c r="G143">
        <v>350</v>
      </c>
      <c r="H143">
        <v>2020</v>
      </c>
      <c r="I143" t="s">
        <v>898</v>
      </c>
      <c r="J143" t="s">
        <v>899</v>
      </c>
      <c r="K143" t="s">
        <v>143</v>
      </c>
      <c r="R143" t="s">
        <v>233</v>
      </c>
      <c r="S143" t="s">
        <v>900</v>
      </c>
    </row>
    <row r="144" spans="1:19">
      <c r="A144" t="s">
        <v>435</v>
      </c>
      <c r="B144" t="s">
        <v>901</v>
      </c>
      <c r="C144" t="s">
        <v>902</v>
      </c>
      <c r="D144" t="s">
        <v>903</v>
      </c>
      <c r="E144" t="s">
        <v>158</v>
      </c>
      <c r="H144">
        <v>2019</v>
      </c>
      <c r="K144" t="s">
        <v>143</v>
      </c>
      <c r="Q144" t="s">
        <v>904</v>
      </c>
      <c r="R144" t="s">
        <v>233</v>
      </c>
      <c r="S144" t="s">
        <v>905</v>
      </c>
    </row>
    <row r="145" spans="1:19">
      <c r="A145" t="s">
        <v>488</v>
      </c>
      <c r="B145" t="s">
        <v>906</v>
      </c>
      <c r="C145" t="s">
        <v>907</v>
      </c>
      <c r="D145" t="s">
        <v>908</v>
      </c>
      <c r="E145" t="s">
        <v>158</v>
      </c>
      <c r="F145">
        <v>754</v>
      </c>
      <c r="G145">
        <v>97</v>
      </c>
      <c r="H145">
        <v>2007</v>
      </c>
      <c r="I145" t="s">
        <v>324</v>
      </c>
      <c r="K145" t="s">
        <v>143</v>
      </c>
      <c r="R145" t="s">
        <v>233</v>
      </c>
      <c r="S145" t="s">
        <v>909</v>
      </c>
    </row>
    <row r="146" spans="1:19">
      <c r="A146" t="s">
        <v>501</v>
      </c>
      <c r="B146" t="s">
        <v>910</v>
      </c>
      <c r="C146" t="s">
        <v>911</v>
      </c>
      <c r="D146" t="s">
        <v>912</v>
      </c>
      <c r="E146" t="s">
        <v>158</v>
      </c>
      <c r="G146">
        <v>6</v>
      </c>
      <c r="H146">
        <v>1958</v>
      </c>
      <c r="K146" t="s">
        <v>143</v>
      </c>
      <c r="R146" t="s">
        <v>233</v>
      </c>
      <c r="S146" t="s">
        <v>913</v>
      </c>
    </row>
    <row r="147" spans="1:19">
      <c r="A147" t="s">
        <v>138</v>
      </c>
      <c r="B147" t="s">
        <v>914</v>
      </c>
      <c r="C147" t="s">
        <v>915</v>
      </c>
      <c r="D147" t="s">
        <v>916</v>
      </c>
      <c r="E147" t="s">
        <v>158</v>
      </c>
      <c r="F147">
        <v>5</v>
      </c>
      <c r="G147">
        <v>24</v>
      </c>
      <c r="H147">
        <v>1989</v>
      </c>
      <c r="I147" t="s">
        <v>626</v>
      </c>
      <c r="J147" t="s">
        <v>536</v>
      </c>
      <c r="K147" t="s">
        <v>143</v>
      </c>
      <c r="R147" t="s">
        <v>233</v>
      </c>
      <c r="S147" t="s">
        <v>917</v>
      </c>
    </row>
    <row r="148" spans="1:19">
      <c r="A148" t="s">
        <v>138</v>
      </c>
      <c r="B148" t="s">
        <v>918</v>
      </c>
      <c r="C148" t="s">
        <v>919</v>
      </c>
      <c r="D148" t="s">
        <v>920</v>
      </c>
      <c r="E148">
        <v>67</v>
      </c>
      <c r="F148">
        <v>4</v>
      </c>
      <c r="G148">
        <v>399</v>
      </c>
      <c r="H148">
        <v>2012</v>
      </c>
      <c r="K148" t="s">
        <v>143</v>
      </c>
      <c r="R148" t="s">
        <v>233</v>
      </c>
      <c r="S148" t="s">
        <v>921</v>
      </c>
    </row>
    <row r="149" spans="1:19">
      <c r="A149" t="s">
        <v>138</v>
      </c>
      <c r="B149" t="s">
        <v>922</v>
      </c>
      <c r="C149" t="s">
        <v>923</v>
      </c>
      <c r="D149" t="s">
        <v>409</v>
      </c>
      <c r="E149" t="s">
        <v>158</v>
      </c>
      <c r="F149">
        <v>173</v>
      </c>
      <c r="G149">
        <v>185</v>
      </c>
      <c r="H149">
        <v>1985</v>
      </c>
      <c r="I149" t="s">
        <v>224</v>
      </c>
      <c r="J149" t="s">
        <v>410</v>
      </c>
      <c r="K149" t="s">
        <v>143</v>
      </c>
      <c r="R149" t="s">
        <v>433</v>
      </c>
      <c r="S149" t="s">
        <v>924</v>
      </c>
    </row>
    <row r="150" spans="1:19">
      <c r="A150" t="s">
        <v>435</v>
      </c>
      <c r="B150" t="s">
        <v>925</v>
      </c>
      <c r="C150" t="s">
        <v>926</v>
      </c>
      <c r="D150" t="s">
        <v>903</v>
      </c>
      <c r="E150" t="s">
        <v>158</v>
      </c>
      <c r="H150">
        <v>2017</v>
      </c>
      <c r="I150" t="s">
        <v>927</v>
      </c>
      <c r="J150" t="s">
        <v>928</v>
      </c>
      <c r="K150" t="s">
        <v>143</v>
      </c>
      <c r="N150" t="s">
        <v>929</v>
      </c>
      <c r="R150" t="s">
        <v>433</v>
      </c>
      <c r="S150" t="s">
        <v>930</v>
      </c>
    </row>
    <row r="151" spans="1:19">
      <c r="A151" t="s">
        <v>138</v>
      </c>
      <c r="B151" t="s">
        <v>931</v>
      </c>
      <c r="C151" t="s">
        <v>932</v>
      </c>
      <c r="D151" t="s">
        <v>185</v>
      </c>
      <c r="E151">
        <v>38</v>
      </c>
      <c r="F151">
        <v>1</v>
      </c>
      <c r="G151">
        <v>252</v>
      </c>
      <c r="H151">
        <v>2010</v>
      </c>
      <c r="I151" t="s">
        <v>786</v>
      </c>
      <c r="J151" t="s">
        <v>933</v>
      </c>
      <c r="K151" t="s">
        <v>143</v>
      </c>
      <c r="N151" t="s">
        <v>144</v>
      </c>
      <c r="R151" t="s">
        <v>433</v>
      </c>
      <c r="S151" t="s">
        <v>934</v>
      </c>
    </row>
    <row r="152" spans="1:19">
      <c r="A152" t="s">
        <v>138</v>
      </c>
      <c r="B152" t="s">
        <v>935</v>
      </c>
      <c r="C152" t="s">
        <v>936</v>
      </c>
      <c r="D152" t="s">
        <v>937</v>
      </c>
      <c r="E152">
        <v>37</v>
      </c>
      <c r="F152">
        <v>3</v>
      </c>
      <c r="G152">
        <v>884</v>
      </c>
      <c r="H152">
        <v>2018</v>
      </c>
      <c r="I152" t="s">
        <v>867</v>
      </c>
      <c r="J152" t="s">
        <v>938</v>
      </c>
      <c r="K152" t="s">
        <v>143</v>
      </c>
      <c r="R152" t="s">
        <v>433</v>
      </c>
      <c r="S152" t="s">
        <v>939</v>
      </c>
    </row>
    <row r="153" spans="1:19">
      <c r="A153" t="s">
        <v>138</v>
      </c>
      <c r="B153" t="s">
        <v>940</v>
      </c>
      <c r="C153" t="s">
        <v>941</v>
      </c>
      <c r="D153" t="s">
        <v>942</v>
      </c>
      <c r="E153">
        <v>21</v>
      </c>
      <c r="F153">
        <v>5</v>
      </c>
      <c r="G153">
        <v>729</v>
      </c>
      <c r="H153">
        <v>2008</v>
      </c>
      <c r="I153" t="s">
        <v>943</v>
      </c>
      <c r="J153" t="s">
        <v>944</v>
      </c>
      <c r="K153" t="s">
        <v>143</v>
      </c>
      <c r="R153" t="s">
        <v>433</v>
      </c>
      <c r="S153" t="s">
        <v>945</v>
      </c>
    </row>
    <row r="154" spans="1:19">
      <c r="A154" t="s">
        <v>138</v>
      </c>
      <c r="B154" t="s">
        <v>946</v>
      </c>
      <c r="C154" t="s">
        <v>947</v>
      </c>
      <c r="D154" t="s">
        <v>948</v>
      </c>
      <c r="E154">
        <v>57</v>
      </c>
      <c r="F154">
        <v>6</v>
      </c>
      <c r="G154">
        <v>620</v>
      </c>
      <c r="H154">
        <v>2009</v>
      </c>
      <c r="I154" t="s">
        <v>949</v>
      </c>
      <c r="J154" t="s">
        <v>950</v>
      </c>
      <c r="K154" t="s">
        <v>143</v>
      </c>
      <c r="R154" t="s">
        <v>433</v>
      </c>
      <c r="S154" t="s">
        <v>951</v>
      </c>
    </row>
    <row r="155" spans="1:19">
      <c r="A155" t="s">
        <v>138</v>
      </c>
      <c r="B155" t="s">
        <v>952</v>
      </c>
      <c r="C155" t="s">
        <v>953</v>
      </c>
      <c r="D155" t="s">
        <v>954</v>
      </c>
      <c r="E155">
        <v>1</v>
      </c>
      <c r="F155">
        <v>4</v>
      </c>
      <c r="G155">
        <v>342</v>
      </c>
      <c r="H155">
        <v>1949</v>
      </c>
      <c r="I155" t="s">
        <v>430</v>
      </c>
      <c r="J155" t="s">
        <v>955</v>
      </c>
      <c r="K155" t="s">
        <v>143</v>
      </c>
      <c r="R155" t="s">
        <v>433</v>
      </c>
      <c r="S155" t="s">
        <v>956</v>
      </c>
    </row>
    <row r="156" spans="1:19">
      <c r="A156" t="s">
        <v>138</v>
      </c>
      <c r="B156" t="s">
        <v>957</v>
      </c>
      <c r="C156" t="s">
        <v>958</v>
      </c>
      <c r="D156" t="s">
        <v>959</v>
      </c>
      <c r="E156">
        <v>23</v>
      </c>
      <c r="F156">
        <v>18</v>
      </c>
      <c r="G156">
        <v>1237</v>
      </c>
      <c r="H156">
        <v>2003</v>
      </c>
      <c r="I156" t="s">
        <v>186</v>
      </c>
      <c r="J156" t="s">
        <v>476</v>
      </c>
      <c r="K156" t="s">
        <v>143</v>
      </c>
      <c r="R156" t="s">
        <v>433</v>
      </c>
      <c r="S156" t="s">
        <v>960</v>
      </c>
    </row>
    <row r="157" spans="1:19">
      <c r="A157" t="s">
        <v>138</v>
      </c>
      <c r="B157" t="s">
        <v>961</v>
      </c>
      <c r="C157" t="s">
        <v>962</v>
      </c>
      <c r="D157" t="s">
        <v>963</v>
      </c>
      <c r="E157">
        <v>50</v>
      </c>
      <c r="F157">
        <v>3</v>
      </c>
      <c r="G157">
        <v>425</v>
      </c>
      <c r="H157">
        <v>2019</v>
      </c>
      <c r="I157" t="s">
        <v>259</v>
      </c>
      <c r="J157" t="s">
        <v>964</v>
      </c>
      <c r="K157" t="s">
        <v>143</v>
      </c>
      <c r="R157" t="s">
        <v>433</v>
      </c>
      <c r="S157" t="s">
        <v>965</v>
      </c>
    </row>
    <row r="158" spans="1:19">
      <c r="A158" t="s">
        <v>138</v>
      </c>
      <c r="B158" t="s">
        <v>966</v>
      </c>
      <c r="C158" t="s">
        <v>967</v>
      </c>
      <c r="D158" t="s">
        <v>645</v>
      </c>
      <c r="E158">
        <v>100</v>
      </c>
      <c r="F158">
        <v>4</v>
      </c>
      <c r="G158">
        <v>367</v>
      </c>
      <c r="H158">
        <v>2022</v>
      </c>
      <c r="I158" t="s">
        <v>968</v>
      </c>
      <c r="J158" t="s">
        <v>969</v>
      </c>
      <c r="K158" t="s">
        <v>143</v>
      </c>
      <c r="R158" t="s">
        <v>433</v>
      </c>
      <c r="S158" t="s">
        <v>970</v>
      </c>
    </row>
    <row r="159" spans="1:19">
      <c r="A159" t="s">
        <v>138</v>
      </c>
      <c r="B159" t="s">
        <v>971</v>
      </c>
      <c r="C159" t="s">
        <v>972</v>
      </c>
      <c r="D159" t="s">
        <v>185</v>
      </c>
      <c r="E159">
        <v>37</v>
      </c>
      <c r="F159">
        <v>1</v>
      </c>
      <c r="G159">
        <v>229</v>
      </c>
      <c r="H159">
        <v>2009</v>
      </c>
      <c r="I159" t="s">
        <v>973</v>
      </c>
      <c r="J159" t="s">
        <v>974</v>
      </c>
      <c r="K159" t="s">
        <v>143</v>
      </c>
      <c r="R159" t="s">
        <v>433</v>
      </c>
      <c r="S159" t="s">
        <v>975</v>
      </c>
    </row>
    <row r="160" spans="1:19">
      <c r="A160" t="s">
        <v>138</v>
      </c>
      <c r="B160" t="s">
        <v>976</v>
      </c>
      <c r="C160" t="s">
        <v>977</v>
      </c>
      <c r="D160" t="s">
        <v>821</v>
      </c>
      <c r="E160">
        <v>44</v>
      </c>
      <c r="F160">
        <v>6</v>
      </c>
      <c r="G160">
        <v>667</v>
      </c>
      <c r="H160">
        <v>2010</v>
      </c>
      <c r="I160" t="s">
        <v>978</v>
      </c>
      <c r="J160" t="s">
        <v>979</v>
      </c>
      <c r="K160" t="s">
        <v>143</v>
      </c>
      <c r="R160" t="s">
        <v>433</v>
      </c>
      <c r="S160" t="s">
        <v>980</v>
      </c>
    </row>
    <row r="161" spans="1:19">
      <c r="A161" t="s">
        <v>138</v>
      </c>
      <c r="B161" t="s">
        <v>981</v>
      </c>
      <c r="C161" t="s">
        <v>982</v>
      </c>
      <c r="D161" t="s">
        <v>983</v>
      </c>
      <c r="E161">
        <v>39</v>
      </c>
      <c r="F161">
        <v>2</v>
      </c>
      <c r="G161">
        <v>245</v>
      </c>
      <c r="H161">
        <v>2001</v>
      </c>
      <c r="I161" t="s">
        <v>984</v>
      </c>
      <c r="J161" t="s">
        <v>985</v>
      </c>
      <c r="K161" t="s">
        <v>143</v>
      </c>
      <c r="R161" t="s">
        <v>433</v>
      </c>
      <c r="S161" t="s">
        <v>986</v>
      </c>
    </row>
    <row r="162" spans="1:19">
      <c r="A162" t="s">
        <v>138</v>
      </c>
      <c r="B162" t="s">
        <v>987</v>
      </c>
      <c r="C162" t="s">
        <v>988</v>
      </c>
      <c r="D162" t="s">
        <v>989</v>
      </c>
      <c r="E162">
        <v>44</v>
      </c>
      <c r="F162">
        <v>7</v>
      </c>
      <c r="G162">
        <v>1271</v>
      </c>
      <c r="H162">
        <v>2019</v>
      </c>
      <c r="I162" t="s">
        <v>186</v>
      </c>
      <c r="J162" t="s">
        <v>476</v>
      </c>
      <c r="K162" t="s">
        <v>143</v>
      </c>
      <c r="R162" t="s">
        <v>433</v>
      </c>
      <c r="S162" t="s">
        <v>990</v>
      </c>
    </row>
    <row r="163" spans="1:19">
      <c r="A163" t="s">
        <v>488</v>
      </c>
      <c r="B163" t="s">
        <v>991</v>
      </c>
      <c r="C163" t="s">
        <v>992</v>
      </c>
      <c r="D163" t="s">
        <v>993</v>
      </c>
      <c r="E163" t="s">
        <v>158</v>
      </c>
      <c r="G163">
        <v>147</v>
      </c>
      <c r="H163">
        <v>2010</v>
      </c>
      <c r="I163" t="s">
        <v>640</v>
      </c>
      <c r="J163" t="s">
        <v>476</v>
      </c>
      <c r="K163" t="s">
        <v>143</v>
      </c>
      <c r="R163" t="s">
        <v>433</v>
      </c>
      <c r="S163" t="s">
        <v>994</v>
      </c>
    </row>
    <row r="164" spans="1:19">
      <c r="A164" t="s">
        <v>138</v>
      </c>
      <c r="B164" t="s">
        <v>995</v>
      </c>
      <c r="C164" t="s">
        <v>996</v>
      </c>
      <c r="D164" t="s">
        <v>997</v>
      </c>
      <c r="E164">
        <v>67</v>
      </c>
      <c r="F164">
        <v>3</v>
      </c>
      <c r="G164">
        <v>134</v>
      </c>
      <c r="H164">
        <v>2021</v>
      </c>
      <c r="I164" t="s">
        <v>186</v>
      </c>
      <c r="J164" t="s">
        <v>476</v>
      </c>
      <c r="K164" t="s">
        <v>143</v>
      </c>
      <c r="R164" t="s">
        <v>433</v>
      </c>
      <c r="S164" t="s">
        <v>998</v>
      </c>
    </row>
    <row r="165" spans="1:19">
      <c r="A165" t="s">
        <v>138</v>
      </c>
      <c r="B165" t="s">
        <v>999</v>
      </c>
      <c r="C165" t="s">
        <v>1000</v>
      </c>
      <c r="D165" t="s">
        <v>584</v>
      </c>
      <c r="E165">
        <v>19</v>
      </c>
      <c r="F165">
        <v>2</v>
      </c>
      <c r="G165">
        <v>173</v>
      </c>
      <c r="H165">
        <v>2004</v>
      </c>
      <c r="I165" t="s">
        <v>884</v>
      </c>
      <c r="J165" t="s">
        <v>1001</v>
      </c>
      <c r="K165" t="s">
        <v>143</v>
      </c>
      <c r="R165" t="s">
        <v>433</v>
      </c>
      <c r="S165" t="s">
        <v>1002</v>
      </c>
    </row>
    <row r="166" spans="1:19">
      <c r="A166" t="s">
        <v>138</v>
      </c>
      <c r="B166" t="s">
        <v>1003</v>
      </c>
      <c r="C166" t="s">
        <v>1004</v>
      </c>
      <c r="D166" t="s">
        <v>1005</v>
      </c>
      <c r="E166">
        <v>19</v>
      </c>
      <c r="F166">
        <v>2</v>
      </c>
      <c r="G166">
        <v>87</v>
      </c>
      <c r="H166">
        <v>1986</v>
      </c>
      <c r="I166" t="s">
        <v>186</v>
      </c>
      <c r="J166" t="s">
        <v>476</v>
      </c>
      <c r="K166" t="s">
        <v>143</v>
      </c>
      <c r="R166" t="s">
        <v>433</v>
      </c>
      <c r="S166" t="s">
        <v>1006</v>
      </c>
    </row>
    <row r="167" spans="1:19">
      <c r="A167" t="s">
        <v>138</v>
      </c>
      <c r="B167" t="s">
        <v>1007</v>
      </c>
      <c r="C167" t="s">
        <v>1008</v>
      </c>
      <c r="D167" t="s">
        <v>1009</v>
      </c>
      <c r="E167" t="s">
        <v>158</v>
      </c>
      <c r="G167">
        <v>63</v>
      </c>
      <c r="H167">
        <v>1984</v>
      </c>
      <c r="I167" t="s">
        <v>1010</v>
      </c>
      <c r="J167" t="s">
        <v>476</v>
      </c>
      <c r="K167" t="s">
        <v>143</v>
      </c>
      <c r="R167" t="s">
        <v>433</v>
      </c>
      <c r="S167" t="s">
        <v>1011</v>
      </c>
    </row>
    <row r="168" spans="1:19">
      <c r="A168" t="s">
        <v>138</v>
      </c>
      <c r="B168" t="s">
        <v>1012</v>
      </c>
      <c r="C168" t="s">
        <v>1013</v>
      </c>
      <c r="D168" t="s">
        <v>1014</v>
      </c>
      <c r="E168">
        <v>25</v>
      </c>
      <c r="F168">
        <v>2</v>
      </c>
      <c r="G168">
        <v>215</v>
      </c>
      <c r="H168">
        <v>1985</v>
      </c>
      <c r="I168" t="s">
        <v>186</v>
      </c>
      <c r="J168" t="s">
        <v>476</v>
      </c>
      <c r="K168" t="s">
        <v>143</v>
      </c>
      <c r="N168" t="s">
        <v>448</v>
      </c>
      <c r="R168" t="s">
        <v>433</v>
      </c>
      <c r="S168" t="s">
        <v>1015</v>
      </c>
    </row>
    <row r="169" spans="1:19">
      <c r="A169" t="s">
        <v>138</v>
      </c>
      <c r="B169" t="s">
        <v>1016</v>
      </c>
      <c r="C169" t="s">
        <v>1017</v>
      </c>
      <c r="D169" t="s">
        <v>525</v>
      </c>
      <c r="E169">
        <v>7</v>
      </c>
      <c r="H169">
        <v>2017</v>
      </c>
      <c r="I169" t="s">
        <v>430</v>
      </c>
      <c r="J169" t="s">
        <v>955</v>
      </c>
      <c r="K169" t="s">
        <v>143</v>
      </c>
      <c r="R169" t="s">
        <v>433</v>
      </c>
      <c r="S169" t="s">
        <v>1018</v>
      </c>
    </row>
    <row r="170" spans="1:19">
      <c r="A170" t="s">
        <v>138</v>
      </c>
      <c r="B170" t="s">
        <v>1019</v>
      </c>
      <c r="C170" t="s">
        <v>1020</v>
      </c>
      <c r="D170" t="s">
        <v>1021</v>
      </c>
      <c r="E170">
        <v>35</v>
      </c>
      <c r="F170">
        <v>7</v>
      </c>
      <c r="G170">
        <v>1022</v>
      </c>
      <c r="H170">
        <v>2012</v>
      </c>
      <c r="I170" t="s">
        <v>1022</v>
      </c>
      <c r="J170" t="s">
        <v>1023</v>
      </c>
      <c r="K170" t="s">
        <v>143</v>
      </c>
      <c r="R170" t="s">
        <v>433</v>
      </c>
      <c r="S170" t="s">
        <v>1024</v>
      </c>
    </row>
    <row r="171" spans="1:19">
      <c r="A171" t="s">
        <v>138</v>
      </c>
      <c r="B171" t="s">
        <v>1025</v>
      </c>
      <c r="C171" t="s">
        <v>1026</v>
      </c>
      <c r="D171" t="s">
        <v>1027</v>
      </c>
      <c r="E171">
        <v>44</v>
      </c>
      <c r="G171">
        <v>1</v>
      </c>
      <c r="H171">
        <v>2014</v>
      </c>
      <c r="I171" t="s">
        <v>1028</v>
      </c>
      <c r="J171" t="s">
        <v>1029</v>
      </c>
      <c r="K171" t="s">
        <v>143</v>
      </c>
      <c r="R171" t="s">
        <v>433</v>
      </c>
      <c r="S171" t="s">
        <v>1030</v>
      </c>
    </row>
    <row r="172" spans="1:19">
      <c r="A172" t="s">
        <v>138</v>
      </c>
      <c r="B172" t="s">
        <v>1031</v>
      </c>
      <c r="C172" t="s">
        <v>1032</v>
      </c>
      <c r="D172" t="s">
        <v>185</v>
      </c>
      <c r="E172">
        <v>48</v>
      </c>
      <c r="F172">
        <v>3</v>
      </c>
      <c r="G172">
        <v>401</v>
      </c>
      <c r="H172">
        <v>2020</v>
      </c>
      <c r="I172" t="s">
        <v>1033</v>
      </c>
      <c r="J172" t="s">
        <v>1034</v>
      </c>
      <c r="K172" t="s">
        <v>143</v>
      </c>
      <c r="R172" t="s">
        <v>433</v>
      </c>
      <c r="S172" t="s">
        <v>1035</v>
      </c>
    </row>
    <row r="173" spans="1:19">
      <c r="A173" t="s">
        <v>138</v>
      </c>
      <c r="B173" t="s">
        <v>1036</v>
      </c>
      <c r="C173" t="s">
        <v>1037</v>
      </c>
      <c r="D173" t="s">
        <v>1038</v>
      </c>
      <c r="E173">
        <v>90</v>
      </c>
      <c r="G173">
        <v>52</v>
      </c>
      <c r="H173">
        <v>2014</v>
      </c>
      <c r="I173" t="s">
        <v>1039</v>
      </c>
      <c r="J173" t="s">
        <v>1040</v>
      </c>
      <c r="K173" t="s">
        <v>143</v>
      </c>
      <c r="R173" t="s">
        <v>433</v>
      </c>
      <c r="S173" t="s">
        <v>1041</v>
      </c>
    </row>
    <row r="174" spans="1:19">
      <c r="A174" t="s">
        <v>138</v>
      </c>
      <c r="B174" t="s">
        <v>1042</v>
      </c>
      <c r="C174" t="s">
        <v>1043</v>
      </c>
      <c r="D174" t="s">
        <v>1044</v>
      </c>
      <c r="E174">
        <v>16</v>
      </c>
      <c r="F174">
        <v>2</v>
      </c>
      <c r="G174">
        <v>114</v>
      </c>
      <c r="H174">
        <v>1996</v>
      </c>
      <c r="I174" t="s">
        <v>469</v>
      </c>
      <c r="J174" t="s">
        <v>1045</v>
      </c>
      <c r="K174" t="s">
        <v>143</v>
      </c>
      <c r="R174" t="s">
        <v>433</v>
      </c>
      <c r="S174" t="s">
        <v>1046</v>
      </c>
    </row>
    <row r="175" spans="1:19">
      <c r="A175" t="s">
        <v>138</v>
      </c>
      <c r="B175" t="s">
        <v>1047</v>
      </c>
      <c r="C175" t="s">
        <v>1048</v>
      </c>
      <c r="D175" t="s">
        <v>1049</v>
      </c>
      <c r="E175">
        <v>16</v>
      </c>
      <c r="F175">
        <v>1</v>
      </c>
      <c r="G175">
        <v>99</v>
      </c>
      <c r="H175">
        <v>2001</v>
      </c>
      <c r="I175" t="s">
        <v>1050</v>
      </c>
      <c r="J175" t="s">
        <v>1051</v>
      </c>
      <c r="K175" t="s">
        <v>143</v>
      </c>
      <c r="R175" t="s">
        <v>433</v>
      </c>
      <c r="S175" t="s">
        <v>1052</v>
      </c>
    </row>
    <row r="176" spans="1:19">
      <c r="A176" t="s">
        <v>138</v>
      </c>
      <c r="B176" t="s">
        <v>1053</v>
      </c>
      <c r="C176" t="s">
        <v>1054</v>
      </c>
      <c r="D176" t="s">
        <v>1055</v>
      </c>
      <c r="E176">
        <v>10</v>
      </c>
      <c r="F176">
        <v>1</v>
      </c>
      <c r="G176">
        <v>9</v>
      </c>
      <c r="H176">
        <v>2012</v>
      </c>
      <c r="I176" t="s">
        <v>1056</v>
      </c>
      <c r="J176" t="s">
        <v>1057</v>
      </c>
      <c r="K176" t="s">
        <v>143</v>
      </c>
      <c r="R176" t="s">
        <v>433</v>
      </c>
      <c r="S176" t="s">
        <v>1058</v>
      </c>
    </row>
    <row r="177" spans="1:20">
      <c r="A177" t="s">
        <v>138</v>
      </c>
      <c r="B177" t="s">
        <v>1059</v>
      </c>
      <c r="C177" t="s">
        <v>1060</v>
      </c>
      <c r="D177" t="s">
        <v>1061</v>
      </c>
      <c r="E177">
        <v>11</v>
      </c>
      <c r="F177">
        <v>2</v>
      </c>
      <c r="H177">
        <v>2022</v>
      </c>
      <c r="I177" t="s">
        <v>1062</v>
      </c>
      <c r="J177" t="s">
        <v>1063</v>
      </c>
      <c r="K177" t="s">
        <v>143</v>
      </c>
      <c r="R177" t="s">
        <v>433</v>
      </c>
      <c r="S177" t="s">
        <v>1064</v>
      </c>
    </row>
    <row r="178" spans="1:20">
      <c r="A178" t="s">
        <v>138</v>
      </c>
      <c r="B178" t="s">
        <v>1065</v>
      </c>
      <c r="C178" t="s">
        <v>1066</v>
      </c>
      <c r="D178" t="s">
        <v>1067</v>
      </c>
      <c r="E178">
        <v>89</v>
      </c>
      <c r="F178">
        <v>1</v>
      </c>
      <c r="G178">
        <v>74</v>
      </c>
      <c r="H178">
        <v>2014</v>
      </c>
      <c r="I178" t="s">
        <v>224</v>
      </c>
      <c r="J178" t="s">
        <v>505</v>
      </c>
      <c r="K178" t="s">
        <v>143</v>
      </c>
      <c r="R178" t="s">
        <v>356</v>
      </c>
      <c r="S178" t="s">
        <v>1068</v>
      </c>
    </row>
    <row r="179" spans="1:20">
      <c r="A179" t="s">
        <v>488</v>
      </c>
      <c r="B179" t="s">
        <v>1069</v>
      </c>
      <c r="C179" t="s">
        <v>1070</v>
      </c>
      <c r="D179" t="s">
        <v>1071</v>
      </c>
      <c r="E179">
        <v>30</v>
      </c>
      <c r="G179">
        <v>181</v>
      </c>
      <c r="H179">
        <v>1997</v>
      </c>
      <c r="I179" t="s">
        <v>420</v>
      </c>
      <c r="J179" t="s">
        <v>1072</v>
      </c>
      <c r="K179" t="s">
        <v>143</v>
      </c>
      <c r="R179" t="s">
        <v>356</v>
      </c>
      <c r="S179" t="s">
        <v>1073</v>
      </c>
    </row>
    <row r="180" spans="1:20">
      <c r="A180" t="s">
        <v>138</v>
      </c>
      <c r="B180" t="s">
        <v>1074</v>
      </c>
      <c r="C180" t="s">
        <v>1075</v>
      </c>
      <c r="D180" t="s">
        <v>264</v>
      </c>
      <c r="E180">
        <v>9</v>
      </c>
      <c r="F180">
        <v>3</v>
      </c>
      <c r="G180">
        <v>135</v>
      </c>
      <c r="H180">
        <v>2009</v>
      </c>
      <c r="I180" t="s">
        <v>224</v>
      </c>
      <c r="J180" t="s">
        <v>1076</v>
      </c>
      <c r="K180" t="s">
        <v>143</v>
      </c>
      <c r="N180" t="s">
        <v>1285</v>
      </c>
      <c r="R180" t="s">
        <v>356</v>
      </c>
      <c r="S180" t="s">
        <v>1077</v>
      </c>
    </row>
    <row r="181" spans="1:20">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c r="A182" t="s">
        <v>138</v>
      </c>
      <c r="B182" t="s">
        <v>1084</v>
      </c>
      <c r="C182" t="s">
        <v>1085</v>
      </c>
      <c r="D182" t="s">
        <v>1086</v>
      </c>
      <c r="E182">
        <v>31</v>
      </c>
      <c r="F182">
        <v>4</v>
      </c>
      <c r="G182">
        <v>483</v>
      </c>
      <c r="H182">
        <v>2013</v>
      </c>
      <c r="I182" t="s">
        <v>1087</v>
      </c>
      <c r="K182" t="s">
        <v>143</v>
      </c>
      <c r="R182" t="s">
        <v>356</v>
      </c>
      <c r="S182" t="s">
        <v>1088</v>
      </c>
    </row>
    <row r="183" spans="1:20">
      <c r="A183" t="s">
        <v>138</v>
      </c>
      <c r="B183" t="s">
        <v>1089</v>
      </c>
      <c r="C183" t="s">
        <v>1090</v>
      </c>
      <c r="D183" t="s">
        <v>1091</v>
      </c>
      <c r="E183">
        <v>53</v>
      </c>
      <c r="F183">
        <v>3</v>
      </c>
      <c r="G183">
        <v>210</v>
      </c>
      <c r="H183">
        <v>2002</v>
      </c>
      <c r="I183" t="s">
        <v>324</v>
      </c>
      <c r="J183" t="s">
        <v>1092</v>
      </c>
      <c r="K183" t="s">
        <v>143</v>
      </c>
      <c r="R183" t="s">
        <v>356</v>
      </c>
      <c r="S183" t="s">
        <v>1093</v>
      </c>
    </row>
    <row r="184" spans="1:20">
      <c r="A184" t="s">
        <v>138</v>
      </c>
      <c r="B184" t="s">
        <v>1094</v>
      </c>
      <c r="C184" t="s">
        <v>1095</v>
      </c>
      <c r="D184" t="s">
        <v>1096</v>
      </c>
      <c r="E184">
        <v>34</v>
      </c>
      <c r="F184">
        <v>11</v>
      </c>
      <c r="G184">
        <v>2255</v>
      </c>
      <c r="H184">
        <v>2014</v>
      </c>
      <c r="I184" t="s">
        <v>626</v>
      </c>
      <c r="J184" t="s">
        <v>1097</v>
      </c>
      <c r="K184" t="s">
        <v>143</v>
      </c>
      <c r="R184" t="s">
        <v>356</v>
      </c>
      <c r="S184" t="s">
        <v>1098</v>
      </c>
    </row>
    <row r="185" spans="1:20">
      <c r="A185" t="s">
        <v>138</v>
      </c>
      <c r="B185" t="s">
        <v>1099</v>
      </c>
      <c r="C185" t="s">
        <v>1100</v>
      </c>
      <c r="D185" t="s">
        <v>1101</v>
      </c>
      <c r="E185">
        <v>33</v>
      </c>
      <c r="F185">
        <v>2</v>
      </c>
      <c r="G185">
        <v>121</v>
      </c>
      <c r="H185">
        <v>2010</v>
      </c>
      <c r="I185" t="s">
        <v>798</v>
      </c>
      <c r="J185" t="s">
        <v>476</v>
      </c>
      <c r="K185" t="s">
        <v>143</v>
      </c>
      <c r="R185" t="s">
        <v>356</v>
      </c>
      <c r="S185" t="s">
        <v>1102</v>
      </c>
    </row>
    <row r="186" spans="1:20">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c r="A188" t="s">
        <v>138</v>
      </c>
      <c r="B188" t="s">
        <v>1114</v>
      </c>
      <c r="C188" t="s">
        <v>1115</v>
      </c>
      <c r="D188" t="s">
        <v>1116</v>
      </c>
      <c r="E188">
        <v>8</v>
      </c>
      <c r="F188">
        <v>4</v>
      </c>
      <c r="G188">
        <v>309</v>
      </c>
      <c r="H188">
        <v>1994</v>
      </c>
      <c r="I188" t="s">
        <v>730</v>
      </c>
      <c r="K188" t="s">
        <v>143</v>
      </c>
      <c r="R188" t="s">
        <v>356</v>
      </c>
      <c r="S188" t="s">
        <v>1117</v>
      </c>
    </row>
    <row r="189" spans="1:20">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c r="A190" t="s">
        <v>138</v>
      </c>
      <c r="B190" t="s">
        <v>1123</v>
      </c>
      <c r="C190" t="s">
        <v>1124</v>
      </c>
      <c r="D190" t="s">
        <v>850</v>
      </c>
      <c r="E190">
        <v>29</v>
      </c>
      <c r="F190">
        <v>3</v>
      </c>
      <c r="G190">
        <v>339</v>
      </c>
      <c r="H190">
        <v>2016</v>
      </c>
      <c r="I190" t="s">
        <v>1125</v>
      </c>
      <c r="J190" t="s">
        <v>1126</v>
      </c>
      <c r="K190" t="s">
        <v>143</v>
      </c>
      <c r="R190" t="s">
        <v>356</v>
      </c>
      <c r="S190" t="s">
        <v>1127</v>
      </c>
    </row>
    <row r="191" spans="1:20">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c r="A238" t="s">
        <v>138</v>
      </c>
      <c r="B238" t="s">
        <v>1585</v>
      </c>
      <c r="C238" t="s">
        <v>1586</v>
      </c>
      <c r="D238" t="s">
        <v>659</v>
      </c>
      <c r="E238">
        <v>291</v>
      </c>
      <c r="H238">
        <v>2022</v>
      </c>
      <c r="I238" t="s">
        <v>510</v>
      </c>
      <c r="J238" t="s">
        <v>1587</v>
      </c>
      <c r="K238" t="s">
        <v>143</v>
      </c>
      <c r="P238" t="s">
        <v>1352</v>
      </c>
      <c r="R238" t="s">
        <v>319</v>
      </c>
      <c r="S238" t="s">
        <v>1588</v>
      </c>
      <c r="T238" t="s">
        <v>233</v>
      </c>
    </row>
    <row r="239" spans="1:20">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c r="A253" t="s">
        <v>138</v>
      </c>
      <c r="B253" t="s">
        <v>1659</v>
      </c>
      <c r="C253" t="s">
        <v>1660</v>
      </c>
      <c r="D253" t="s">
        <v>659</v>
      </c>
      <c r="E253">
        <v>256</v>
      </c>
      <c r="H253">
        <v>2019</v>
      </c>
      <c r="I253" t="s">
        <v>1661</v>
      </c>
      <c r="J253" t="s">
        <v>1662</v>
      </c>
      <c r="K253" t="s">
        <v>143</v>
      </c>
      <c r="P253" t="s">
        <v>1352</v>
      </c>
      <c r="R253" t="s">
        <v>267</v>
      </c>
      <c r="S253" t="s">
        <v>1663</v>
      </c>
      <c r="T253" t="s">
        <v>1149</v>
      </c>
    </row>
    <row r="254" spans="1:20">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c r="A266" t="s">
        <v>501</v>
      </c>
      <c r="B266" t="s">
        <v>1722</v>
      </c>
      <c r="C266" t="s">
        <v>1723</v>
      </c>
      <c r="D266" t="s">
        <v>1724</v>
      </c>
      <c r="G266">
        <v>324</v>
      </c>
      <c r="H266">
        <v>2019</v>
      </c>
      <c r="I266" t="s">
        <v>578</v>
      </c>
      <c r="J266" t="s">
        <v>1725</v>
      </c>
      <c r="K266" t="s">
        <v>143</v>
      </c>
      <c r="P266" t="s">
        <v>1352</v>
      </c>
      <c r="R266" t="s">
        <v>267</v>
      </c>
      <c r="S266" t="s">
        <v>1726</v>
      </c>
      <c r="T266" t="s">
        <v>319</v>
      </c>
    </row>
    <row r="267" spans="1:20">
      <c r="A267" t="s">
        <v>501</v>
      </c>
      <c r="B267" t="s">
        <v>1722</v>
      </c>
      <c r="C267" t="s">
        <v>1727</v>
      </c>
      <c r="D267" t="s">
        <v>1728</v>
      </c>
      <c r="G267">
        <v>567</v>
      </c>
      <c r="H267">
        <v>2017</v>
      </c>
      <c r="I267" t="s">
        <v>672</v>
      </c>
      <c r="J267" t="s">
        <v>1729</v>
      </c>
      <c r="K267" t="s">
        <v>143</v>
      </c>
      <c r="P267" t="s">
        <v>1352</v>
      </c>
      <c r="R267" t="s">
        <v>267</v>
      </c>
      <c r="S267" t="s">
        <v>1730</v>
      </c>
      <c r="T267" t="s">
        <v>319</v>
      </c>
    </row>
    <row r="268" spans="1:20">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c r="A306" t="s">
        <v>501</v>
      </c>
      <c r="B306" t="s">
        <v>1927</v>
      </c>
      <c r="C306" t="s">
        <v>1928</v>
      </c>
      <c r="D306" t="s">
        <v>1929</v>
      </c>
      <c r="G306">
        <v>114</v>
      </c>
      <c r="H306">
        <v>2010</v>
      </c>
      <c r="I306" t="s">
        <v>1930</v>
      </c>
      <c r="J306" t="s">
        <v>1931</v>
      </c>
      <c r="K306" t="s">
        <v>143</v>
      </c>
      <c r="P306" t="s">
        <v>1352</v>
      </c>
      <c r="R306" t="s">
        <v>267</v>
      </c>
      <c r="S306" t="s">
        <v>1932</v>
      </c>
      <c r="T306" t="s">
        <v>356</v>
      </c>
    </row>
    <row r="307" spans="1:20">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c r="A315" t="s">
        <v>501</v>
      </c>
      <c r="B315" t="s">
        <v>1972</v>
      </c>
      <c r="C315" t="s">
        <v>1973</v>
      </c>
      <c r="D315" t="s">
        <v>1974</v>
      </c>
      <c r="G315">
        <v>347</v>
      </c>
      <c r="H315">
        <v>2020</v>
      </c>
      <c r="I315" t="s">
        <v>1975</v>
      </c>
      <c r="J315" t="s">
        <v>1976</v>
      </c>
      <c r="K315" t="s">
        <v>143</v>
      </c>
      <c r="P315" t="s">
        <v>1352</v>
      </c>
      <c r="R315" t="s">
        <v>267</v>
      </c>
      <c r="S315" t="s">
        <v>1977</v>
      </c>
      <c r="T315" t="s">
        <v>3109</v>
      </c>
    </row>
    <row r="316" spans="1:20">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c r="A323" t="s">
        <v>138</v>
      </c>
      <c r="B323" t="s">
        <v>2010</v>
      </c>
      <c r="C323" t="s">
        <v>2011</v>
      </c>
      <c r="D323" t="s">
        <v>242</v>
      </c>
      <c r="E323">
        <v>115</v>
      </c>
      <c r="G323">
        <v>73</v>
      </c>
      <c r="H323">
        <v>2015</v>
      </c>
      <c r="I323" t="s">
        <v>2012</v>
      </c>
      <c r="K323" t="s">
        <v>143</v>
      </c>
      <c r="P323" t="s">
        <v>1352</v>
      </c>
      <c r="Q323" t="s">
        <v>3274</v>
      </c>
      <c r="R323" t="s">
        <v>233</v>
      </c>
      <c r="S323" t="s">
        <v>2013</v>
      </c>
      <c r="T323" t="s">
        <v>1149</v>
      </c>
    </row>
    <row r="324" spans="1:20">
      <c r="A324" t="s">
        <v>138</v>
      </c>
      <c r="B324" t="s">
        <v>2014</v>
      </c>
      <c r="C324" t="s">
        <v>2015</v>
      </c>
      <c r="D324" t="s">
        <v>2016</v>
      </c>
      <c r="E324">
        <v>38</v>
      </c>
      <c r="G324">
        <v>125</v>
      </c>
      <c r="H324">
        <v>2003</v>
      </c>
      <c r="I324" t="s">
        <v>510</v>
      </c>
      <c r="K324" t="s">
        <v>143</v>
      </c>
      <c r="M324" t="s">
        <v>3272</v>
      </c>
      <c r="P324" t="s">
        <v>1851</v>
      </c>
      <c r="R324" t="s">
        <v>233</v>
      </c>
      <c r="S324" t="s">
        <v>2017</v>
      </c>
      <c r="T324" t="s">
        <v>1149</v>
      </c>
    </row>
    <row r="325" spans="1:20">
      <c r="A325" t="s">
        <v>138</v>
      </c>
      <c r="B325" t="s">
        <v>2018</v>
      </c>
      <c r="C325" t="s">
        <v>2019</v>
      </c>
      <c r="D325" t="s">
        <v>2020</v>
      </c>
      <c r="E325">
        <v>33</v>
      </c>
      <c r="F325">
        <v>8</v>
      </c>
      <c r="G325">
        <v>1658</v>
      </c>
      <c r="H325">
        <v>2013</v>
      </c>
      <c r="I325" t="s">
        <v>2021</v>
      </c>
      <c r="J325" t="s">
        <v>2022</v>
      </c>
      <c r="K325" t="s">
        <v>143</v>
      </c>
      <c r="M325" t="s">
        <v>3273</v>
      </c>
      <c r="P325" t="s">
        <v>1352</v>
      </c>
      <c r="R325" t="s">
        <v>233</v>
      </c>
      <c r="S325" t="s">
        <v>2023</v>
      </c>
      <c r="T325" t="s">
        <v>1149</v>
      </c>
    </row>
    <row r="326" spans="1:20">
      <c r="A326" t="s">
        <v>138</v>
      </c>
      <c r="B326" t="s">
        <v>2024</v>
      </c>
      <c r="C326" t="s">
        <v>2025</v>
      </c>
      <c r="D326" t="s">
        <v>916</v>
      </c>
      <c r="E326">
        <v>45</v>
      </c>
      <c r="F326">
        <v>11</v>
      </c>
      <c r="G326">
        <v>1089</v>
      </c>
      <c r="H326">
        <v>2009</v>
      </c>
      <c r="I326" t="s">
        <v>2026</v>
      </c>
      <c r="J326" t="s">
        <v>2027</v>
      </c>
      <c r="K326" t="s">
        <v>143</v>
      </c>
      <c r="N326" t="s">
        <v>144</v>
      </c>
      <c r="P326" t="s">
        <v>1352</v>
      </c>
      <c r="R326" t="s">
        <v>233</v>
      </c>
      <c r="S326" t="s">
        <v>2028</v>
      </c>
      <c r="T326" t="s">
        <v>1149</v>
      </c>
    </row>
    <row r="327" spans="1:20">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c r="A328" t="s">
        <v>138</v>
      </c>
      <c r="B328" t="s">
        <v>2035</v>
      </c>
      <c r="C328" t="s">
        <v>2036</v>
      </c>
      <c r="D328" t="s">
        <v>2037</v>
      </c>
      <c r="E328">
        <v>89</v>
      </c>
      <c r="F328">
        <v>2</v>
      </c>
      <c r="G328">
        <v>159</v>
      </c>
      <c r="H328">
        <v>1999</v>
      </c>
      <c r="I328" t="s">
        <v>2038</v>
      </c>
      <c r="J328" t="s">
        <v>2039</v>
      </c>
      <c r="K328" t="s">
        <v>435</v>
      </c>
      <c r="L328" t="s">
        <v>3282</v>
      </c>
      <c r="P328" t="s">
        <v>2040</v>
      </c>
      <c r="R328" t="s">
        <v>233</v>
      </c>
      <c r="S328" t="s">
        <v>2041</v>
      </c>
      <c r="T328" t="s">
        <v>1149</v>
      </c>
    </row>
    <row r="329" spans="1:20">
      <c r="A329" t="s">
        <v>138</v>
      </c>
      <c r="B329" t="s">
        <v>2042</v>
      </c>
      <c r="C329" t="s">
        <v>2043</v>
      </c>
      <c r="D329" t="s">
        <v>2044</v>
      </c>
      <c r="E329">
        <v>5</v>
      </c>
      <c r="F329" s="5">
        <v>44563</v>
      </c>
      <c r="G329">
        <v>39</v>
      </c>
      <c r="H329">
        <v>2001</v>
      </c>
      <c r="I329" t="s">
        <v>2045</v>
      </c>
      <c r="J329" t="s">
        <v>2046</v>
      </c>
      <c r="K329" t="s">
        <v>143</v>
      </c>
      <c r="N329" t="s">
        <v>3283</v>
      </c>
      <c r="P329" t="s">
        <v>1352</v>
      </c>
      <c r="R329" t="s">
        <v>233</v>
      </c>
      <c r="S329" t="s">
        <v>2047</v>
      </c>
      <c r="T329" t="s">
        <v>1149</v>
      </c>
    </row>
    <row r="330" spans="1:20">
      <c r="A330" t="s">
        <v>138</v>
      </c>
      <c r="B330" t="s">
        <v>2048</v>
      </c>
      <c r="C330" t="s">
        <v>2049</v>
      </c>
      <c r="D330" t="s">
        <v>2050</v>
      </c>
      <c r="E330">
        <v>24</v>
      </c>
      <c r="F330">
        <v>1</v>
      </c>
      <c r="G330">
        <v>109</v>
      </c>
      <c r="H330">
        <v>1996</v>
      </c>
      <c r="I330" t="s">
        <v>640</v>
      </c>
      <c r="J330" t="s">
        <v>1708</v>
      </c>
      <c r="K330" t="s">
        <v>143</v>
      </c>
      <c r="P330" t="s">
        <v>1352</v>
      </c>
      <c r="R330" t="s">
        <v>233</v>
      </c>
      <c r="S330" t="s">
        <v>2051</v>
      </c>
      <c r="T330" t="s">
        <v>1149</v>
      </c>
    </row>
    <row r="331" spans="1:20">
      <c r="A331" t="s">
        <v>138</v>
      </c>
      <c r="B331" t="s">
        <v>2052</v>
      </c>
      <c r="C331" t="s">
        <v>2053</v>
      </c>
      <c r="D331" t="s">
        <v>2054</v>
      </c>
      <c r="E331">
        <v>6</v>
      </c>
      <c r="F331">
        <v>1</v>
      </c>
      <c r="G331">
        <v>67</v>
      </c>
      <c r="H331">
        <v>2015</v>
      </c>
      <c r="I331" t="s">
        <v>415</v>
      </c>
      <c r="J331" t="s">
        <v>794</v>
      </c>
      <c r="K331" t="s">
        <v>143</v>
      </c>
      <c r="P331" t="s">
        <v>1352</v>
      </c>
      <c r="R331" t="s">
        <v>233</v>
      </c>
      <c r="S331" t="s">
        <v>2055</v>
      </c>
      <c r="T331" t="s">
        <v>1149</v>
      </c>
    </row>
    <row r="332" spans="1:20" s="7" customFormat="1">
      <c r="A332" s="7" t="s">
        <v>138</v>
      </c>
      <c r="B332" s="7" t="s">
        <v>2056</v>
      </c>
      <c r="C332" s="7" t="s">
        <v>2057</v>
      </c>
      <c r="D332" s="7" t="s">
        <v>2058</v>
      </c>
      <c r="E332" s="7">
        <v>16</v>
      </c>
      <c r="F332" s="7">
        <v>1</v>
      </c>
      <c r="G332" s="7">
        <v>133</v>
      </c>
      <c r="H332" s="7">
        <v>2011</v>
      </c>
      <c r="I332" s="7" t="s">
        <v>2059</v>
      </c>
      <c r="J332" s="7" t="s">
        <v>2060</v>
      </c>
      <c r="K332" s="7" t="s">
        <v>143</v>
      </c>
      <c r="P332" s="7" t="s">
        <v>1352</v>
      </c>
      <c r="R332" s="7" t="s">
        <v>233</v>
      </c>
      <c r="S332" s="7" t="s">
        <v>2061</v>
      </c>
      <c r="T332" s="7" t="s">
        <v>1149</v>
      </c>
    </row>
    <row r="333" spans="1:20" s="14" customFormat="1">
      <c r="A333" s="14" t="s">
        <v>138</v>
      </c>
      <c r="B333" s="14" t="s">
        <v>2062</v>
      </c>
      <c r="C333" s="14" t="s">
        <v>2063</v>
      </c>
      <c r="D333" s="14" t="s">
        <v>2064</v>
      </c>
      <c r="E333" s="14">
        <v>38</v>
      </c>
      <c r="F333" s="14">
        <v>5</v>
      </c>
      <c r="G333" s="14">
        <v>73</v>
      </c>
      <c r="H333" s="14">
        <v>2002</v>
      </c>
      <c r="I333" s="14" t="s">
        <v>415</v>
      </c>
      <c r="J333" s="14" t="s">
        <v>794</v>
      </c>
      <c r="K333" s="14" t="s">
        <v>143</v>
      </c>
      <c r="M333" s="14" t="s">
        <v>3273</v>
      </c>
      <c r="P333" s="14" t="s">
        <v>1352</v>
      </c>
      <c r="R333" s="14" t="s">
        <v>233</v>
      </c>
      <c r="S333" s="14" t="s">
        <v>2065</v>
      </c>
      <c r="T333" s="14" t="s">
        <v>1149</v>
      </c>
    </row>
    <row r="334" spans="1:20">
      <c r="A334" t="s">
        <v>138</v>
      </c>
      <c r="B334" t="s">
        <v>2066</v>
      </c>
      <c r="C334" t="s">
        <v>2067</v>
      </c>
      <c r="D334" t="s">
        <v>2068</v>
      </c>
      <c r="E334">
        <v>26</v>
      </c>
      <c r="F334">
        <v>4</v>
      </c>
      <c r="G334">
        <v>19</v>
      </c>
      <c r="H334">
        <v>2014</v>
      </c>
      <c r="I334" t="s">
        <v>578</v>
      </c>
      <c r="K334" t="s">
        <v>143</v>
      </c>
      <c r="M334" t="s">
        <v>3273</v>
      </c>
      <c r="P334" t="s">
        <v>1352</v>
      </c>
      <c r="R334" t="s">
        <v>233</v>
      </c>
      <c r="S334" t="s">
        <v>2069</v>
      </c>
      <c r="T334" t="s">
        <v>1149</v>
      </c>
    </row>
    <row r="335" spans="1:20">
      <c r="A335" t="s">
        <v>138</v>
      </c>
      <c r="B335" t="s">
        <v>2070</v>
      </c>
      <c r="C335" t="s">
        <v>2071</v>
      </c>
      <c r="D335" t="s">
        <v>2072</v>
      </c>
      <c r="F335">
        <v>285</v>
      </c>
      <c r="G335">
        <v>20</v>
      </c>
      <c r="H335">
        <v>2001</v>
      </c>
      <c r="I335" t="s">
        <v>2073</v>
      </c>
      <c r="J335" t="s">
        <v>1657</v>
      </c>
      <c r="K335" t="s">
        <v>143</v>
      </c>
      <c r="M335" t="s">
        <v>174</v>
      </c>
      <c r="N335" t="s">
        <v>3297</v>
      </c>
      <c r="P335" t="s">
        <v>1352</v>
      </c>
      <c r="R335" t="s">
        <v>233</v>
      </c>
      <c r="S335" t="s">
        <v>2074</v>
      </c>
      <c r="T335" t="s">
        <v>1149</v>
      </c>
    </row>
    <row r="336" spans="1:20">
      <c r="A336" t="s">
        <v>138</v>
      </c>
      <c r="B336" t="s">
        <v>2075</v>
      </c>
      <c r="C336" t="s">
        <v>2076</v>
      </c>
      <c r="D336" t="s">
        <v>2077</v>
      </c>
      <c r="E336">
        <v>33</v>
      </c>
      <c r="F336" s="5">
        <v>44750</v>
      </c>
      <c r="G336">
        <v>221</v>
      </c>
      <c r="H336">
        <v>2010</v>
      </c>
      <c r="I336" t="s">
        <v>798</v>
      </c>
      <c r="J336" t="s">
        <v>2078</v>
      </c>
      <c r="K336" t="s">
        <v>143</v>
      </c>
      <c r="P336" t="s">
        <v>1352</v>
      </c>
      <c r="R336" t="s">
        <v>233</v>
      </c>
      <c r="S336" t="s">
        <v>2079</v>
      </c>
      <c r="T336" t="s">
        <v>1149</v>
      </c>
    </row>
    <row r="337" spans="1:20">
      <c r="A337" t="s">
        <v>138</v>
      </c>
      <c r="B337" t="s">
        <v>2080</v>
      </c>
      <c r="C337" t="s">
        <v>2081</v>
      </c>
      <c r="D337" t="s">
        <v>861</v>
      </c>
      <c r="E337">
        <v>21</v>
      </c>
      <c r="F337">
        <v>3</v>
      </c>
      <c r="G337">
        <v>498</v>
      </c>
      <c r="H337">
        <v>2019</v>
      </c>
      <c r="I337" t="s">
        <v>1355</v>
      </c>
      <c r="K337" t="s">
        <v>143</v>
      </c>
      <c r="P337" t="s">
        <v>1352</v>
      </c>
      <c r="R337" t="s">
        <v>233</v>
      </c>
      <c r="S337" t="s">
        <v>2082</v>
      </c>
      <c r="T337" t="s">
        <v>1149</v>
      </c>
    </row>
    <row r="338" spans="1:20">
      <c r="A338" t="s">
        <v>138</v>
      </c>
      <c r="B338" t="s">
        <v>2083</v>
      </c>
      <c r="C338" t="s">
        <v>2084</v>
      </c>
      <c r="D338" t="s">
        <v>645</v>
      </c>
      <c r="E338">
        <v>95</v>
      </c>
      <c r="F338">
        <v>8</v>
      </c>
      <c r="G338">
        <v>847</v>
      </c>
      <c r="H338">
        <v>2017</v>
      </c>
      <c r="I338" t="s">
        <v>2085</v>
      </c>
      <c r="J338" t="s">
        <v>2086</v>
      </c>
      <c r="K338" t="s">
        <v>143</v>
      </c>
      <c r="P338" t="s">
        <v>1352</v>
      </c>
      <c r="R338" t="s">
        <v>233</v>
      </c>
      <c r="S338" t="s">
        <v>2087</v>
      </c>
      <c r="T338" t="s">
        <v>1149</v>
      </c>
    </row>
    <row r="339" spans="1:20">
      <c r="A339" t="s">
        <v>138</v>
      </c>
      <c r="B339" t="s">
        <v>2088</v>
      </c>
      <c r="C339" t="s">
        <v>2089</v>
      </c>
      <c r="D339" t="s">
        <v>2090</v>
      </c>
      <c r="E339">
        <v>5</v>
      </c>
      <c r="F339">
        <v>2</v>
      </c>
      <c r="G339">
        <v>181</v>
      </c>
      <c r="H339">
        <v>2009</v>
      </c>
      <c r="I339" t="s">
        <v>2091</v>
      </c>
      <c r="J339" t="s">
        <v>2092</v>
      </c>
      <c r="K339" t="s">
        <v>143</v>
      </c>
      <c r="P339" t="s">
        <v>1453</v>
      </c>
      <c r="R339" t="s">
        <v>233</v>
      </c>
      <c r="S339" t="s">
        <v>2093</v>
      </c>
    </row>
    <row r="340" spans="1:20">
      <c r="A340" t="s">
        <v>138</v>
      </c>
      <c r="B340" t="s">
        <v>2094</v>
      </c>
      <c r="C340" t="s">
        <v>2095</v>
      </c>
      <c r="D340" t="s">
        <v>185</v>
      </c>
      <c r="E340">
        <v>40</v>
      </c>
      <c r="F340">
        <v>1</v>
      </c>
      <c r="G340">
        <v>21</v>
      </c>
      <c r="H340">
        <v>2012</v>
      </c>
      <c r="I340" t="s">
        <v>2096</v>
      </c>
      <c r="J340" t="s">
        <v>2097</v>
      </c>
      <c r="K340" t="s">
        <v>143</v>
      </c>
      <c r="P340" t="s">
        <v>1352</v>
      </c>
      <c r="R340" t="s">
        <v>233</v>
      </c>
      <c r="S340" t="s">
        <v>2098</v>
      </c>
    </row>
    <row r="341" spans="1:20">
      <c r="A341" t="s">
        <v>138</v>
      </c>
      <c r="B341" t="s">
        <v>2099</v>
      </c>
      <c r="C341" t="s">
        <v>2100</v>
      </c>
      <c r="D341" t="s">
        <v>740</v>
      </c>
      <c r="E341">
        <v>31</v>
      </c>
      <c r="F341">
        <v>3</v>
      </c>
      <c r="G341">
        <v>743</v>
      </c>
      <c r="H341">
        <v>2020</v>
      </c>
      <c r="I341" t="s">
        <v>1033</v>
      </c>
      <c r="J341" t="s">
        <v>2101</v>
      </c>
      <c r="K341" t="s">
        <v>143</v>
      </c>
      <c r="P341" t="s">
        <v>1352</v>
      </c>
      <c r="R341" t="s">
        <v>233</v>
      </c>
      <c r="S341" t="s">
        <v>2102</v>
      </c>
    </row>
    <row r="342" spans="1:20">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20">
      <c r="A343" t="s">
        <v>488</v>
      </c>
      <c r="B343" t="s">
        <v>2109</v>
      </c>
      <c r="C343" t="s">
        <v>2110</v>
      </c>
      <c r="D343" t="s">
        <v>2111</v>
      </c>
      <c r="E343">
        <v>925</v>
      </c>
      <c r="G343">
        <v>213</v>
      </c>
      <c r="H343">
        <v>2011</v>
      </c>
      <c r="I343" t="s">
        <v>2112</v>
      </c>
      <c r="J343" t="s">
        <v>2113</v>
      </c>
      <c r="K343" t="s">
        <v>143</v>
      </c>
      <c r="P343" t="s">
        <v>1352</v>
      </c>
      <c r="R343" t="s">
        <v>233</v>
      </c>
      <c r="S343" t="s">
        <v>2114</v>
      </c>
    </row>
    <row r="344" spans="1:20">
      <c r="A344" t="s">
        <v>488</v>
      </c>
      <c r="B344" t="s">
        <v>2115</v>
      </c>
      <c r="C344" t="s">
        <v>2116</v>
      </c>
      <c r="D344" t="s">
        <v>2117</v>
      </c>
      <c r="E344">
        <v>826</v>
      </c>
      <c r="G344">
        <v>185</v>
      </c>
      <c r="H344">
        <v>2009</v>
      </c>
      <c r="I344" t="s">
        <v>2118</v>
      </c>
      <c r="J344" t="s">
        <v>2119</v>
      </c>
      <c r="K344" t="s">
        <v>143</v>
      </c>
      <c r="P344" t="s">
        <v>1352</v>
      </c>
      <c r="R344" t="s">
        <v>233</v>
      </c>
      <c r="S344" t="s">
        <v>2120</v>
      </c>
    </row>
    <row r="345" spans="1:20">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20">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20">
      <c r="A347" t="s">
        <v>138</v>
      </c>
      <c r="B347" t="s">
        <v>2132</v>
      </c>
      <c r="C347" t="s">
        <v>2133</v>
      </c>
      <c r="D347" t="s">
        <v>1595</v>
      </c>
      <c r="F347">
        <v>4</v>
      </c>
      <c r="G347">
        <v>78</v>
      </c>
      <c r="H347">
        <v>2011</v>
      </c>
      <c r="I347" t="s">
        <v>2134</v>
      </c>
      <c r="J347" t="s">
        <v>651</v>
      </c>
      <c r="K347" t="s">
        <v>143</v>
      </c>
      <c r="P347" t="s">
        <v>1352</v>
      </c>
      <c r="R347" t="s">
        <v>233</v>
      </c>
      <c r="S347" t="s">
        <v>2135</v>
      </c>
    </row>
    <row r="348" spans="1:20">
      <c r="A348" t="s">
        <v>138</v>
      </c>
      <c r="B348" t="s">
        <v>2136</v>
      </c>
      <c r="C348" t="s">
        <v>2137</v>
      </c>
      <c r="D348" t="s">
        <v>1570</v>
      </c>
      <c r="E348">
        <v>37</v>
      </c>
      <c r="F348">
        <v>3</v>
      </c>
      <c r="G348">
        <v>552</v>
      </c>
      <c r="H348">
        <v>2017</v>
      </c>
      <c r="I348" t="s">
        <v>2138</v>
      </c>
      <c r="J348" t="s">
        <v>2139</v>
      </c>
      <c r="K348" t="s">
        <v>143</v>
      </c>
      <c r="P348" t="s">
        <v>1352</v>
      </c>
      <c r="R348" t="s">
        <v>233</v>
      </c>
      <c r="S348" t="s">
        <v>2140</v>
      </c>
    </row>
    <row r="349" spans="1:20">
      <c r="A349" t="s">
        <v>138</v>
      </c>
      <c r="B349" t="s">
        <v>2141</v>
      </c>
      <c r="C349" t="s">
        <v>2142</v>
      </c>
      <c r="D349" t="s">
        <v>633</v>
      </c>
      <c r="E349">
        <v>30</v>
      </c>
      <c r="F349">
        <v>3</v>
      </c>
      <c r="G349">
        <v>44</v>
      </c>
      <c r="H349">
        <v>2011</v>
      </c>
      <c r="I349" t="s">
        <v>415</v>
      </c>
      <c r="J349" t="s">
        <v>2143</v>
      </c>
      <c r="K349" t="s">
        <v>143</v>
      </c>
      <c r="P349" t="s">
        <v>1352</v>
      </c>
      <c r="R349" t="s">
        <v>233</v>
      </c>
      <c r="S349" t="s">
        <v>2144</v>
      </c>
    </row>
    <row r="350" spans="1:20">
      <c r="A350" t="s">
        <v>138</v>
      </c>
      <c r="B350" t="s">
        <v>2145</v>
      </c>
      <c r="C350" t="s">
        <v>2146</v>
      </c>
      <c r="D350" t="s">
        <v>2147</v>
      </c>
      <c r="E350">
        <v>10</v>
      </c>
      <c r="F350">
        <v>1</v>
      </c>
      <c r="G350">
        <v>25</v>
      </c>
      <c r="H350">
        <v>2007</v>
      </c>
      <c r="I350" t="s">
        <v>578</v>
      </c>
      <c r="J350" t="s">
        <v>2148</v>
      </c>
      <c r="K350" t="s">
        <v>143</v>
      </c>
      <c r="P350" t="s">
        <v>1352</v>
      </c>
      <c r="R350" t="s">
        <v>233</v>
      </c>
      <c r="S350" t="s">
        <v>2149</v>
      </c>
    </row>
    <row r="351" spans="1:20">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20">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c r="A353" t="s">
        <v>138</v>
      </c>
      <c r="B353" t="s">
        <v>2160</v>
      </c>
      <c r="C353" t="s">
        <v>2161</v>
      </c>
      <c r="D353" t="s">
        <v>341</v>
      </c>
      <c r="E353">
        <v>7</v>
      </c>
      <c r="F353">
        <v>12</v>
      </c>
      <c r="H353">
        <v>2021</v>
      </c>
      <c r="I353" t="s">
        <v>2162</v>
      </c>
      <c r="J353" t="s">
        <v>2163</v>
      </c>
      <c r="K353" t="s">
        <v>143</v>
      </c>
      <c r="P353" t="s">
        <v>1352</v>
      </c>
      <c r="R353" t="s">
        <v>233</v>
      </c>
      <c r="S353" t="s">
        <v>2164</v>
      </c>
    </row>
    <row r="354" spans="1:19">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c r="A357" t="s">
        <v>138</v>
      </c>
      <c r="B357" t="s">
        <v>2178</v>
      </c>
      <c r="C357" t="s">
        <v>2179</v>
      </c>
      <c r="D357" t="s">
        <v>659</v>
      </c>
      <c r="E357">
        <v>193</v>
      </c>
      <c r="G357">
        <v>174</v>
      </c>
      <c r="H357">
        <v>2015</v>
      </c>
      <c r="I357" t="s">
        <v>867</v>
      </c>
      <c r="J357" t="s">
        <v>2180</v>
      </c>
      <c r="K357" t="s">
        <v>143</v>
      </c>
      <c r="P357" t="s">
        <v>1352</v>
      </c>
      <c r="R357" t="s">
        <v>233</v>
      </c>
      <c r="S357" t="s">
        <v>2181</v>
      </c>
    </row>
    <row r="358" spans="1:19">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c r="A361" t="s">
        <v>138</v>
      </c>
      <c r="B361" t="s">
        <v>2195</v>
      </c>
      <c r="C361" t="s">
        <v>2196</v>
      </c>
      <c r="D361" t="s">
        <v>2197</v>
      </c>
      <c r="E361">
        <v>214</v>
      </c>
      <c r="F361">
        <v>9</v>
      </c>
      <c r="H361">
        <v>2018</v>
      </c>
      <c r="I361" t="s">
        <v>1713</v>
      </c>
      <c r="J361" t="s">
        <v>2198</v>
      </c>
      <c r="K361" t="s">
        <v>143</v>
      </c>
      <c r="P361" t="s">
        <v>1352</v>
      </c>
      <c r="R361" t="s">
        <v>233</v>
      </c>
      <c r="S361" t="s">
        <v>2199</v>
      </c>
    </row>
    <row r="362" spans="1:19">
      <c r="A362" t="s">
        <v>138</v>
      </c>
      <c r="B362" t="s">
        <v>2200</v>
      </c>
      <c r="C362" t="s">
        <v>2201</v>
      </c>
      <c r="D362" t="s">
        <v>2202</v>
      </c>
      <c r="E362">
        <v>195</v>
      </c>
      <c r="F362">
        <v>3</v>
      </c>
      <c r="G362">
        <v>291</v>
      </c>
      <c r="H362">
        <v>2004</v>
      </c>
      <c r="I362" t="s">
        <v>2203</v>
      </c>
      <c r="K362" t="s">
        <v>143</v>
      </c>
      <c r="P362" t="s">
        <v>1352</v>
      </c>
      <c r="R362" t="s">
        <v>233</v>
      </c>
      <c r="S362" t="s">
        <v>2204</v>
      </c>
    </row>
    <row r="363" spans="1:19">
      <c r="A363" t="s">
        <v>138</v>
      </c>
      <c r="B363" t="s">
        <v>2205</v>
      </c>
      <c r="C363" t="s">
        <v>2206</v>
      </c>
      <c r="D363" t="s">
        <v>2207</v>
      </c>
      <c r="E363">
        <v>18</v>
      </c>
      <c r="F363">
        <v>1</v>
      </c>
      <c r="G363">
        <v>64</v>
      </c>
      <c r="H363">
        <v>2015</v>
      </c>
      <c r="I363" t="s">
        <v>798</v>
      </c>
      <c r="K363" t="s">
        <v>143</v>
      </c>
      <c r="P363" t="s">
        <v>1352</v>
      </c>
      <c r="R363" t="s">
        <v>233</v>
      </c>
      <c r="S363" t="s">
        <v>2208</v>
      </c>
    </row>
    <row r="364" spans="1:19">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c r="A376" t="s">
        <v>138</v>
      </c>
      <c r="B376" t="s">
        <v>2262</v>
      </c>
      <c r="C376" t="s">
        <v>2263</v>
      </c>
      <c r="D376" t="s">
        <v>2264</v>
      </c>
      <c r="E376">
        <v>71</v>
      </c>
      <c r="G376">
        <v>57</v>
      </c>
      <c r="H376">
        <v>2015</v>
      </c>
      <c r="I376" t="s">
        <v>1226</v>
      </c>
      <c r="J376" t="s">
        <v>2265</v>
      </c>
      <c r="K376" t="s">
        <v>143</v>
      </c>
      <c r="P376" t="s">
        <v>1352</v>
      </c>
      <c r="R376" t="s">
        <v>356</v>
      </c>
      <c r="S376" t="s">
        <v>2266</v>
      </c>
    </row>
    <row r="377" spans="1:19">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c r="A384" t="s">
        <v>138</v>
      </c>
      <c r="B384" t="s">
        <v>2300</v>
      </c>
      <c r="C384" t="s">
        <v>2301</v>
      </c>
      <c r="D384" t="s">
        <v>409</v>
      </c>
      <c r="F384">
        <v>1249</v>
      </c>
      <c r="G384">
        <v>63</v>
      </c>
      <c r="H384">
        <v>2019</v>
      </c>
      <c r="I384" t="s">
        <v>2302</v>
      </c>
      <c r="J384" t="s">
        <v>2303</v>
      </c>
      <c r="K384" t="s">
        <v>143</v>
      </c>
      <c r="P384" t="s">
        <v>1352</v>
      </c>
      <c r="R384" t="s">
        <v>319</v>
      </c>
      <c r="S384" t="s">
        <v>2304</v>
      </c>
    </row>
    <row r="385" spans="1:19">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c r="A388" t="s">
        <v>138</v>
      </c>
      <c r="B388" t="s">
        <v>2321</v>
      </c>
      <c r="C388" t="s">
        <v>2322</v>
      </c>
      <c r="D388" t="s">
        <v>2323</v>
      </c>
      <c r="E388">
        <v>3</v>
      </c>
      <c r="F388">
        <v>2</v>
      </c>
      <c r="G388">
        <v>125</v>
      </c>
      <c r="H388">
        <v>2002</v>
      </c>
      <c r="I388" t="s">
        <v>475</v>
      </c>
      <c r="J388" t="s">
        <v>186</v>
      </c>
      <c r="K388" t="s">
        <v>143</v>
      </c>
      <c r="P388" t="s">
        <v>1352</v>
      </c>
      <c r="R388" t="s">
        <v>319</v>
      </c>
      <c r="S388" t="s">
        <v>2324</v>
      </c>
    </row>
    <row r="389" spans="1:19">
      <c r="A389" t="s">
        <v>488</v>
      </c>
      <c r="B389" t="s">
        <v>2325</v>
      </c>
      <c r="C389" t="s">
        <v>2326</v>
      </c>
      <c r="D389" t="s">
        <v>2327</v>
      </c>
      <c r="F389">
        <v>457</v>
      </c>
      <c r="G389">
        <v>357</v>
      </c>
      <c r="H389">
        <v>1998</v>
      </c>
      <c r="I389" t="s">
        <v>2328</v>
      </c>
      <c r="J389" t="s">
        <v>2329</v>
      </c>
      <c r="K389" t="s">
        <v>143</v>
      </c>
      <c r="P389" t="s">
        <v>1352</v>
      </c>
      <c r="R389" t="s">
        <v>319</v>
      </c>
      <c r="S389" t="s">
        <v>2330</v>
      </c>
    </row>
    <row r="390" spans="1:19">
      <c r="A390" t="s">
        <v>406</v>
      </c>
      <c r="B390" t="s">
        <v>2331</v>
      </c>
      <c r="C390" t="s">
        <v>2332</v>
      </c>
      <c r="D390" t="s">
        <v>409</v>
      </c>
      <c r="F390">
        <v>926</v>
      </c>
      <c r="G390">
        <v>371</v>
      </c>
      <c r="H390">
        <v>2012</v>
      </c>
      <c r="I390" t="s">
        <v>510</v>
      </c>
      <c r="J390" t="s">
        <v>2333</v>
      </c>
      <c r="K390" t="s">
        <v>143</v>
      </c>
      <c r="P390" t="s">
        <v>1352</v>
      </c>
      <c r="R390" t="s">
        <v>319</v>
      </c>
      <c r="S390" t="s">
        <v>2334</v>
      </c>
    </row>
    <row r="391" spans="1:19">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c r="A397" t="s">
        <v>138</v>
      </c>
      <c r="B397" t="s">
        <v>2363</v>
      </c>
      <c r="C397" t="s">
        <v>2364</v>
      </c>
      <c r="D397" t="s">
        <v>2365</v>
      </c>
      <c r="E397">
        <v>5</v>
      </c>
      <c r="F397" s="5">
        <v>44563</v>
      </c>
      <c r="G397">
        <v>53</v>
      </c>
      <c r="H397">
        <v>2003</v>
      </c>
      <c r="I397" t="s">
        <v>224</v>
      </c>
      <c r="J397" t="s">
        <v>410</v>
      </c>
      <c r="K397" t="s">
        <v>143</v>
      </c>
      <c r="R397" t="s">
        <v>319</v>
      </c>
      <c r="S397" t="s">
        <v>2366</v>
      </c>
    </row>
    <row r="398" spans="1:19">
      <c r="A398" t="s">
        <v>138</v>
      </c>
      <c r="B398" t="s">
        <v>2367</v>
      </c>
      <c r="C398" t="s">
        <v>2368</v>
      </c>
      <c r="D398" t="s">
        <v>2369</v>
      </c>
      <c r="E398">
        <v>48</v>
      </c>
      <c r="F398">
        <v>5</v>
      </c>
      <c r="G398">
        <v>95</v>
      </c>
      <c r="H398">
        <v>2020</v>
      </c>
      <c r="I398" t="s">
        <v>2370</v>
      </c>
      <c r="J398" t="s">
        <v>2371</v>
      </c>
      <c r="K398" t="s">
        <v>143</v>
      </c>
      <c r="R398" t="s">
        <v>319</v>
      </c>
      <c r="S398" t="s">
        <v>2372</v>
      </c>
    </row>
    <row r="399" spans="1:19">
      <c r="A399" t="s">
        <v>138</v>
      </c>
      <c r="B399" t="s">
        <v>2373</v>
      </c>
      <c r="C399" t="s">
        <v>2374</v>
      </c>
      <c r="D399" t="s">
        <v>2375</v>
      </c>
      <c r="F399">
        <v>26</v>
      </c>
      <c r="G399">
        <v>166</v>
      </c>
      <c r="H399">
        <v>1984</v>
      </c>
      <c r="I399" t="s">
        <v>510</v>
      </c>
      <c r="J399" t="s">
        <v>511</v>
      </c>
      <c r="K399" t="s">
        <v>1467</v>
      </c>
      <c r="P399" t="s">
        <v>1851</v>
      </c>
      <c r="R399" t="s">
        <v>319</v>
      </c>
      <c r="S399" t="s">
        <v>2376</v>
      </c>
    </row>
    <row r="400" spans="1:19">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c r="A401" t="s">
        <v>138</v>
      </c>
      <c r="B401" t="s">
        <v>2383</v>
      </c>
      <c r="C401" t="s">
        <v>2384</v>
      </c>
      <c r="D401" t="s">
        <v>387</v>
      </c>
      <c r="E401">
        <v>5</v>
      </c>
      <c r="F401">
        <v>3</v>
      </c>
      <c r="G401">
        <v>151</v>
      </c>
      <c r="H401">
        <v>1995</v>
      </c>
      <c r="I401" t="s">
        <v>446</v>
      </c>
      <c r="J401" t="s">
        <v>186</v>
      </c>
      <c r="K401" t="s">
        <v>143</v>
      </c>
      <c r="R401" t="s">
        <v>319</v>
      </c>
      <c r="S401" t="s">
        <v>2385</v>
      </c>
    </row>
    <row r="402" spans="1:19">
      <c r="A402" t="s">
        <v>138</v>
      </c>
      <c r="B402" t="s">
        <v>2386</v>
      </c>
      <c r="C402" t="s">
        <v>2387</v>
      </c>
      <c r="D402" t="s">
        <v>2388</v>
      </c>
      <c r="F402">
        <v>275</v>
      </c>
      <c r="G402" t="s">
        <v>2389</v>
      </c>
      <c r="H402">
        <v>2003</v>
      </c>
      <c r="I402" t="s">
        <v>1857</v>
      </c>
      <c r="J402" t="s">
        <v>1858</v>
      </c>
      <c r="K402" t="s">
        <v>143</v>
      </c>
      <c r="R402" t="s">
        <v>319</v>
      </c>
      <c r="S402" t="s">
        <v>2390</v>
      </c>
    </row>
    <row r="403" spans="1:19">
      <c r="A403" t="s">
        <v>138</v>
      </c>
      <c r="B403" t="s">
        <v>2391</v>
      </c>
      <c r="C403" t="s">
        <v>2392</v>
      </c>
      <c r="D403" t="s">
        <v>2274</v>
      </c>
      <c r="E403">
        <v>37</v>
      </c>
      <c r="F403">
        <v>1</v>
      </c>
      <c r="G403">
        <v>20</v>
      </c>
      <c r="H403">
        <v>2019</v>
      </c>
      <c r="I403" t="s">
        <v>2393</v>
      </c>
      <c r="K403" t="s">
        <v>143</v>
      </c>
      <c r="R403" t="s">
        <v>233</v>
      </c>
      <c r="S403" t="s">
        <v>2394</v>
      </c>
    </row>
    <row r="404" spans="1:19">
      <c r="A404" t="s">
        <v>138</v>
      </c>
      <c r="B404" t="s">
        <v>2395</v>
      </c>
      <c r="C404" t="s">
        <v>2396</v>
      </c>
      <c r="D404" t="s">
        <v>963</v>
      </c>
      <c r="E404">
        <v>51</v>
      </c>
      <c r="F404">
        <v>4</v>
      </c>
      <c r="G404">
        <v>657</v>
      </c>
      <c r="H404">
        <v>2020</v>
      </c>
      <c r="I404" t="s">
        <v>446</v>
      </c>
      <c r="K404" t="s">
        <v>143</v>
      </c>
      <c r="R404" t="s">
        <v>233</v>
      </c>
      <c r="S404" t="s">
        <v>2397</v>
      </c>
    </row>
    <row r="405" spans="1:19">
      <c r="A405" t="s">
        <v>138</v>
      </c>
      <c r="B405" t="s">
        <v>2398</v>
      </c>
      <c r="C405" t="s">
        <v>2399</v>
      </c>
      <c r="D405" t="s">
        <v>2400</v>
      </c>
      <c r="E405">
        <v>198</v>
      </c>
      <c r="G405">
        <v>156</v>
      </c>
      <c r="H405">
        <v>2017</v>
      </c>
      <c r="I405" t="s">
        <v>2401</v>
      </c>
      <c r="J405" t="s">
        <v>2402</v>
      </c>
      <c r="K405" t="s">
        <v>143</v>
      </c>
      <c r="R405" t="s">
        <v>233</v>
      </c>
      <c r="S405" t="s">
        <v>2403</v>
      </c>
    </row>
    <row r="406" spans="1:19">
      <c r="A406" t="s">
        <v>138</v>
      </c>
      <c r="B406" t="s">
        <v>2404</v>
      </c>
      <c r="C406" t="s">
        <v>2405</v>
      </c>
      <c r="D406" t="s">
        <v>2406</v>
      </c>
      <c r="E406">
        <v>445</v>
      </c>
      <c r="G406">
        <v>129</v>
      </c>
      <c r="H406">
        <v>2013</v>
      </c>
      <c r="I406" t="s">
        <v>615</v>
      </c>
      <c r="J406" t="s">
        <v>616</v>
      </c>
      <c r="K406" t="s">
        <v>143</v>
      </c>
      <c r="R406" t="s">
        <v>233</v>
      </c>
      <c r="S406" t="s">
        <v>2407</v>
      </c>
    </row>
    <row r="407" spans="1:19">
      <c r="A407" t="s">
        <v>138</v>
      </c>
      <c r="B407" t="s">
        <v>2408</v>
      </c>
      <c r="C407" t="s">
        <v>2409</v>
      </c>
      <c r="D407" t="s">
        <v>2410</v>
      </c>
      <c r="E407">
        <v>41</v>
      </c>
      <c r="F407">
        <v>14</v>
      </c>
      <c r="G407">
        <v>2625</v>
      </c>
      <c r="H407">
        <v>2016</v>
      </c>
      <c r="I407" t="s">
        <v>2411</v>
      </c>
      <c r="J407" t="s">
        <v>2412</v>
      </c>
      <c r="K407" t="s">
        <v>143</v>
      </c>
      <c r="R407" t="s">
        <v>233</v>
      </c>
      <c r="S407" t="s">
        <v>2413</v>
      </c>
    </row>
    <row r="408" spans="1:19">
      <c r="A408" t="s">
        <v>138</v>
      </c>
      <c r="B408" t="s">
        <v>2414</v>
      </c>
      <c r="C408" t="s">
        <v>2415</v>
      </c>
      <c r="D408" t="s">
        <v>2416</v>
      </c>
      <c r="E408">
        <v>40</v>
      </c>
      <c r="F408">
        <v>1</v>
      </c>
      <c r="G408">
        <v>125</v>
      </c>
      <c r="H408">
        <v>1998</v>
      </c>
      <c r="I408" t="s">
        <v>2417</v>
      </c>
      <c r="J408" t="s">
        <v>2418</v>
      </c>
      <c r="K408" t="s">
        <v>143</v>
      </c>
      <c r="R408" t="s">
        <v>233</v>
      </c>
      <c r="S408" t="s">
        <v>2419</v>
      </c>
    </row>
    <row r="409" spans="1:19">
      <c r="A409" t="s">
        <v>138</v>
      </c>
      <c r="B409" t="s">
        <v>2420</v>
      </c>
      <c r="C409" t="s">
        <v>2421</v>
      </c>
      <c r="D409" t="s">
        <v>1433</v>
      </c>
      <c r="E409">
        <v>48</v>
      </c>
      <c r="F409">
        <v>4</v>
      </c>
      <c r="G409">
        <v>264</v>
      </c>
      <c r="H409">
        <v>1994</v>
      </c>
      <c r="I409" t="s">
        <v>2085</v>
      </c>
      <c r="J409" t="s">
        <v>651</v>
      </c>
      <c r="K409" t="s">
        <v>143</v>
      </c>
      <c r="R409" t="s">
        <v>233</v>
      </c>
      <c r="S409" t="s">
        <v>2422</v>
      </c>
    </row>
    <row r="410" spans="1:19">
      <c r="A410" t="s">
        <v>138</v>
      </c>
      <c r="B410" t="s">
        <v>2423</v>
      </c>
      <c r="C410" t="s">
        <v>2424</v>
      </c>
      <c r="D410" t="s">
        <v>942</v>
      </c>
      <c r="E410">
        <v>11</v>
      </c>
      <c r="F410">
        <v>4</v>
      </c>
      <c r="G410">
        <v>407</v>
      </c>
      <c r="H410">
        <v>1998</v>
      </c>
      <c r="I410" t="s">
        <v>2425</v>
      </c>
      <c r="J410" t="s">
        <v>2426</v>
      </c>
      <c r="K410" t="s">
        <v>143</v>
      </c>
      <c r="R410" t="s">
        <v>233</v>
      </c>
      <c r="S410" t="s">
        <v>2427</v>
      </c>
    </row>
    <row r="411" spans="1:19">
      <c r="A411" t="s">
        <v>138</v>
      </c>
      <c r="B411" t="s">
        <v>2428</v>
      </c>
      <c r="C411" t="s">
        <v>2429</v>
      </c>
      <c r="D411" t="s">
        <v>2430</v>
      </c>
      <c r="E411">
        <v>6</v>
      </c>
      <c r="F411" s="5">
        <v>44563</v>
      </c>
      <c r="G411">
        <v>25</v>
      </c>
      <c r="H411">
        <v>1993</v>
      </c>
      <c r="I411" t="s">
        <v>2431</v>
      </c>
      <c r="J411" t="s">
        <v>2432</v>
      </c>
      <c r="K411" t="s">
        <v>143</v>
      </c>
      <c r="R411" t="s">
        <v>233</v>
      </c>
      <c r="S411" t="s">
        <v>2433</v>
      </c>
    </row>
    <row r="412" spans="1:19">
      <c r="A412" t="s">
        <v>138</v>
      </c>
      <c r="B412" t="s">
        <v>2434</v>
      </c>
      <c r="C412" t="s">
        <v>2435</v>
      </c>
      <c r="D412" t="s">
        <v>2436</v>
      </c>
      <c r="E412">
        <v>12</v>
      </c>
      <c r="F412">
        <v>1</v>
      </c>
      <c r="G412">
        <v>15</v>
      </c>
      <c r="H412">
        <v>2017</v>
      </c>
      <c r="I412" t="s">
        <v>2437</v>
      </c>
      <c r="K412" t="s">
        <v>143</v>
      </c>
      <c r="R412" t="s">
        <v>233</v>
      </c>
      <c r="S412" t="s">
        <v>2438</v>
      </c>
    </row>
    <row r="413" spans="1:19">
      <c r="A413" t="s">
        <v>138</v>
      </c>
      <c r="B413" t="s">
        <v>2439</v>
      </c>
      <c r="C413" t="s">
        <v>2440</v>
      </c>
      <c r="D413" t="s">
        <v>2441</v>
      </c>
      <c r="E413">
        <v>12</v>
      </c>
      <c r="G413">
        <v>87</v>
      </c>
      <c r="H413">
        <v>1970</v>
      </c>
      <c r="I413" t="s">
        <v>2442</v>
      </c>
      <c r="J413" t="s">
        <v>2443</v>
      </c>
      <c r="K413" t="s">
        <v>143</v>
      </c>
      <c r="R413" t="s">
        <v>233</v>
      </c>
      <c r="S413" t="s">
        <v>2444</v>
      </c>
    </row>
    <row r="414" spans="1:19">
      <c r="A414" t="s">
        <v>138</v>
      </c>
      <c r="B414" t="s">
        <v>2445</v>
      </c>
      <c r="C414" t="s">
        <v>2446</v>
      </c>
      <c r="D414" t="s">
        <v>817</v>
      </c>
      <c r="E414">
        <v>39</v>
      </c>
      <c r="F414" s="5">
        <v>44563</v>
      </c>
      <c r="G414">
        <v>105</v>
      </c>
      <c r="H414">
        <v>2018</v>
      </c>
      <c r="I414" t="s">
        <v>715</v>
      </c>
      <c r="J414" t="s">
        <v>716</v>
      </c>
      <c r="K414" t="s">
        <v>143</v>
      </c>
      <c r="R414" t="s">
        <v>233</v>
      </c>
      <c r="S414" t="s">
        <v>2447</v>
      </c>
    </row>
    <row r="415" spans="1:19">
      <c r="A415" t="s">
        <v>138</v>
      </c>
      <c r="B415" t="s">
        <v>2448</v>
      </c>
      <c r="C415" t="s">
        <v>2449</v>
      </c>
      <c r="D415" t="s">
        <v>328</v>
      </c>
      <c r="E415">
        <v>4</v>
      </c>
      <c r="F415">
        <v>4</v>
      </c>
      <c r="G415" t="s">
        <v>2450</v>
      </c>
      <c r="H415">
        <v>2018</v>
      </c>
      <c r="I415" t="s">
        <v>2451</v>
      </c>
      <c r="K415" t="s">
        <v>143</v>
      </c>
      <c r="P415" t="s">
        <v>153</v>
      </c>
      <c r="R415" t="s">
        <v>233</v>
      </c>
      <c r="S415" t="s">
        <v>2452</v>
      </c>
    </row>
    <row r="416" spans="1:19">
      <c r="A416" t="s">
        <v>138</v>
      </c>
      <c r="B416" t="s">
        <v>2453</v>
      </c>
      <c r="C416" t="s">
        <v>2454</v>
      </c>
      <c r="D416" t="s">
        <v>2455</v>
      </c>
      <c r="E416">
        <v>11</v>
      </c>
      <c r="F416">
        <v>4</v>
      </c>
      <c r="G416" t="s">
        <v>2456</v>
      </c>
      <c r="H416">
        <v>2018</v>
      </c>
      <c r="I416" t="s">
        <v>2451</v>
      </c>
      <c r="K416" t="s">
        <v>143</v>
      </c>
      <c r="P416" t="s">
        <v>153</v>
      </c>
      <c r="R416" t="s">
        <v>233</v>
      </c>
      <c r="S416" t="s">
        <v>2452</v>
      </c>
    </row>
    <row r="417" spans="1:19">
      <c r="A417" t="s">
        <v>138</v>
      </c>
      <c r="B417" t="s">
        <v>2457</v>
      </c>
      <c r="C417" t="s">
        <v>2458</v>
      </c>
      <c r="D417" t="s">
        <v>248</v>
      </c>
      <c r="E417">
        <v>3</v>
      </c>
      <c r="F417">
        <v>1</v>
      </c>
      <c r="G417" t="s">
        <v>2459</v>
      </c>
      <c r="H417">
        <v>2016</v>
      </c>
      <c r="I417" t="s">
        <v>672</v>
      </c>
      <c r="K417" t="s">
        <v>143</v>
      </c>
      <c r="P417" t="s">
        <v>1165</v>
      </c>
      <c r="R417" t="s">
        <v>233</v>
      </c>
      <c r="S417" t="s">
        <v>2460</v>
      </c>
    </row>
    <row r="418" spans="1:19">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c r="A434" t="s">
        <v>138</v>
      </c>
      <c r="B434" t="s">
        <v>2532</v>
      </c>
      <c r="C434" t="s">
        <v>2533</v>
      </c>
      <c r="D434" t="s">
        <v>2534</v>
      </c>
      <c r="E434">
        <v>1</v>
      </c>
      <c r="F434">
        <v>1</v>
      </c>
      <c r="G434">
        <v>22</v>
      </c>
      <c r="H434">
        <v>2010</v>
      </c>
      <c r="I434" t="s">
        <v>224</v>
      </c>
      <c r="K434" t="s">
        <v>143</v>
      </c>
      <c r="P434" t="s">
        <v>153</v>
      </c>
      <c r="R434" t="s">
        <v>233</v>
      </c>
      <c r="S434" t="s">
        <v>2535</v>
      </c>
    </row>
    <row r="435" spans="1:19">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c r="A436" t="s">
        <v>406</v>
      </c>
      <c r="B436" t="s">
        <v>2541</v>
      </c>
      <c r="C436" t="s">
        <v>2542</v>
      </c>
      <c r="D436" t="s">
        <v>2543</v>
      </c>
      <c r="E436">
        <v>36</v>
      </c>
      <c r="G436">
        <v>165</v>
      </c>
      <c r="H436">
        <v>1991</v>
      </c>
      <c r="I436" t="s">
        <v>626</v>
      </c>
      <c r="J436" t="s">
        <v>2544</v>
      </c>
      <c r="K436" t="s">
        <v>143</v>
      </c>
      <c r="P436" t="s">
        <v>153</v>
      </c>
      <c r="R436" t="s">
        <v>233</v>
      </c>
      <c r="S436" t="s">
        <v>2545</v>
      </c>
    </row>
    <row r="437" spans="1:19">
      <c r="A437" t="s">
        <v>138</v>
      </c>
      <c r="B437" t="s">
        <v>2546</v>
      </c>
      <c r="C437" t="s">
        <v>2547</v>
      </c>
      <c r="D437" t="s">
        <v>2548</v>
      </c>
      <c r="E437">
        <v>63</v>
      </c>
      <c r="G437">
        <v>53</v>
      </c>
      <c r="H437">
        <v>2010</v>
      </c>
      <c r="I437" t="s">
        <v>219</v>
      </c>
      <c r="J437" t="s">
        <v>404</v>
      </c>
      <c r="K437" t="s">
        <v>143</v>
      </c>
      <c r="P437" t="s">
        <v>1165</v>
      </c>
      <c r="R437" t="s">
        <v>233</v>
      </c>
      <c r="S437" t="s">
        <v>2549</v>
      </c>
    </row>
    <row r="438" spans="1:19">
      <c r="A438" t="s">
        <v>138</v>
      </c>
      <c r="B438" t="s">
        <v>2546</v>
      </c>
      <c r="C438" t="s">
        <v>2550</v>
      </c>
      <c r="D438" t="s">
        <v>2548</v>
      </c>
      <c r="E438">
        <v>61</v>
      </c>
      <c r="G438">
        <v>47</v>
      </c>
      <c r="H438">
        <v>2009</v>
      </c>
      <c r="I438" t="s">
        <v>1241</v>
      </c>
      <c r="J438" t="s">
        <v>1242</v>
      </c>
      <c r="K438" t="s">
        <v>143</v>
      </c>
      <c r="P438" t="s">
        <v>1165</v>
      </c>
      <c r="R438" t="s">
        <v>233</v>
      </c>
      <c r="S438" t="s">
        <v>2551</v>
      </c>
    </row>
    <row r="439" spans="1:19">
      <c r="A439" t="s">
        <v>138</v>
      </c>
      <c r="B439" t="s">
        <v>2546</v>
      </c>
      <c r="C439" t="s">
        <v>2552</v>
      </c>
      <c r="D439" t="s">
        <v>2548</v>
      </c>
      <c r="E439">
        <v>58</v>
      </c>
      <c r="G439">
        <v>67</v>
      </c>
      <c r="H439">
        <v>2007</v>
      </c>
      <c r="I439" t="s">
        <v>1753</v>
      </c>
      <c r="J439" t="s">
        <v>2553</v>
      </c>
      <c r="K439" t="s">
        <v>143</v>
      </c>
      <c r="P439" t="s">
        <v>1165</v>
      </c>
      <c r="R439" t="s">
        <v>233</v>
      </c>
      <c r="S439" t="s">
        <v>2554</v>
      </c>
    </row>
    <row r="440" spans="1:19">
      <c r="A440" t="s">
        <v>138</v>
      </c>
      <c r="B440" t="s">
        <v>2555</v>
      </c>
      <c r="C440" t="s">
        <v>2556</v>
      </c>
      <c r="D440" t="s">
        <v>598</v>
      </c>
      <c r="E440">
        <v>89</v>
      </c>
      <c r="F440">
        <v>3</v>
      </c>
      <c r="G440">
        <v>645</v>
      </c>
      <c r="H440">
        <v>2020</v>
      </c>
      <c r="I440" t="s">
        <v>698</v>
      </c>
      <c r="J440" t="s">
        <v>699</v>
      </c>
      <c r="K440" t="s">
        <v>143</v>
      </c>
      <c r="P440" t="s">
        <v>153</v>
      </c>
      <c r="R440" t="s">
        <v>233</v>
      </c>
      <c r="S440" t="s">
        <v>2557</v>
      </c>
    </row>
    <row r="441" spans="1:19">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c r="A442" t="s">
        <v>138</v>
      </c>
      <c r="B442" t="s">
        <v>2562</v>
      </c>
      <c r="C442" t="s">
        <v>2563</v>
      </c>
      <c r="D442" t="s">
        <v>2313</v>
      </c>
      <c r="E442">
        <v>17</v>
      </c>
      <c r="F442">
        <v>4</v>
      </c>
      <c r="G442">
        <v>544</v>
      </c>
      <c r="H442">
        <v>2009</v>
      </c>
      <c r="I442" t="s">
        <v>760</v>
      </c>
      <c r="K442" t="s">
        <v>143</v>
      </c>
      <c r="P442" t="s">
        <v>1165</v>
      </c>
      <c r="R442" t="s">
        <v>233</v>
      </c>
      <c r="S442" t="s">
        <v>2564</v>
      </c>
    </row>
    <row r="443" spans="1:19">
      <c r="A443" t="s">
        <v>488</v>
      </c>
      <c r="B443" t="s">
        <v>2565</v>
      </c>
      <c r="C443" t="s">
        <v>2566</v>
      </c>
      <c r="D443" t="s">
        <v>2567</v>
      </c>
      <c r="F443">
        <v>705</v>
      </c>
      <c r="G443">
        <v>355</v>
      </c>
      <c r="H443">
        <v>2006</v>
      </c>
      <c r="I443" t="s">
        <v>415</v>
      </c>
      <c r="J443" t="s">
        <v>2143</v>
      </c>
      <c r="K443" t="s">
        <v>143</v>
      </c>
      <c r="P443" t="s">
        <v>153</v>
      </c>
      <c r="R443" t="s">
        <v>233</v>
      </c>
      <c r="S443" t="s">
        <v>2568</v>
      </c>
    </row>
    <row r="444" spans="1:19">
      <c r="A444" t="s">
        <v>138</v>
      </c>
      <c r="B444" t="s">
        <v>2569</v>
      </c>
      <c r="C444" t="s">
        <v>2570</v>
      </c>
      <c r="D444" t="s">
        <v>2571</v>
      </c>
      <c r="E444">
        <v>75</v>
      </c>
      <c r="G444">
        <v>74</v>
      </c>
      <c r="H444">
        <v>2012</v>
      </c>
      <c r="I444" t="s">
        <v>415</v>
      </c>
      <c r="K444" t="s">
        <v>143</v>
      </c>
      <c r="P444" t="s">
        <v>153</v>
      </c>
      <c r="R444" t="s">
        <v>233</v>
      </c>
      <c r="S444" t="s">
        <v>2572</v>
      </c>
    </row>
    <row r="445" spans="1:19">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c r="A449" t="s">
        <v>138</v>
      </c>
      <c r="B449" t="s">
        <v>2594</v>
      </c>
      <c r="C449" t="s">
        <v>2595</v>
      </c>
      <c r="D449" t="s">
        <v>1388</v>
      </c>
      <c r="E449">
        <v>95</v>
      </c>
      <c r="F449">
        <v>3</v>
      </c>
      <c r="G449">
        <v>444</v>
      </c>
      <c r="H449">
        <v>1995</v>
      </c>
      <c r="I449" t="s">
        <v>272</v>
      </c>
      <c r="J449" t="s">
        <v>273</v>
      </c>
      <c r="K449" t="s">
        <v>143</v>
      </c>
      <c r="P449" t="s">
        <v>153</v>
      </c>
      <c r="R449" t="s">
        <v>233</v>
      </c>
      <c r="S449" t="s">
        <v>2596</v>
      </c>
    </row>
    <row r="450" spans="1:19">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c r="A455" t="s">
        <v>138</v>
      </c>
      <c r="B455" t="s">
        <v>2621</v>
      </c>
      <c r="C455" t="s">
        <v>2622</v>
      </c>
      <c r="D455" t="s">
        <v>2623</v>
      </c>
      <c r="G455">
        <v>34</v>
      </c>
      <c r="H455">
        <v>2015</v>
      </c>
      <c r="I455" t="s">
        <v>224</v>
      </c>
      <c r="J455" t="s">
        <v>2624</v>
      </c>
      <c r="K455" t="s">
        <v>143</v>
      </c>
      <c r="P455" t="s">
        <v>2499</v>
      </c>
      <c r="R455" t="s">
        <v>233</v>
      </c>
      <c r="S455" t="s">
        <v>2625</v>
      </c>
    </row>
    <row r="456" spans="1:19">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c r="A458" t="s">
        <v>138</v>
      </c>
      <c r="B458" t="s">
        <v>2638</v>
      </c>
      <c r="C458" t="s">
        <v>2639</v>
      </c>
      <c r="D458" t="s">
        <v>2064</v>
      </c>
      <c r="E458">
        <v>54</v>
      </c>
      <c r="F458">
        <v>6</v>
      </c>
      <c r="G458">
        <v>44</v>
      </c>
      <c r="H458">
        <v>2018</v>
      </c>
      <c r="I458" t="s">
        <v>2640</v>
      </c>
      <c r="J458" t="s">
        <v>2641</v>
      </c>
      <c r="K458" t="s">
        <v>143</v>
      </c>
      <c r="R458" t="s">
        <v>433</v>
      </c>
      <c r="S458" t="s">
        <v>2620</v>
      </c>
    </row>
    <row r="459" spans="1:19">
      <c r="A459" t="s">
        <v>138</v>
      </c>
      <c r="B459" t="s">
        <v>2642</v>
      </c>
      <c r="C459" t="s">
        <v>2643</v>
      </c>
      <c r="D459" t="s">
        <v>341</v>
      </c>
      <c r="E459">
        <v>7</v>
      </c>
      <c r="F459">
        <v>3</v>
      </c>
      <c r="H459">
        <v>2021</v>
      </c>
      <c r="I459" t="s">
        <v>2644</v>
      </c>
      <c r="J459" t="s">
        <v>2645</v>
      </c>
      <c r="K459" t="s">
        <v>143</v>
      </c>
      <c r="P459" t="s">
        <v>1165</v>
      </c>
      <c r="R459" t="s">
        <v>233</v>
      </c>
      <c r="S459" t="s">
        <v>2631</v>
      </c>
    </row>
    <row r="460" spans="1:19">
      <c r="A460" t="s">
        <v>138</v>
      </c>
      <c r="B460" t="s">
        <v>2646</v>
      </c>
      <c r="C460" t="s">
        <v>2647</v>
      </c>
      <c r="D460" t="s">
        <v>2648</v>
      </c>
      <c r="E460">
        <v>60</v>
      </c>
      <c r="F460">
        <v>12</v>
      </c>
      <c r="G460">
        <v>3397</v>
      </c>
      <c r="H460">
        <v>2009</v>
      </c>
      <c r="I460" t="s">
        <v>324</v>
      </c>
      <c r="J460" t="s">
        <v>2649</v>
      </c>
      <c r="K460" t="s">
        <v>143</v>
      </c>
      <c r="R460" t="s">
        <v>433</v>
      </c>
      <c r="S460" t="s">
        <v>2650</v>
      </c>
    </row>
    <row r="461" spans="1:19">
      <c r="A461" t="s">
        <v>138</v>
      </c>
      <c r="B461" t="s">
        <v>2651</v>
      </c>
      <c r="C461" t="s">
        <v>2652</v>
      </c>
      <c r="D461" t="s">
        <v>2653</v>
      </c>
      <c r="E461">
        <v>3</v>
      </c>
      <c r="F461">
        <v>4</v>
      </c>
      <c r="G461">
        <v>301</v>
      </c>
      <c r="H461">
        <v>2009</v>
      </c>
      <c r="I461" t="s">
        <v>2654</v>
      </c>
      <c r="J461" t="s">
        <v>746</v>
      </c>
      <c r="K461" t="s">
        <v>143</v>
      </c>
      <c r="R461" t="s">
        <v>433</v>
      </c>
      <c r="S461" t="s">
        <v>2650</v>
      </c>
    </row>
    <row r="462" spans="1:19">
      <c r="A462" t="s">
        <v>138</v>
      </c>
      <c r="B462" t="s">
        <v>2655</v>
      </c>
      <c r="C462" t="s">
        <v>2656</v>
      </c>
      <c r="D462" t="s">
        <v>2657</v>
      </c>
      <c r="E462">
        <v>4</v>
      </c>
      <c r="F462">
        <v>2</v>
      </c>
      <c r="G462">
        <v>123</v>
      </c>
      <c r="H462">
        <v>1989</v>
      </c>
      <c r="I462" t="s">
        <v>1081</v>
      </c>
      <c r="J462" t="s">
        <v>1082</v>
      </c>
      <c r="K462" t="s">
        <v>143</v>
      </c>
      <c r="R462" t="s">
        <v>433</v>
      </c>
      <c r="S462" t="s">
        <v>2658</v>
      </c>
    </row>
    <row r="463" spans="1:19">
      <c r="A463" t="s">
        <v>138</v>
      </c>
      <c r="B463" t="s">
        <v>2659</v>
      </c>
      <c r="C463" t="s">
        <v>2660</v>
      </c>
      <c r="D463" t="s">
        <v>2648</v>
      </c>
      <c r="E463">
        <v>36</v>
      </c>
      <c r="F463">
        <v>163</v>
      </c>
      <c r="G463">
        <v>330</v>
      </c>
      <c r="H463">
        <v>1985</v>
      </c>
      <c r="I463" t="s">
        <v>317</v>
      </c>
      <c r="J463" t="s">
        <v>2661</v>
      </c>
      <c r="K463" t="s">
        <v>143</v>
      </c>
      <c r="R463" t="s">
        <v>433</v>
      </c>
      <c r="S463" t="s">
        <v>2662</v>
      </c>
    </row>
    <row r="464" spans="1:19">
      <c r="A464" t="s">
        <v>138</v>
      </c>
      <c r="B464" t="s">
        <v>2663</v>
      </c>
      <c r="C464" t="s">
        <v>2664</v>
      </c>
      <c r="D464" t="s">
        <v>948</v>
      </c>
      <c r="E464">
        <v>50</v>
      </c>
      <c r="F464">
        <v>2</v>
      </c>
      <c r="G464">
        <v>152</v>
      </c>
      <c r="H464">
        <v>2002</v>
      </c>
      <c r="I464" t="s">
        <v>2665</v>
      </c>
      <c r="J464" t="s">
        <v>2666</v>
      </c>
      <c r="K464" t="s">
        <v>143</v>
      </c>
      <c r="R464" t="s">
        <v>433</v>
      </c>
      <c r="S464" t="s">
        <v>2667</v>
      </c>
    </row>
    <row r="465" spans="1:19">
      <c r="A465" t="s">
        <v>138</v>
      </c>
      <c r="B465" t="s">
        <v>2668</v>
      </c>
      <c r="C465" t="s">
        <v>2669</v>
      </c>
      <c r="D465" t="s">
        <v>2670</v>
      </c>
      <c r="H465">
        <v>2022</v>
      </c>
      <c r="I465" t="s">
        <v>1522</v>
      </c>
      <c r="J465" t="s">
        <v>2671</v>
      </c>
      <c r="K465" t="s">
        <v>143</v>
      </c>
      <c r="R465" t="s">
        <v>433</v>
      </c>
      <c r="S465" t="s">
        <v>2672</v>
      </c>
    </row>
    <row r="466" spans="1:19">
      <c r="A466" t="s">
        <v>138</v>
      </c>
      <c r="B466" t="s">
        <v>2673</v>
      </c>
      <c r="C466" t="s">
        <v>2674</v>
      </c>
      <c r="D466" t="s">
        <v>1532</v>
      </c>
      <c r="E466">
        <v>50</v>
      </c>
      <c r="F466">
        <v>1</v>
      </c>
      <c r="G466">
        <v>24</v>
      </c>
      <c r="H466">
        <v>2020</v>
      </c>
      <c r="I466" t="s">
        <v>2618</v>
      </c>
      <c r="J466" t="s">
        <v>2675</v>
      </c>
      <c r="K466" t="s">
        <v>143</v>
      </c>
      <c r="R466" t="s">
        <v>433</v>
      </c>
      <c r="S466" t="s">
        <v>2676</v>
      </c>
    </row>
    <row r="467" spans="1:19">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c r="A469" t="s">
        <v>138</v>
      </c>
      <c r="B469" t="s">
        <v>2689</v>
      </c>
      <c r="C469" t="s">
        <v>2690</v>
      </c>
      <c r="D469" t="s">
        <v>2640</v>
      </c>
      <c r="E469">
        <v>31</v>
      </c>
      <c r="F469">
        <v>1</v>
      </c>
      <c r="G469">
        <v>35</v>
      </c>
      <c r="H469">
        <v>2013</v>
      </c>
      <c r="I469" t="s">
        <v>2691</v>
      </c>
      <c r="J469" t="s">
        <v>2692</v>
      </c>
      <c r="K469" t="s">
        <v>143</v>
      </c>
      <c r="R469" t="s">
        <v>433</v>
      </c>
      <c r="S469" t="s">
        <v>2693</v>
      </c>
    </row>
    <row r="470" spans="1:19">
      <c r="A470" t="s">
        <v>138</v>
      </c>
      <c r="B470" t="s">
        <v>2694</v>
      </c>
      <c r="C470" t="s">
        <v>2695</v>
      </c>
      <c r="D470" t="s">
        <v>2696</v>
      </c>
      <c r="E470">
        <v>18</v>
      </c>
      <c r="F470">
        <v>4</v>
      </c>
      <c r="G470">
        <v>171</v>
      </c>
      <c r="H470">
        <v>2001</v>
      </c>
      <c r="I470" t="s">
        <v>2697</v>
      </c>
      <c r="J470" t="s">
        <v>2698</v>
      </c>
      <c r="K470" t="s">
        <v>143</v>
      </c>
      <c r="R470" t="s">
        <v>433</v>
      </c>
      <c r="S470" t="s">
        <v>2699</v>
      </c>
    </row>
    <row r="471" spans="1:19">
      <c r="A471" t="s">
        <v>138</v>
      </c>
      <c r="B471" t="s">
        <v>2700</v>
      </c>
      <c r="C471" t="s">
        <v>2701</v>
      </c>
      <c r="D471" t="s">
        <v>655</v>
      </c>
      <c r="E471">
        <v>17</v>
      </c>
      <c r="F471">
        <v>1</v>
      </c>
      <c r="G471">
        <v>34</v>
      </c>
      <c r="H471">
        <v>1971</v>
      </c>
      <c r="I471" t="s">
        <v>2702</v>
      </c>
      <c r="J471" t="s">
        <v>2703</v>
      </c>
      <c r="K471" t="s">
        <v>143</v>
      </c>
      <c r="R471" t="s">
        <v>433</v>
      </c>
      <c r="S471" t="s">
        <v>2704</v>
      </c>
    </row>
    <row r="472" spans="1:19">
      <c r="A472" t="s">
        <v>138</v>
      </c>
      <c r="B472" t="s">
        <v>2705</v>
      </c>
      <c r="C472" t="s">
        <v>2706</v>
      </c>
      <c r="D472" t="s">
        <v>2707</v>
      </c>
      <c r="E472">
        <v>37</v>
      </c>
      <c r="F472">
        <v>4</v>
      </c>
      <c r="G472">
        <v>29</v>
      </c>
      <c r="H472">
        <v>2017</v>
      </c>
      <c r="I472" t="s">
        <v>2708</v>
      </c>
      <c r="J472" t="s">
        <v>2709</v>
      </c>
      <c r="S472" t="s">
        <v>2710</v>
      </c>
    </row>
    <row r="473" spans="1:19">
      <c r="A473" t="s">
        <v>138</v>
      </c>
      <c r="B473" t="s">
        <v>2711</v>
      </c>
      <c r="C473" t="s">
        <v>2712</v>
      </c>
      <c r="D473" t="s">
        <v>2713</v>
      </c>
      <c r="E473">
        <v>22</v>
      </c>
      <c r="F473">
        <v>3</v>
      </c>
      <c r="G473">
        <v>268</v>
      </c>
      <c r="H473">
        <v>2021</v>
      </c>
      <c r="I473" t="s">
        <v>2714</v>
      </c>
      <c r="J473" t="s">
        <v>2715</v>
      </c>
      <c r="K473" t="s">
        <v>143</v>
      </c>
      <c r="R473" t="s">
        <v>356</v>
      </c>
      <c r="S473" t="s">
        <v>2716</v>
      </c>
    </row>
    <row r="474" spans="1:19">
      <c r="A474" t="s">
        <v>138</v>
      </c>
      <c r="B474" t="s">
        <v>2717</v>
      </c>
      <c r="C474" t="s">
        <v>2718</v>
      </c>
      <c r="D474" t="s">
        <v>2719</v>
      </c>
      <c r="E474">
        <v>19</v>
      </c>
      <c r="F474">
        <v>1</v>
      </c>
      <c r="G474">
        <v>29</v>
      </c>
      <c r="H474">
        <v>2018</v>
      </c>
      <c r="I474" t="s">
        <v>2720</v>
      </c>
      <c r="J474" t="s">
        <v>2721</v>
      </c>
      <c r="K474" t="s">
        <v>143</v>
      </c>
      <c r="R474" t="s">
        <v>356</v>
      </c>
      <c r="S474" t="s">
        <v>2722</v>
      </c>
    </row>
    <row r="475" spans="1:19">
      <c r="A475" t="s">
        <v>138</v>
      </c>
      <c r="B475" t="s">
        <v>2723</v>
      </c>
      <c r="C475" t="s">
        <v>2724</v>
      </c>
      <c r="D475" t="s">
        <v>2410</v>
      </c>
      <c r="E475">
        <v>37</v>
      </c>
      <c r="F475">
        <v>14</v>
      </c>
      <c r="G475">
        <v>2067</v>
      </c>
      <c r="H475">
        <v>2012</v>
      </c>
      <c r="I475" t="s">
        <v>2725</v>
      </c>
      <c r="J475" t="s">
        <v>689</v>
      </c>
      <c r="K475" t="s">
        <v>143</v>
      </c>
      <c r="R475" t="s">
        <v>356</v>
      </c>
      <c r="S475" t="s">
        <v>2726</v>
      </c>
    </row>
    <row r="476" spans="1:19">
      <c r="A476" t="s">
        <v>2727</v>
      </c>
      <c r="B476" t="s">
        <v>2728</v>
      </c>
      <c r="C476" t="s">
        <v>2729</v>
      </c>
      <c r="H476" t="s">
        <v>158</v>
      </c>
      <c r="I476" t="s">
        <v>634</v>
      </c>
      <c r="J476" t="s">
        <v>2730</v>
      </c>
      <c r="K476" t="s">
        <v>143</v>
      </c>
      <c r="R476" t="s">
        <v>356</v>
      </c>
      <c r="S476" t="s">
        <v>2731</v>
      </c>
    </row>
    <row r="477" spans="1:19">
      <c r="A477" t="s">
        <v>2727</v>
      </c>
      <c r="B477" t="s">
        <v>2732</v>
      </c>
      <c r="C477" t="s">
        <v>2733</v>
      </c>
      <c r="H477" t="s">
        <v>158</v>
      </c>
      <c r="I477" t="s">
        <v>2138</v>
      </c>
      <c r="K477" t="s">
        <v>143</v>
      </c>
      <c r="R477" t="s">
        <v>356</v>
      </c>
      <c r="S477" t="s">
        <v>2734</v>
      </c>
    </row>
    <row r="478" spans="1:19">
      <c r="A478" t="s">
        <v>138</v>
      </c>
      <c r="B478" t="s">
        <v>2735</v>
      </c>
      <c r="C478" t="s">
        <v>2736</v>
      </c>
      <c r="D478" t="s">
        <v>2410</v>
      </c>
      <c r="E478">
        <v>41</v>
      </c>
      <c r="F478">
        <v>1</v>
      </c>
      <c r="G478">
        <v>51</v>
      </c>
      <c r="H478">
        <v>2016</v>
      </c>
      <c r="I478" t="s">
        <v>2737</v>
      </c>
      <c r="J478" t="s">
        <v>2738</v>
      </c>
      <c r="K478" t="s">
        <v>143</v>
      </c>
      <c r="R478" t="s">
        <v>356</v>
      </c>
      <c r="S478" t="s">
        <v>2739</v>
      </c>
    </row>
    <row r="479" spans="1:19">
      <c r="A479" t="s">
        <v>138</v>
      </c>
      <c r="B479" t="s">
        <v>2740</v>
      </c>
      <c r="C479" t="s">
        <v>2741</v>
      </c>
      <c r="D479" t="s">
        <v>2742</v>
      </c>
      <c r="E479">
        <v>8</v>
      </c>
      <c r="F479">
        <v>10</v>
      </c>
      <c r="G479">
        <v>74</v>
      </c>
      <c r="H479">
        <v>2006</v>
      </c>
      <c r="I479" t="s">
        <v>760</v>
      </c>
      <c r="J479" t="s">
        <v>476</v>
      </c>
      <c r="K479" t="s">
        <v>143</v>
      </c>
      <c r="R479" t="s">
        <v>356</v>
      </c>
      <c r="S479" t="s">
        <v>2743</v>
      </c>
    </row>
    <row r="480" spans="1:19">
      <c r="A480" t="s">
        <v>138</v>
      </c>
      <c r="B480" t="s">
        <v>2744</v>
      </c>
      <c r="C480" t="s">
        <v>2745</v>
      </c>
      <c r="D480" t="s">
        <v>2746</v>
      </c>
      <c r="E480">
        <v>22</v>
      </c>
      <c r="F480">
        <v>1</v>
      </c>
      <c r="G480">
        <v>99</v>
      </c>
      <c r="H480">
        <v>2016</v>
      </c>
      <c r="I480" t="s">
        <v>2747</v>
      </c>
      <c r="J480" t="s">
        <v>2748</v>
      </c>
      <c r="K480" t="s">
        <v>143</v>
      </c>
      <c r="R480" t="s">
        <v>319</v>
      </c>
      <c r="S480" t="s">
        <v>2749</v>
      </c>
    </row>
    <row r="481" spans="1:19">
      <c r="A481" t="s">
        <v>138</v>
      </c>
      <c r="B481" t="s">
        <v>2750</v>
      </c>
      <c r="C481" t="s">
        <v>2751</v>
      </c>
      <c r="D481" t="s">
        <v>2752</v>
      </c>
      <c r="E481">
        <v>47</v>
      </c>
      <c r="F481">
        <v>12</v>
      </c>
      <c r="G481">
        <v>2108</v>
      </c>
      <c r="H481">
        <v>2016</v>
      </c>
      <c r="I481" t="s">
        <v>459</v>
      </c>
      <c r="J481" t="s">
        <v>651</v>
      </c>
      <c r="K481" t="s">
        <v>143</v>
      </c>
      <c r="R481" t="s">
        <v>319</v>
      </c>
      <c r="S481" t="s">
        <v>2749</v>
      </c>
    </row>
    <row r="482" spans="1:19">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c r="A483" t="s">
        <v>138</v>
      </c>
      <c r="B483" t="s">
        <v>2753</v>
      </c>
      <c r="C483" t="s">
        <v>2758</v>
      </c>
      <c r="D483" t="s">
        <v>584</v>
      </c>
      <c r="E483">
        <v>33</v>
      </c>
      <c r="F483">
        <v>3</v>
      </c>
      <c r="G483">
        <v>231</v>
      </c>
      <c r="H483">
        <v>2018</v>
      </c>
      <c r="I483" t="s">
        <v>2759</v>
      </c>
      <c r="J483" t="s">
        <v>2760</v>
      </c>
      <c r="K483" t="s">
        <v>143</v>
      </c>
      <c r="R483" t="s">
        <v>319</v>
      </c>
      <c r="S483" t="s">
        <v>2761</v>
      </c>
    </row>
    <row r="484" spans="1:19">
      <c r="A484" t="s">
        <v>138</v>
      </c>
      <c r="B484" t="s">
        <v>2753</v>
      </c>
      <c r="C484" t="s">
        <v>2762</v>
      </c>
      <c r="D484" t="s">
        <v>584</v>
      </c>
      <c r="E484">
        <v>33</v>
      </c>
      <c r="F484">
        <v>4</v>
      </c>
      <c r="G484">
        <v>277</v>
      </c>
      <c r="H484">
        <v>2018</v>
      </c>
      <c r="I484" t="s">
        <v>2763</v>
      </c>
      <c r="J484" t="s">
        <v>1137</v>
      </c>
      <c r="K484" t="s">
        <v>143</v>
      </c>
      <c r="R484" t="s">
        <v>319</v>
      </c>
      <c r="S484" t="s">
        <v>2761</v>
      </c>
    </row>
    <row r="485" spans="1:19">
      <c r="A485" t="s">
        <v>138</v>
      </c>
      <c r="B485" t="s">
        <v>2753</v>
      </c>
      <c r="C485" t="s">
        <v>2764</v>
      </c>
      <c r="D485" t="s">
        <v>584</v>
      </c>
      <c r="E485">
        <v>33</v>
      </c>
      <c r="F485">
        <v>1</v>
      </c>
      <c r="G485">
        <v>17</v>
      </c>
      <c r="H485">
        <v>2018</v>
      </c>
      <c r="I485" t="s">
        <v>2765</v>
      </c>
      <c r="J485" t="s">
        <v>2766</v>
      </c>
      <c r="K485" t="s">
        <v>143</v>
      </c>
      <c r="R485" t="s">
        <v>319</v>
      </c>
      <c r="S485" t="s">
        <v>2761</v>
      </c>
    </row>
    <row r="486" spans="1:19">
      <c r="A486" t="s">
        <v>138</v>
      </c>
      <c r="B486" t="s">
        <v>2767</v>
      </c>
      <c r="C486" t="s">
        <v>2768</v>
      </c>
      <c r="D486" t="s">
        <v>584</v>
      </c>
      <c r="E486">
        <v>25</v>
      </c>
      <c r="F486">
        <v>4</v>
      </c>
      <c r="G486">
        <v>327</v>
      </c>
      <c r="H486">
        <v>2010</v>
      </c>
      <c r="I486" t="s">
        <v>2769</v>
      </c>
      <c r="J486" t="s">
        <v>2770</v>
      </c>
      <c r="K486" t="s">
        <v>143</v>
      </c>
      <c r="R486" t="s">
        <v>319</v>
      </c>
      <c r="S486" t="s">
        <v>2771</v>
      </c>
    </row>
    <row r="487" spans="1:19">
      <c r="A487" t="s">
        <v>138</v>
      </c>
      <c r="B487" t="s">
        <v>2772</v>
      </c>
      <c r="C487" t="s">
        <v>2773</v>
      </c>
      <c r="D487" t="s">
        <v>2774</v>
      </c>
      <c r="E487">
        <v>33</v>
      </c>
      <c r="F487">
        <v>6</v>
      </c>
      <c r="G487">
        <v>130</v>
      </c>
      <c r="H487">
        <v>2011</v>
      </c>
      <c r="I487" t="s">
        <v>265</v>
      </c>
      <c r="J487" t="s">
        <v>1886</v>
      </c>
      <c r="K487" t="s">
        <v>143</v>
      </c>
      <c r="R487" t="s">
        <v>319</v>
      </c>
      <c r="S487" t="s">
        <v>2775</v>
      </c>
    </row>
    <row r="488" spans="1:19">
      <c r="A488" t="s">
        <v>138</v>
      </c>
      <c r="B488" t="s">
        <v>2776</v>
      </c>
      <c r="C488" t="s">
        <v>2777</v>
      </c>
      <c r="D488" t="s">
        <v>2064</v>
      </c>
      <c r="E488">
        <v>56</v>
      </c>
      <c r="F488">
        <v>10</v>
      </c>
      <c r="G488">
        <v>173</v>
      </c>
      <c r="H488">
        <v>2020</v>
      </c>
      <c r="I488" t="s">
        <v>1522</v>
      </c>
      <c r="J488" t="s">
        <v>2778</v>
      </c>
      <c r="K488" t="s">
        <v>143</v>
      </c>
      <c r="R488" t="s">
        <v>319</v>
      </c>
      <c r="S488" t="s">
        <v>2779</v>
      </c>
    </row>
    <row r="489" spans="1:19">
      <c r="A489" t="s">
        <v>488</v>
      </c>
      <c r="B489" t="s">
        <v>2780</v>
      </c>
      <c r="C489" t="s">
        <v>2781</v>
      </c>
      <c r="D489" t="s">
        <v>2782</v>
      </c>
      <c r="E489">
        <v>1042</v>
      </c>
      <c r="G489">
        <v>311</v>
      </c>
      <c r="H489">
        <v>2014</v>
      </c>
      <c r="I489" t="s">
        <v>2783</v>
      </c>
      <c r="J489" t="s">
        <v>2784</v>
      </c>
      <c r="K489" t="s">
        <v>143</v>
      </c>
      <c r="R489" t="s">
        <v>319</v>
      </c>
      <c r="S489" t="s">
        <v>2785</v>
      </c>
    </row>
    <row r="490" spans="1:19">
      <c r="A490" t="s">
        <v>138</v>
      </c>
      <c r="B490" t="s">
        <v>2786</v>
      </c>
      <c r="C490" t="s">
        <v>2787</v>
      </c>
      <c r="D490" t="s">
        <v>584</v>
      </c>
      <c r="E490">
        <v>23</v>
      </c>
      <c r="F490">
        <v>4</v>
      </c>
      <c r="G490">
        <v>309</v>
      </c>
      <c r="H490">
        <v>2008</v>
      </c>
      <c r="I490" t="s">
        <v>2788</v>
      </c>
      <c r="J490" t="s">
        <v>343</v>
      </c>
      <c r="K490" t="s">
        <v>143</v>
      </c>
      <c r="R490" t="s">
        <v>319</v>
      </c>
      <c r="S490" t="s">
        <v>2789</v>
      </c>
    </row>
    <row r="491" spans="1:19">
      <c r="A491" t="s">
        <v>138</v>
      </c>
      <c r="B491" t="s">
        <v>2790</v>
      </c>
      <c r="C491" t="s">
        <v>2791</v>
      </c>
      <c r="D491" t="s">
        <v>584</v>
      </c>
      <c r="E491">
        <v>21</v>
      </c>
      <c r="F491">
        <v>2</v>
      </c>
      <c r="G491">
        <v>179</v>
      </c>
      <c r="H491">
        <v>2006</v>
      </c>
      <c r="I491" t="s">
        <v>2792</v>
      </c>
      <c r="J491" t="s">
        <v>2793</v>
      </c>
      <c r="K491" t="s">
        <v>143</v>
      </c>
      <c r="R491" t="s">
        <v>319</v>
      </c>
      <c r="S491" t="s">
        <v>2794</v>
      </c>
    </row>
    <row r="492" spans="1:19">
      <c r="A492" t="s">
        <v>138</v>
      </c>
      <c r="B492" t="s">
        <v>2795</v>
      </c>
      <c r="C492" t="s">
        <v>2796</v>
      </c>
      <c r="D492" t="s">
        <v>584</v>
      </c>
      <c r="E492">
        <v>19</v>
      </c>
      <c r="F492">
        <v>3</v>
      </c>
      <c r="G492">
        <v>247</v>
      </c>
      <c r="H492">
        <v>2004</v>
      </c>
      <c r="I492" t="s">
        <v>2797</v>
      </c>
      <c r="J492" t="s">
        <v>2798</v>
      </c>
      <c r="K492" t="s">
        <v>143</v>
      </c>
      <c r="R492" t="s">
        <v>319</v>
      </c>
      <c r="S492" t="s">
        <v>2799</v>
      </c>
    </row>
    <row r="493" spans="1:19">
      <c r="A493" t="s">
        <v>138</v>
      </c>
      <c r="B493" t="s">
        <v>2800</v>
      </c>
      <c r="C493" t="s">
        <v>2801</v>
      </c>
      <c r="D493" t="s">
        <v>2802</v>
      </c>
      <c r="E493">
        <v>42</v>
      </c>
      <c r="F493">
        <v>3</v>
      </c>
      <c r="G493">
        <v>168</v>
      </c>
      <c r="H493">
        <v>2020</v>
      </c>
      <c r="I493" t="s">
        <v>1844</v>
      </c>
      <c r="J493" t="s">
        <v>2803</v>
      </c>
      <c r="K493" t="s">
        <v>143</v>
      </c>
      <c r="R493" t="s">
        <v>319</v>
      </c>
      <c r="S493" t="s">
        <v>2779</v>
      </c>
    </row>
    <row r="494" spans="1:19">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c r="A495" t="s">
        <v>406</v>
      </c>
      <c r="B495" t="s">
        <v>2808</v>
      </c>
      <c r="C495" t="s">
        <v>2809</v>
      </c>
      <c r="D495" t="s">
        <v>409</v>
      </c>
      <c r="F495">
        <v>1117</v>
      </c>
      <c r="G495">
        <v>119</v>
      </c>
      <c r="H495">
        <v>2016</v>
      </c>
      <c r="I495" t="s">
        <v>510</v>
      </c>
      <c r="J495" t="s">
        <v>1587</v>
      </c>
      <c r="K495" t="s">
        <v>143</v>
      </c>
      <c r="R495" t="s">
        <v>319</v>
      </c>
      <c r="S495" t="s">
        <v>2807</v>
      </c>
    </row>
    <row r="496" spans="1:19">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c r="A497" t="s">
        <v>138</v>
      </c>
      <c r="B497" t="s">
        <v>2815</v>
      </c>
      <c r="C497" t="s">
        <v>2816</v>
      </c>
      <c r="D497" t="s">
        <v>2817</v>
      </c>
      <c r="F497">
        <v>32</v>
      </c>
      <c r="G497">
        <v>67</v>
      </c>
      <c r="H497">
        <v>1990</v>
      </c>
      <c r="I497" t="s">
        <v>324</v>
      </c>
      <c r="K497" t="s">
        <v>143</v>
      </c>
      <c r="R497" t="s">
        <v>319</v>
      </c>
      <c r="S497" t="s">
        <v>2818</v>
      </c>
    </row>
    <row r="498" spans="1:19">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c r="A499" t="s">
        <v>138</v>
      </c>
      <c r="B499" t="s">
        <v>2825</v>
      </c>
      <c r="C499" t="s">
        <v>2826</v>
      </c>
      <c r="D499" t="s">
        <v>2827</v>
      </c>
      <c r="E499">
        <v>11</v>
      </c>
      <c r="F499">
        <v>5</v>
      </c>
      <c r="H499">
        <v>2021</v>
      </c>
      <c r="I499" t="s">
        <v>1636</v>
      </c>
      <c r="J499" t="s">
        <v>1637</v>
      </c>
      <c r="K499" t="s">
        <v>2822</v>
      </c>
      <c r="Q499" t="s">
        <v>2828</v>
      </c>
      <c r="R499" t="s">
        <v>319</v>
      </c>
      <c r="S499" t="s">
        <v>2829</v>
      </c>
    </row>
    <row r="500" spans="1:19">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c r="A502" t="s">
        <v>138</v>
      </c>
      <c r="B502" t="s">
        <v>2842</v>
      </c>
      <c r="C502" t="s">
        <v>2843</v>
      </c>
      <c r="D502" t="s">
        <v>2844</v>
      </c>
      <c r="E502">
        <v>90</v>
      </c>
      <c r="F502">
        <v>1</v>
      </c>
      <c r="G502">
        <v>85</v>
      </c>
      <c r="H502">
        <v>2009</v>
      </c>
      <c r="I502" t="s">
        <v>2845</v>
      </c>
      <c r="J502" t="s">
        <v>2846</v>
      </c>
      <c r="K502" t="s">
        <v>143</v>
      </c>
      <c r="R502" t="s">
        <v>319</v>
      </c>
      <c r="S502" t="s">
        <v>2847</v>
      </c>
    </row>
    <row r="503" spans="1:19">
      <c r="A503" t="s">
        <v>138</v>
      </c>
      <c r="B503" t="s">
        <v>2848</v>
      </c>
      <c r="C503" t="s">
        <v>2849</v>
      </c>
      <c r="D503" t="s">
        <v>2064</v>
      </c>
      <c r="E503">
        <v>44</v>
      </c>
      <c r="F503">
        <v>4</v>
      </c>
      <c r="G503">
        <v>161</v>
      </c>
      <c r="H503">
        <v>2008</v>
      </c>
      <c r="I503" t="s">
        <v>265</v>
      </c>
      <c r="J503" t="s">
        <v>361</v>
      </c>
      <c r="K503" t="s">
        <v>143</v>
      </c>
      <c r="R503" t="s">
        <v>319</v>
      </c>
      <c r="S503" t="s">
        <v>2850</v>
      </c>
    </row>
    <row r="504" spans="1:19">
      <c r="A504" t="s">
        <v>138</v>
      </c>
      <c r="B504" t="s">
        <v>2851</v>
      </c>
      <c r="C504" t="s">
        <v>2852</v>
      </c>
      <c r="D504" t="s">
        <v>2853</v>
      </c>
      <c r="E504">
        <v>24</v>
      </c>
      <c r="F504">
        <v>7</v>
      </c>
      <c r="G504">
        <v>106</v>
      </c>
      <c r="H504">
        <v>2015</v>
      </c>
      <c r="I504" t="s">
        <v>2854</v>
      </c>
      <c r="J504" t="s">
        <v>2855</v>
      </c>
      <c r="K504" t="s">
        <v>143</v>
      </c>
      <c r="R504" t="s">
        <v>319</v>
      </c>
      <c r="S504" t="s">
        <v>2856</v>
      </c>
    </row>
    <row r="505" spans="1:19">
      <c r="A505" t="s">
        <v>138</v>
      </c>
      <c r="B505" t="s">
        <v>2857</v>
      </c>
      <c r="C505" t="s">
        <v>2858</v>
      </c>
      <c r="D505" t="s">
        <v>1080</v>
      </c>
      <c r="E505">
        <v>11</v>
      </c>
      <c r="F505">
        <v>2</v>
      </c>
      <c r="G505">
        <v>135</v>
      </c>
      <c r="H505">
        <v>2003</v>
      </c>
      <c r="I505" t="s">
        <v>2129</v>
      </c>
      <c r="J505" t="s">
        <v>2859</v>
      </c>
      <c r="K505" t="s">
        <v>143</v>
      </c>
      <c r="R505" t="s">
        <v>319</v>
      </c>
      <c r="S505" t="s">
        <v>2860</v>
      </c>
    </row>
    <row r="506" spans="1:19">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c r="A507" t="s">
        <v>138</v>
      </c>
      <c r="B507" t="s">
        <v>2866</v>
      </c>
      <c r="C507" t="s">
        <v>2867</v>
      </c>
      <c r="D507" t="s">
        <v>2868</v>
      </c>
      <c r="E507">
        <v>35</v>
      </c>
      <c r="F507">
        <v>11</v>
      </c>
      <c r="G507">
        <v>156</v>
      </c>
      <c r="H507">
        <v>2007</v>
      </c>
      <c r="I507" t="s">
        <v>224</v>
      </c>
      <c r="J507" t="s">
        <v>410</v>
      </c>
      <c r="K507" t="s">
        <v>143</v>
      </c>
      <c r="R507" t="s">
        <v>319</v>
      </c>
      <c r="S507" t="s">
        <v>2869</v>
      </c>
    </row>
    <row r="508" spans="1:19">
      <c r="A508" t="s">
        <v>138</v>
      </c>
      <c r="B508" t="s">
        <v>2870</v>
      </c>
      <c r="C508" t="s">
        <v>2871</v>
      </c>
      <c r="D508" t="s">
        <v>509</v>
      </c>
      <c r="F508">
        <v>2</v>
      </c>
      <c r="G508">
        <v>25</v>
      </c>
      <c r="H508">
        <v>1983</v>
      </c>
      <c r="I508" t="s">
        <v>2348</v>
      </c>
      <c r="J508" t="s">
        <v>186</v>
      </c>
      <c r="K508" t="s">
        <v>143</v>
      </c>
      <c r="R508" t="s">
        <v>319</v>
      </c>
      <c r="S508" t="s">
        <v>2872</v>
      </c>
    </row>
    <row r="509" spans="1:19">
      <c r="A509" t="s">
        <v>138</v>
      </c>
      <c r="B509" t="s">
        <v>2873</v>
      </c>
      <c r="C509" t="s">
        <v>2874</v>
      </c>
      <c r="D509" t="s">
        <v>1988</v>
      </c>
      <c r="E509">
        <v>30</v>
      </c>
      <c r="F509" t="s">
        <v>2875</v>
      </c>
      <c r="G509">
        <v>1661</v>
      </c>
      <c r="H509">
        <v>2021</v>
      </c>
      <c r="I509" t="s">
        <v>640</v>
      </c>
      <c r="J509" t="s">
        <v>186</v>
      </c>
      <c r="K509" t="s">
        <v>143</v>
      </c>
      <c r="R509" t="s">
        <v>319</v>
      </c>
      <c r="S509" t="s">
        <v>2876</v>
      </c>
    </row>
    <row r="510" spans="1:19">
      <c r="A510" t="s">
        <v>138</v>
      </c>
      <c r="B510" t="s">
        <v>2877</v>
      </c>
      <c r="C510" t="s">
        <v>2878</v>
      </c>
      <c r="D510" t="s">
        <v>2353</v>
      </c>
      <c r="E510">
        <v>42</v>
      </c>
      <c r="F510">
        <v>5</v>
      </c>
      <c r="G510">
        <v>428</v>
      </c>
      <c r="H510">
        <v>2019</v>
      </c>
      <c r="I510" t="s">
        <v>1226</v>
      </c>
      <c r="J510" t="s">
        <v>306</v>
      </c>
      <c r="K510" t="s">
        <v>143</v>
      </c>
      <c r="R510" t="s">
        <v>319</v>
      </c>
      <c r="S510" t="s">
        <v>2879</v>
      </c>
    </row>
    <row r="511" spans="1:19">
      <c r="A511" t="s">
        <v>138</v>
      </c>
      <c r="B511" t="s">
        <v>2880</v>
      </c>
      <c r="C511" t="s">
        <v>2881</v>
      </c>
      <c r="D511" t="s">
        <v>714</v>
      </c>
      <c r="E511">
        <v>61</v>
      </c>
      <c r="F511">
        <v>3</v>
      </c>
      <c r="G511">
        <v>13</v>
      </c>
      <c r="H511">
        <v>2015</v>
      </c>
      <c r="I511" t="s">
        <v>640</v>
      </c>
      <c r="J511" t="s">
        <v>1708</v>
      </c>
      <c r="K511" t="s">
        <v>143</v>
      </c>
      <c r="R511" t="s">
        <v>319</v>
      </c>
      <c r="S511" t="s">
        <v>2882</v>
      </c>
    </row>
    <row r="512" spans="1:19">
      <c r="A512" t="s">
        <v>138</v>
      </c>
      <c r="B512" t="s">
        <v>2883</v>
      </c>
      <c r="C512" t="s">
        <v>2884</v>
      </c>
      <c r="D512" t="s">
        <v>2885</v>
      </c>
      <c r="E512">
        <v>24</v>
      </c>
      <c r="F512" s="5">
        <v>44563</v>
      </c>
      <c r="G512">
        <v>41</v>
      </c>
      <c r="H512">
        <v>2008</v>
      </c>
      <c r="I512" t="s">
        <v>1930</v>
      </c>
      <c r="J512" t="s">
        <v>2886</v>
      </c>
      <c r="K512" t="s">
        <v>143</v>
      </c>
      <c r="R512" t="s">
        <v>319</v>
      </c>
      <c r="S512" t="s">
        <v>2887</v>
      </c>
    </row>
    <row r="513" spans="1:19">
      <c r="A513" t="s">
        <v>138</v>
      </c>
      <c r="B513" t="s">
        <v>2888</v>
      </c>
      <c r="C513" t="s">
        <v>2889</v>
      </c>
      <c r="D513" t="s">
        <v>803</v>
      </c>
      <c r="E513">
        <v>34</v>
      </c>
      <c r="F513">
        <v>3</v>
      </c>
      <c r="G513">
        <v>85</v>
      </c>
      <c r="H513">
        <v>2019</v>
      </c>
      <c r="I513" t="s">
        <v>278</v>
      </c>
      <c r="J513" t="s">
        <v>2168</v>
      </c>
      <c r="K513" t="s">
        <v>143</v>
      </c>
      <c r="R513" t="s">
        <v>319</v>
      </c>
      <c r="S513" t="s">
        <v>2890</v>
      </c>
    </row>
    <row r="514" spans="1:19">
      <c r="A514" t="s">
        <v>138</v>
      </c>
      <c r="B514" t="s">
        <v>2891</v>
      </c>
      <c r="C514" t="s">
        <v>2892</v>
      </c>
      <c r="D514" t="s">
        <v>1055</v>
      </c>
      <c r="E514">
        <v>9</v>
      </c>
      <c r="F514">
        <v>2</v>
      </c>
      <c r="G514">
        <v>57</v>
      </c>
      <c r="H514">
        <v>2011</v>
      </c>
      <c r="I514" t="s">
        <v>278</v>
      </c>
      <c r="J514" t="s">
        <v>2893</v>
      </c>
      <c r="K514" t="s">
        <v>143</v>
      </c>
      <c r="R514" t="s">
        <v>319</v>
      </c>
      <c r="S514" t="s">
        <v>2894</v>
      </c>
    </row>
    <row r="515" spans="1:19">
      <c r="A515" t="s">
        <v>138</v>
      </c>
      <c r="B515" t="s">
        <v>2895</v>
      </c>
      <c r="C515" t="s">
        <v>2896</v>
      </c>
      <c r="D515" t="s">
        <v>2897</v>
      </c>
      <c r="E515">
        <v>24</v>
      </c>
      <c r="F515">
        <v>3</v>
      </c>
      <c r="G515">
        <v>425</v>
      </c>
      <c r="H515">
        <v>2010</v>
      </c>
      <c r="I515" t="s">
        <v>415</v>
      </c>
      <c r="K515" t="s">
        <v>143</v>
      </c>
      <c r="R515" t="s">
        <v>319</v>
      </c>
      <c r="S515" t="s">
        <v>2898</v>
      </c>
    </row>
    <row r="516" spans="1:19">
      <c r="A516" t="s">
        <v>138</v>
      </c>
      <c r="B516" t="s">
        <v>2899</v>
      </c>
      <c r="C516" t="s">
        <v>2900</v>
      </c>
      <c r="D516" t="s">
        <v>2901</v>
      </c>
      <c r="E516">
        <v>20</v>
      </c>
      <c r="F516">
        <v>1</v>
      </c>
      <c r="G516">
        <v>88</v>
      </c>
      <c r="H516">
        <v>2013</v>
      </c>
      <c r="I516" t="s">
        <v>755</v>
      </c>
      <c r="J516" t="s">
        <v>186</v>
      </c>
      <c r="K516" t="s">
        <v>143</v>
      </c>
      <c r="R516" t="s">
        <v>319</v>
      </c>
      <c r="S516" t="s">
        <v>2902</v>
      </c>
    </row>
    <row r="517" spans="1:19">
      <c r="A517" t="s">
        <v>138</v>
      </c>
      <c r="B517" t="s">
        <v>2903</v>
      </c>
      <c r="C517" t="s">
        <v>2904</v>
      </c>
      <c r="D517" t="s">
        <v>780</v>
      </c>
      <c r="E517">
        <v>32</v>
      </c>
      <c r="F517">
        <v>11</v>
      </c>
      <c r="G517">
        <v>1205</v>
      </c>
      <c r="H517">
        <v>1997</v>
      </c>
      <c r="I517" t="s">
        <v>2905</v>
      </c>
      <c r="J517" t="s">
        <v>2906</v>
      </c>
      <c r="K517" t="s">
        <v>143</v>
      </c>
      <c r="R517" t="s">
        <v>319</v>
      </c>
      <c r="S517" t="s">
        <v>2907</v>
      </c>
    </row>
    <row r="518" spans="1:19">
      <c r="A518" t="s">
        <v>138</v>
      </c>
      <c r="B518" t="s">
        <v>2908</v>
      </c>
      <c r="C518" t="s">
        <v>2909</v>
      </c>
      <c r="D518" t="s">
        <v>2868</v>
      </c>
      <c r="E518">
        <v>40</v>
      </c>
      <c r="F518">
        <v>4</v>
      </c>
      <c r="G518">
        <v>205</v>
      </c>
      <c r="H518">
        <v>2012</v>
      </c>
      <c r="I518" t="s">
        <v>2910</v>
      </c>
      <c r="J518" t="s">
        <v>2911</v>
      </c>
      <c r="K518" t="s">
        <v>143</v>
      </c>
      <c r="R518" t="s">
        <v>319</v>
      </c>
      <c r="S518" t="s">
        <v>2912</v>
      </c>
    </row>
    <row r="519" spans="1:19">
      <c r="A519" t="s">
        <v>2727</v>
      </c>
      <c r="B519" t="s">
        <v>2913</v>
      </c>
      <c r="C519" t="s">
        <v>2914</v>
      </c>
      <c r="H519" t="s">
        <v>158</v>
      </c>
      <c r="I519" t="s">
        <v>2915</v>
      </c>
      <c r="J519" t="s">
        <v>2916</v>
      </c>
      <c r="K519" t="s">
        <v>1467</v>
      </c>
      <c r="P519" t="s">
        <v>1352</v>
      </c>
      <c r="R519" t="s">
        <v>319</v>
      </c>
      <c r="S519" t="s">
        <v>2917</v>
      </c>
    </row>
    <row r="520" spans="1:19">
      <c r="A520" t="s">
        <v>138</v>
      </c>
      <c r="B520" t="s">
        <v>2918</v>
      </c>
      <c r="C520" t="s">
        <v>2919</v>
      </c>
      <c r="D520" t="s">
        <v>283</v>
      </c>
      <c r="E520">
        <v>54</v>
      </c>
      <c r="F520">
        <v>1</v>
      </c>
      <c r="G520">
        <v>19</v>
      </c>
      <c r="H520">
        <v>2021</v>
      </c>
      <c r="I520" t="s">
        <v>2920</v>
      </c>
      <c r="J520" t="s">
        <v>2921</v>
      </c>
      <c r="K520" t="s">
        <v>2822</v>
      </c>
      <c r="R520" t="s">
        <v>319</v>
      </c>
      <c r="S520" t="s">
        <v>2922</v>
      </c>
    </row>
    <row r="521" spans="1:19">
      <c r="A521" t="s">
        <v>138</v>
      </c>
      <c r="B521" t="s">
        <v>2923</v>
      </c>
      <c r="C521" t="s">
        <v>2924</v>
      </c>
      <c r="D521" t="s">
        <v>2925</v>
      </c>
      <c r="E521">
        <v>18</v>
      </c>
      <c r="F521">
        <v>5</v>
      </c>
      <c r="G521">
        <v>49</v>
      </c>
      <c r="H521">
        <v>2016</v>
      </c>
      <c r="I521" t="s">
        <v>278</v>
      </c>
      <c r="J521" t="s">
        <v>186</v>
      </c>
      <c r="K521" t="s">
        <v>143</v>
      </c>
      <c r="R521" t="s">
        <v>319</v>
      </c>
      <c r="S521" t="s">
        <v>2926</v>
      </c>
    </row>
    <row r="522" spans="1:19">
      <c r="A522" t="s">
        <v>138</v>
      </c>
      <c r="B522" t="s">
        <v>2927</v>
      </c>
      <c r="C522" t="s">
        <v>2928</v>
      </c>
      <c r="D522" t="s">
        <v>2064</v>
      </c>
      <c r="E522">
        <v>44</v>
      </c>
      <c r="F522">
        <v>9</v>
      </c>
      <c r="G522">
        <v>170</v>
      </c>
      <c r="H522">
        <v>2008</v>
      </c>
      <c r="I522" t="s">
        <v>2929</v>
      </c>
      <c r="J522" t="s">
        <v>2930</v>
      </c>
      <c r="K522" t="s">
        <v>143</v>
      </c>
      <c r="R522" t="s">
        <v>319</v>
      </c>
      <c r="S522" t="s">
        <v>2931</v>
      </c>
    </row>
    <row r="523" spans="1:19">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c r="A524" t="s">
        <v>138</v>
      </c>
      <c r="B524" t="s">
        <v>2935</v>
      </c>
      <c r="C524" t="s">
        <v>2936</v>
      </c>
      <c r="D524" t="s">
        <v>942</v>
      </c>
      <c r="E524">
        <v>13</v>
      </c>
      <c r="F524">
        <v>3</v>
      </c>
      <c r="G524">
        <v>280</v>
      </c>
      <c r="H524">
        <v>2000</v>
      </c>
      <c r="I524" t="s">
        <v>1602</v>
      </c>
      <c r="J524" t="s">
        <v>2937</v>
      </c>
      <c r="K524" t="s">
        <v>143</v>
      </c>
      <c r="R524" t="s">
        <v>319</v>
      </c>
      <c r="S524" t="s">
        <v>2938</v>
      </c>
    </row>
    <row r="525" spans="1:19">
      <c r="A525" t="s">
        <v>138</v>
      </c>
      <c r="B525" t="s">
        <v>2939</v>
      </c>
      <c r="C525" t="s">
        <v>2940</v>
      </c>
      <c r="D525" t="s">
        <v>740</v>
      </c>
      <c r="H525">
        <v>2021</v>
      </c>
      <c r="I525" t="s">
        <v>446</v>
      </c>
      <c r="J525" t="s">
        <v>2941</v>
      </c>
      <c r="K525" t="s">
        <v>143</v>
      </c>
      <c r="R525" t="s">
        <v>319</v>
      </c>
      <c r="S525" t="s">
        <v>2922</v>
      </c>
    </row>
    <row r="526" spans="1:19">
      <c r="A526" t="s">
        <v>138</v>
      </c>
      <c r="B526" t="s">
        <v>2942</v>
      </c>
      <c r="C526" t="s">
        <v>2943</v>
      </c>
      <c r="D526" t="s">
        <v>2944</v>
      </c>
      <c r="E526">
        <v>32</v>
      </c>
      <c r="F526">
        <v>5</v>
      </c>
      <c r="G526">
        <v>448</v>
      </c>
      <c r="H526">
        <v>2010</v>
      </c>
      <c r="I526" t="s">
        <v>2945</v>
      </c>
      <c r="J526" t="s">
        <v>2946</v>
      </c>
      <c r="K526" t="s">
        <v>143</v>
      </c>
      <c r="R526" t="s">
        <v>319</v>
      </c>
      <c r="S526" t="s">
        <v>2947</v>
      </c>
    </row>
    <row r="527" spans="1:19">
      <c r="A527" t="s">
        <v>138</v>
      </c>
      <c r="B527" t="s">
        <v>2948</v>
      </c>
      <c r="C527" t="s">
        <v>2949</v>
      </c>
      <c r="D527" t="s">
        <v>2853</v>
      </c>
      <c r="E527">
        <v>26</v>
      </c>
      <c r="F527">
        <v>12</v>
      </c>
      <c r="G527">
        <v>56</v>
      </c>
      <c r="H527">
        <v>2017</v>
      </c>
      <c r="I527" t="s">
        <v>2950</v>
      </c>
      <c r="J527" t="s">
        <v>2951</v>
      </c>
      <c r="K527" t="s">
        <v>143</v>
      </c>
      <c r="R527" t="s">
        <v>319</v>
      </c>
      <c r="S527" t="s">
        <v>2952</v>
      </c>
    </row>
    <row r="528" spans="1:19">
      <c r="A528" t="s">
        <v>2727</v>
      </c>
      <c r="B528" t="s">
        <v>2953</v>
      </c>
      <c r="C528" t="s">
        <v>2954</v>
      </c>
      <c r="H528" t="s">
        <v>158</v>
      </c>
      <c r="I528" t="s">
        <v>2955</v>
      </c>
      <c r="J528" t="s">
        <v>2956</v>
      </c>
      <c r="K528" t="s">
        <v>2822</v>
      </c>
      <c r="M528" t="s">
        <v>2957</v>
      </c>
      <c r="R528" t="s">
        <v>319</v>
      </c>
      <c r="S528" t="s">
        <v>2958</v>
      </c>
    </row>
    <row r="529" spans="1:19">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c r="A530" t="s">
        <v>138</v>
      </c>
      <c r="B530" t="s">
        <v>2966</v>
      </c>
      <c r="C530" t="s">
        <v>2967</v>
      </c>
      <c r="D530" t="s">
        <v>2968</v>
      </c>
      <c r="E530">
        <v>141</v>
      </c>
      <c r="F530">
        <v>1</v>
      </c>
      <c r="G530">
        <v>103</v>
      </c>
      <c r="H530">
        <v>2008</v>
      </c>
      <c r="I530" t="s">
        <v>459</v>
      </c>
      <c r="J530" t="s">
        <v>2969</v>
      </c>
      <c r="K530" t="s">
        <v>143</v>
      </c>
      <c r="R530" t="s">
        <v>319</v>
      </c>
      <c r="S530" t="s">
        <v>2970</v>
      </c>
    </row>
    <row r="531" spans="1:19">
      <c r="A531" t="s">
        <v>138</v>
      </c>
      <c r="B531" t="s">
        <v>2971</v>
      </c>
      <c r="C531" t="s">
        <v>2972</v>
      </c>
      <c r="D531" t="s">
        <v>633</v>
      </c>
      <c r="E531">
        <v>30</v>
      </c>
      <c r="F531">
        <v>1</v>
      </c>
      <c r="G531">
        <v>11</v>
      </c>
      <c r="H531">
        <v>2011</v>
      </c>
      <c r="I531" t="s">
        <v>278</v>
      </c>
      <c r="J531" t="s">
        <v>2973</v>
      </c>
      <c r="K531" t="s">
        <v>143</v>
      </c>
      <c r="R531" t="s">
        <v>319</v>
      </c>
      <c r="S531" t="s">
        <v>2974</v>
      </c>
    </row>
    <row r="532" spans="1:19">
      <c r="A532" t="s">
        <v>2727</v>
      </c>
      <c r="B532" t="s">
        <v>2975</v>
      </c>
      <c r="C532" t="s">
        <v>2976</v>
      </c>
      <c r="H532" t="s">
        <v>158</v>
      </c>
      <c r="I532" t="s">
        <v>786</v>
      </c>
      <c r="K532" t="s">
        <v>1406</v>
      </c>
      <c r="P532" t="s">
        <v>2977</v>
      </c>
      <c r="R532" t="s">
        <v>319</v>
      </c>
      <c r="S532" t="s">
        <v>2978</v>
      </c>
    </row>
    <row r="533" spans="1:19">
      <c r="A533" t="s">
        <v>138</v>
      </c>
      <c r="B533" t="s">
        <v>2979</v>
      </c>
      <c r="C533" t="s">
        <v>2980</v>
      </c>
      <c r="D533" t="s">
        <v>2981</v>
      </c>
      <c r="E533">
        <v>51</v>
      </c>
      <c r="F533">
        <v>2</v>
      </c>
      <c r="G533">
        <v>469</v>
      </c>
      <c r="H533">
        <v>2014</v>
      </c>
      <c r="I533" t="s">
        <v>781</v>
      </c>
      <c r="K533" t="s">
        <v>143</v>
      </c>
      <c r="P533" t="s">
        <v>153</v>
      </c>
      <c r="R533" t="s">
        <v>233</v>
      </c>
      <c r="S533" t="s">
        <v>2982</v>
      </c>
    </row>
    <row r="534" spans="1:19">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648"/>
  <sheetViews>
    <sheetView tabSelected="1" topLeftCell="K1" zoomScale="50" zoomScaleNormal="70" workbookViewId="0">
      <pane ySplit="1" topLeftCell="A4628" activePane="bottomLeft" state="frozen"/>
      <selection activeCell="W1" sqref="W1"/>
      <selection pane="bottomLeft" activeCell="AM4649" sqref="AM4649"/>
    </sheetView>
  </sheetViews>
  <sheetFormatPr baseColWidth="10" defaultRowHeight="16"/>
  <cols>
    <col min="7" max="7" width="10.83203125" style="14"/>
    <col min="22" max="22" width="10.83203125" style="9"/>
    <col min="24" max="24" width="10.83203125" style="9"/>
  </cols>
  <sheetData>
    <row r="1" spans="1:45">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 t="shared" ref="AH3717:AH3747" si="41">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 t="shared" si="41"/>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 t="shared" si="41"/>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 t="shared" si="41"/>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 t="shared" si="41"/>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 t="shared" si="41"/>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 t="shared" si="41"/>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 t="shared" si="41"/>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 t="shared" si="41"/>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 t="shared" si="41"/>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 t="shared" si="41"/>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 t="shared" si="41"/>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 t="shared" si="41"/>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 t="shared" si="41"/>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 t="shared" si="41"/>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 t="shared" si="41"/>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 t="shared" si="41"/>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 t="shared" si="41"/>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 t="shared" si="41"/>
        <v>2880</v>
      </c>
      <c r="AI3735" s="21" t="s">
        <v>1165</v>
      </c>
      <c r="AJ3735" s="21" t="s">
        <v>1278</v>
      </c>
      <c r="AK3735">
        <v>1.1180000000000001</v>
      </c>
      <c r="AL3735" t="s">
        <v>3202</v>
      </c>
      <c r="AM3735">
        <f>3.401-(-0.699)</f>
        <v>4.0999999999999996</v>
      </c>
      <c r="AN3735" s="21">
        <v>4</v>
      </c>
      <c r="AO3735" s="21">
        <v>100</v>
      </c>
      <c r="AP3735">
        <f t="shared" ref="AP3735:AP3740" si="42">12*7</f>
        <v>84</v>
      </c>
      <c r="AQ3735" s="22" t="s">
        <v>1283</v>
      </c>
      <c r="AR3735" s="21" t="s">
        <v>1207</v>
      </c>
    </row>
    <row r="3736" spans="1:44">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 t="shared" si="41"/>
        <v>2880</v>
      </c>
      <c r="AI3736" s="21" t="s">
        <v>1165</v>
      </c>
      <c r="AJ3736" s="21" t="s">
        <v>1278</v>
      </c>
      <c r="AK3736">
        <v>17.189</v>
      </c>
      <c r="AL3736" t="s">
        <v>3202</v>
      </c>
      <c r="AM3736">
        <f>22.034-12.158</f>
        <v>9.8759999999999994</v>
      </c>
      <c r="AN3736" s="21">
        <v>4</v>
      </c>
      <c r="AO3736" s="21">
        <v>100</v>
      </c>
      <c r="AP3736">
        <f t="shared" si="42"/>
        <v>84</v>
      </c>
      <c r="AQ3736" s="22" t="s">
        <v>1283</v>
      </c>
      <c r="AR3736" s="21" t="s">
        <v>1207</v>
      </c>
    </row>
    <row r="3737" spans="1:44">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 t="shared" si="41"/>
        <v>2880</v>
      </c>
      <c r="AI3737" s="21" t="s">
        <v>1165</v>
      </c>
      <c r="AJ3737" s="21" t="s">
        <v>1278</v>
      </c>
      <c r="AK3737">
        <v>33.54</v>
      </c>
      <c r="AL3737" t="s">
        <v>3202</v>
      </c>
      <c r="AM3737">
        <f>41.04-26.693</f>
        <v>14.346999999999998</v>
      </c>
      <c r="AN3737" s="21">
        <v>4</v>
      </c>
      <c r="AO3737" s="21">
        <v>100</v>
      </c>
      <c r="AP3737">
        <f t="shared" si="42"/>
        <v>84</v>
      </c>
      <c r="AQ3737" s="22" t="s">
        <v>1283</v>
      </c>
      <c r="AR3737" s="21" t="s">
        <v>1207</v>
      </c>
    </row>
    <row r="3738" spans="1:44">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 t="shared" si="41"/>
        <v>2880</v>
      </c>
      <c r="AI3738" s="21" t="s">
        <v>1165</v>
      </c>
      <c r="AJ3738" s="21" t="s">
        <v>1278</v>
      </c>
      <c r="AK3738">
        <v>29.114999999999998</v>
      </c>
      <c r="AL3738" t="s">
        <v>3202</v>
      </c>
      <c r="AM3738">
        <f>38.804-19.425</f>
        <v>19.379000000000001</v>
      </c>
      <c r="AN3738" s="21">
        <v>4</v>
      </c>
      <c r="AO3738" s="21">
        <v>100</v>
      </c>
      <c r="AP3738">
        <f t="shared" si="42"/>
        <v>84</v>
      </c>
      <c r="AQ3738" s="22" t="s">
        <v>1283</v>
      </c>
      <c r="AR3738" s="21" t="s">
        <v>1207</v>
      </c>
    </row>
    <row r="3739" spans="1:44">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 t="shared" si="41"/>
        <v>2880</v>
      </c>
      <c r="AI3739" s="21" t="s">
        <v>1165</v>
      </c>
      <c r="AJ3739" s="21" t="s">
        <v>1278</v>
      </c>
      <c r="AK3739">
        <v>52.732999999999997</v>
      </c>
      <c r="AL3739" t="s">
        <v>3202</v>
      </c>
      <c r="AM3739">
        <f>60.606-45.14</f>
        <v>15.466000000000001</v>
      </c>
      <c r="AN3739" s="21">
        <v>4</v>
      </c>
      <c r="AO3739" s="21">
        <v>100</v>
      </c>
      <c r="AP3739">
        <f t="shared" si="42"/>
        <v>84</v>
      </c>
      <c r="AQ3739" s="22" t="s">
        <v>1283</v>
      </c>
      <c r="AR3739" s="21" t="s">
        <v>1207</v>
      </c>
    </row>
    <row r="3740" spans="1:44">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 t="shared" si="41"/>
        <v>2880</v>
      </c>
      <c r="AI3740" s="21" t="s">
        <v>1165</v>
      </c>
      <c r="AJ3740" s="21" t="s">
        <v>1278</v>
      </c>
      <c r="AK3740">
        <v>66.009</v>
      </c>
      <c r="AL3740" t="s">
        <v>3202</v>
      </c>
      <c r="AM3740">
        <f>76.071-55.761</f>
        <v>20.309999999999995</v>
      </c>
      <c r="AN3740" s="21">
        <v>4</v>
      </c>
      <c r="AO3740" s="21">
        <v>100</v>
      </c>
      <c r="AP3740">
        <f t="shared" si="42"/>
        <v>84</v>
      </c>
      <c r="AQ3740" s="22" t="s">
        <v>1283</v>
      </c>
      <c r="AR3740" s="21" t="s">
        <v>1207</v>
      </c>
    </row>
    <row r="3741" spans="1:44">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 t="shared" si="41"/>
        <v>2880</v>
      </c>
      <c r="AI3741" s="21" t="s">
        <v>1165</v>
      </c>
      <c r="AJ3741" s="21" t="s">
        <v>1278</v>
      </c>
      <c r="AK3741">
        <v>23.524999999999999</v>
      </c>
      <c r="AL3741" t="s">
        <v>3202</v>
      </c>
      <c r="AM3741">
        <f>30.606-17.003</f>
        <v>13.603000000000002</v>
      </c>
      <c r="AN3741" s="21">
        <v>4</v>
      </c>
      <c r="AO3741" s="21">
        <v>100</v>
      </c>
      <c r="AP3741">
        <f t="shared" ref="AP3741:AP3746" si="43">12*7</f>
        <v>84</v>
      </c>
      <c r="AQ3741" s="22" t="s">
        <v>1283</v>
      </c>
      <c r="AR3741" s="21" t="s">
        <v>1207</v>
      </c>
    </row>
    <row r="3742" spans="1:44">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 t="shared" si="41"/>
        <v>2880</v>
      </c>
      <c r="AI3742" s="21" t="s">
        <v>1165</v>
      </c>
      <c r="AJ3742" s="21" t="s">
        <v>1278</v>
      </c>
      <c r="AK3742">
        <v>40.061999999999998</v>
      </c>
      <c r="AL3742" t="s">
        <v>3202</v>
      </c>
      <c r="AM3742">
        <f>57.252-22.966</f>
        <v>34.286000000000001</v>
      </c>
      <c r="AN3742" s="21">
        <v>4</v>
      </c>
      <c r="AO3742" s="21">
        <v>100</v>
      </c>
      <c r="AP3742">
        <f t="shared" si="43"/>
        <v>84</v>
      </c>
      <c r="AQ3742" s="22" t="s">
        <v>1283</v>
      </c>
      <c r="AR3742" s="21" t="s">
        <v>1207</v>
      </c>
    </row>
    <row r="3743" spans="1:44">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 t="shared" si="41"/>
        <v>2880</v>
      </c>
      <c r="AI3743" s="21" t="s">
        <v>1165</v>
      </c>
      <c r="AJ3743" s="21" t="s">
        <v>1278</v>
      </c>
      <c r="AK3743">
        <v>39.177</v>
      </c>
      <c r="AL3743" t="s">
        <v>3202</v>
      </c>
      <c r="AM3743">
        <f>42.531-36.196</f>
        <v>6.3350000000000009</v>
      </c>
      <c r="AN3743" s="21">
        <v>4</v>
      </c>
      <c r="AO3743" s="21">
        <v>100</v>
      </c>
      <c r="AP3743">
        <f t="shared" si="43"/>
        <v>84</v>
      </c>
      <c r="AQ3743" s="22" t="s">
        <v>1283</v>
      </c>
      <c r="AR3743" s="21" t="s">
        <v>1207</v>
      </c>
    </row>
    <row r="3744" spans="1:44">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 t="shared" si="41"/>
        <v>2880</v>
      </c>
      <c r="AI3744" s="21" t="s">
        <v>1165</v>
      </c>
      <c r="AJ3744" s="21" t="s">
        <v>1278</v>
      </c>
      <c r="AK3744">
        <v>51.988</v>
      </c>
      <c r="AL3744" t="s">
        <v>3202</v>
      </c>
      <c r="AM3744">
        <f>56.693-47.562</f>
        <v>9.1310000000000002</v>
      </c>
      <c r="AN3744" s="21">
        <v>4</v>
      </c>
      <c r="AO3744" s="21">
        <v>100</v>
      </c>
      <c r="AP3744">
        <f t="shared" si="43"/>
        <v>84</v>
      </c>
      <c r="AQ3744" s="22" t="s">
        <v>1283</v>
      </c>
      <c r="AR3744" s="21" t="s">
        <v>1207</v>
      </c>
    </row>
    <row r="3745" spans="1:44">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 t="shared" si="41"/>
        <v>2880</v>
      </c>
      <c r="AI3745" s="21" t="s">
        <v>1165</v>
      </c>
      <c r="AJ3745" s="21" t="s">
        <v>1278</v>
      </c>
      <c r="AK3745">
        <v>66.941000000000003</v>
      </c>
      <c r="AL3745" t="s">
        <v>3202</v>
      </c>
      <c r="AM3745">
        <f>79.612-54.643</f>
        <v>24.968999999999994</v>
      </c>
      <c r="AN3745" s="21">
        <v>4</v>
      </c>
      <c r="AO3745" s="21">
        <v>100</v>
      </c>
      <c r="AP3745">
        <f t="shared" si="43"/>
        <v>84</v>
      </c>
      <c r="AQ3745" s="22" t="s">
        <v>1283</v>
      </c>
      <c r="AR3745" s="21" t="s">
        <v>1207</v>
      </c>
    </row>
    <row r="3746" spans="1:44">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 t="shared" si="41"/>
        <v>2880</v>
      </c>
      <c r="AI3746" s="21" t="s">
        <v>1165</v>
      </c>
      <c r="AJ3746" s="21" t="s">
        <v>1278</v>
      </c>
      <c r="AK3746">
        <v>84.224000000000004</v>
      </c>
      <c r="AL3746" t="s">
        <v>3202</v>
      </c>
      <c r="AM3746">
        <f>88.37-80.171</f>
        <v>8.1989999999999981</v>
      </c>
      <c r="AN3746" s="21">
        <v>4</v>
      </c>
      <c r="AO3746" s="21">
        <v>100</v>
      </c>
      <c r="AP3746">
        <f t="shared" si="43"/>
        <v>84</v>
      </c>
      <c r="AQ3746" s="22" t="s">
        <v>1283</v>
      </c>
      <c r="AR3746" s="21" t="s">
        <v>1207</v>
      </c>
    </row>
    <row r="3747" spans="1:44">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 t="shared" si="41"/>
        <v>2880</v>
      </c>
      <c r="AI3747" s="21" t="s">
        <v>1165</v>
      </c>
      <c r="AJ3747" s="21" t="s">
        <v>1278</v>
      </c>
      <c r="AK3747">
        <v>0</v>
      </c>
      <c r="AN3747" s="21">
        <v>4</v>
      </c>
      <c r="AO3747" s="21">
        <v>100</v>
      </c>
      <c r="AP3747" s="21">
        <v>0</v>
      </c>
      <c r="AQ3747" s="22" t="s">
        <v>1283</v>
      </c>
      <c r="AR3747" s="21" t="s">
        <v>1279</v>
      </c>
    </row>
    <row r="3748" spans="1:44">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4">48*60</f>
        <v>2880</v>
      </c>
      <c r="AI3748" s="21" t="s">
        <v>1165</v>
      </c>
      <c r="AJ3748" s="21" t="s">
        <v>1278</v>
      </c>
      <c r="AK3748">
        <v>0</v>
      </c>
      <c r="AN3748" s="21">
        <v>4</v>
      </c>
      <c r="AO3748" s="21">
        <v>100</v>
      </c>
      <c r="AP3748" s="21">
        <v>10</v>
      </c>
      <c r="AQ3748" s="22" t="s">
        <v>1283</v>
      </c>
      <c r="AR3748" s="21" t="s">
        <v>1279</v>
      </c>
    </row>
    <row r="3749" spans="1:44">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4"/>
        <v>2880</v>
      </c>
      <c r="AI3749" s="21" t="s">
        <v>1165</v>
      </c>
      <c r="AJ3749" s="21" t="s">
        <v>1278</v>
      </c>
      <c r="AK3749">
        <v>0</v>
      </c>
      <c r="AN3749" s="21">
        <v>4</v>
      </c>
      <c r="AO3749" s="21">
        <v>100</v>
      </c>
      <c r="AP3749" s="21">
        <v>20</v>
      </c>
      <c r="AQ3749" s="22" t="s">
        <v>1283</v>
      </c>
      <c r="AR3749" s="21" t="s">
        <v>1279</v>
      </c>
    </row>
    <row r="3750" spans="1:44">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4"/>
        <v>2880</v>
      </c>
      <c r="AI3750" s="21" t="s">
        <v>1165</v>
      </c>
      <c r="AJ3750" s="21" t="s">
        <v>1278</v>
      </c>
      <c r="AK3750">
        <v>0</v>
      </c>
      <c r="AN3750" s="21">
        <v>4</v>
      </c>
      <c r="AO3750" s="21">
        <v>100</v>
      </c>
      <c r="AP3750" s="21">
        <v>30</v>
      </c>
      <c r="AQ3750" s="22" t="s">
        <v>1283</v>
      </c>
      <c r="AR3750" s="21" t="s">
        <v>1279</v>
      </c>
    </row>
    <row r="3751" spans="1:44">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4"/>
        <v>2880</v>
      </c>
      <c r="AI3751" s="21" t="s">
        <v>1165</v>
      </c>
      <c r="AJ3751" s="21" t="s">
        <v>1278</v>
      </c>
      <c r="AK3751">
        <v>0</v>
      </c>
      <c r="AN3751" s="21">
        <v>4</v>
      </c>
      <c r="AO3751" s="21">
        <v>100</v>
      </c>
      <c r="AP3751" s="21">
        <v>40</v>
      </c>
      <c r="AQ3751" s="22" t="s">
        <v>1283</v>
      </c>
      <c r="AR3751" s="21" t="s">
        <v>1279</v>
      </c>
    </row>
    <row r="3752" spans="1:44">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4"/>
        <v>2880</v>
      </c>
      <c r="AI3752" s="21" t="s">
        <v>1165</v>
      </c>
      <c r="AJ3752" s="21" t="s">
        <v>1278</v>
      </c>
      <c r="AK3752">
        <v>0</v>
      </c>
      <c r="AN3752" s="21">
        <v>4</v>
      </c>
      <c r="AO3752" s="21">
        <v>100</v>
      </c>
      <c r="AP3752" s="21">
        <v>50</v>
      </c>
      <c r="AQ3752" s="22" t="s">
        <v>1283</v>
      </c>
      <c r="AR3752" s="21" t="s">
        <v>1279</v>
      </c>
    </row>
    <row r="3753" spans="1:44">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4"/>
        <v>2880</v>
      </c>
      <c r="AI3753" s="21" t="s">
        <v>1165</v>
      </c>
      <c r="AJ3753" s="21" t="s">
        <v>1278</v>
      </c>
      <c r="AK3753">
        <v>0</v>
      </c>
      <c r="AN3753" s="21">
        <v>4</v>
      </c>
      <c r="AO3753" s="21">
        <v>100</v>
      </c>
      <c r="AP3753" s="21">
        <v>60</v>
      </c>
      <c r="AQ3753" s="22" t="s">
        <v>1283</v>
      </c>
      <c r="AR3753" s="21" t="s">
        <v>1279</v>
      </c>
    </row>
    <row r="3754" spans="1:44">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4"/>
        <v>2880</v>
      </c>
      <c r="AI3754" s="21" t="s">
        <v>1165</v>
      </c>
      <c r="AJ3754" s="21" t="s">
        <v>1278</v>
      </c>
      <c r="AK3754">
        <v>0</v>
      </c>
      <c r="AN3754" s="21">
        <v>4</v>
      </c>
      <c r="AO3754" s="21">
        <v>100</v>
      </c>
      <c r="AP3754" s="21">
        <v>70</v>
      </c>
      <c r="AQ3754" s="22" t="s">
        <v>1283</v>
      </c>
      <c r="AR3754" s="21" t="s">
        <v>1279</v>
      </c>
    </row>
    <row r="3755" spans="1:44">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4"/>
        <v>2880</v>
      </c>
      <c r="AI3755" s="21" t="s">
        <v>1165</v>
      </c>
      <c r="AJ3755" s="21" t="s">
        <v>1278</v>
      </c>
      <c r="AK3755">
        <v>1.0760000000000001</v>
      </c>
      <c r="AN3755" s="21">
        <v>4</v>
      </c>
      <c r="AO3755" s="21">
        <v>100</v>
      </c>
      <c r="AP3755" s="21">
        <v>80</v>
      </c>
      <c r="AQ3755" s="22" t="s">
        <v>1283</v>
      </c>
      <c r="AR3755" s="21" t="s">
        <v>1279</v>
      </c>
    </row>
    <row r="3756" spans="1:44">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4"/>
        <v>2880</v>
      </c>
      <c r="AI3756" s="21" t="s">
        <v>1165</v>
      </c>
      <c r="AJ3756" s="21" t="s">
        <v>1278</v>
      </c>
      <c r="AK3756">
        <v>1.9590000000000001</v>
      </c>
      <c r="AN3756" s="21">
        <v>4</v>
      </c>
      <c r="AO3756" s="21">
        <v>100</v>
      </c>
      <c r="AP3756" s="21">
        <v>84</v>
      </c>
      <c r="AQ3756" s="22" t="s">
        <v>1283</v>
      </c>
      <c r="AR3756" s="21" t="s">
        <v>1279</v>
      </c>
    </row>
    <row r="3757" spans="1:44">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5">48*60</f>
        <v>2880</v>
      </c>
      <c r="AI3758" s="21" t="s">
        <v>1165</v>
      </c>
      <c r="AJ3758" s="21" t="s">
        <v>1278</v>
      </c>
      <c r="AK3758">
        <v>0</v>
      </c>
      <c r="AN3758" s="21">
        <v>4</v>
      </c>
      <c r="AO3758" s="21">
        <v>100</v>
      </c>
      <c r="AP3758" s="21">
        <v>10</v>
      </c>
      <c r="AQ3758" s="22" t="s">
        <v>1283</v>
      </c>
      <c r="AR3758" s="21" t="s">
        <v>1279</v>
      </c>
    </row>
    <row r="3759" spans="1:44">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5"/>
        <v>2880</v>
      </c>
      <c r="AI3759" s="21" t="s">
        <v>1165</v>
      </c>
      <c r="AJ3759" s="21" t="s">
        <v>1278</v>
      </c>
      <c r="AK3759">
        <v>0</v>
      </c>
      <c r="AN3759" s="21">
        <v>4</v>
      </c>
      <c r="AO3759" s="21">
        <v>100</v>
      </c>
      <c r="AP3759" s="21">
        <v>20</v>
      </c>
      <c r="AQ3759" s="22" t="s">
        <v>1283</v>
      </c>
      <c r="AR3759" s="21" t="s">
        <v>1279</v>
      </c>
    </row>
    <row r="3760" spans="1:44">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5"/>
        <v>2880</v>
      </c>
      <c r="AI3760" s="21" t="s">
        <v>1165</v>
      </c>
      <c r="AJ3760" s="21" t="s">
        <v>1278</v>
      </c>
      <c r="AK3760">
        <v>0</v>
      </c>
      <c r="AN3760" s="21">
        <v>4</v>
      </c>
      <c r="AO3760" s="21">
        <v>100</v>
      </c>
      <c r="AP3760" s="21">
        <v>30</v>
      </c>
      <c r="AQ3760" s="22" t="s">
        <v>1283</v>
      </c>
      <c r="AR3760" s="21" t="s">
        <v>1279</v>
      </c>
    </row>
    <row r="3761" spans="1:44">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5"/>
        <v>2880</v>
      </c>
      <c r="AI3761" s="21" t="s">
        <v>1165</v>
      </c>
      <c r="AJ3761" s="21" t="s">
        <v>1278</v>
      </c>
      <c r="AK3761">
        <v>0</v>
      </c>
      <c r="AN3761" s="21">
        <v>4</v>
      </c>
      <c r="AO3761" s="21">
        <v>100</v>
      </c>
      <c r="AP3761" s="21">
        <v>40</v>
      </c>
      <c r="AQ3761" s="22" t="s">
        <v>1283</v>
      </c>
      <c r="AR3761" s="21" t="s">
        <v>1279</v>
      </c>
    </row>
    <row r="3762" spans="1:44">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5"/>
        <v>2880</v>
      </c>
      <c r="AI3762" s="21" t="s">
        <v>1165</v>
      </c>
      <c r="AJ3762" s="21" t="s">
        <v>1278</v>
      </c>
      <c r="AK3762">
        <v>0</v>
      </c>
      <c r="AN3762" s="21">
        <v>4</v>
      </c>
      <c r="AO3762" s="21">
        <v>100</v>
      </c>
      <c r="AP3762" s="21">
        <v>50</v>
      </c>
      <c r="AQ3762" s="22" t="s">
        <v>1283</v>
      </c>
      <c r="AR3762" s="21" t="s">
        <v>1279</v>
      </c>
    </row>
    <row r="3763" spans="1:44">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5"/>
        <v>2880</v>
      </c>
      <c r="AI3763" s="21" t="s">
        <v>1165</v>
      </c>
      <c r="AJ3763" s="21" t="s">
        <v>1278</v>
      </c>
      <c r="AK3763">
        <v>0</v>
      </c>
      <c r="AN3763" s="21">
        <v>4</v>
      </c>
      <c r="AO3763" s="21">
        <v>100</v>
      </c>
      <c r="AP3763" s="21">
        <v>60</v>
      </c>
      <c r="AQ3763" s="22" t="s">
        <v>1283</v>
      </c>
      <c r="AR3763" s="21" t="s">
        <v>1279</v>
      </c>
    </row>
    <row r="3764" spans="1:44">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5"/>
        <v>2880</v>
      </c>
      <c r="AI3764" s="21" t="s">
        <v>1165</v>
      </c>
      <c r="AJ3764" s="21" t="s">
        <v>1278</v>
      </c>
      <c r="AK3764">
        <v>5.05</v>
      </c>
      <c r="AN3764" s="21">
        <v>4</v>
      </c>
      <c r="AO3764" s="21">
        <v>100</v>
      </c>
      <c r="AP3764" s="21">
        <v>70</v>
      </c>
      <c r="AQ3764" s="22" t="s">
        <v>1283</v>
      </c>
      <c r="AR3764" s="21" t="s">
        <v>1279</v>
      </c>
    </row>
    <row r="3765" spans="1:44">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5"/>
        <v>2880</v>
      </c>
      <c r="AI3765" s="21" t="s">
        <v>1165</v>
      </c>
      <c r="AJ3765" s="21" t="s">
        <v>1278</v>
      </c>
      <c r="AK3765">
        <v>11.451000000000001</v>
      </c>
      <c r="AN3765" s="21">
        <v>4</v>
      </c>
      <c r="AO3765" s="21">
        <v>100</v>
      </c>
      <c r="AP3765" s="21">
        <v>80</v>
      </c>
      <c r="AQ3765" s="22" t="s">
        <v>1283</v>
      </c>
      <c r="AR3765" s="21" t="s">
        <v>1279</v>
      </c>
    </row>
    <row r="3766" spans="1:44">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5"/>
        <v>2880</v>
      </c>
      <c r="AI3766" s="21" t="s">
        <v>1165</v>
      </c>
      <c r="AJ3766" s="21" t="s">
        <v>1278</v>
      </c>
      <c r="AK3766">
        <v>17.632000000000001</v>
      </c>
      <c r="AN3766" s="21">
        <v>4</v>
      </c>
      <c r="AO3766" s="21">
        <v>100</v>
      </c>
      <c r="AP3766" s="21">
        <v>84</v>
      </c>
      <c r="AQ3766" s="22" t="s">
        <v>1283</v>
      </c>
      <c r="AR3766" s="21" t="s">
        <v>1279</v>
      </c>
    </row>
    <row r="3767" spans="1:44">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6">48*60</f>
        <v>2880</v>
      </c>
      <c r="AI3768" s="21" t="s">
        <v>1165</v>
      </c>
      <c r="AJ3768" s="21" t="s">
        <v>1278</v>
      </c>
      <c r="AK3768">
        <v>0</v>
      </c>
      <c r="AN3768" s="21">
        <v>4</v>
      </c>
      <c r="AO3768" s="21">
        <v>100</v>
      </c>
      <c r="AP3768" s="21">
        <v>10</v>
      </c>
      <c r="AQ3768" s="22" t="s">
        <v>1283</v>
      </c>
      <c r="AR3768" s="21" t="s">
        <v>1279</v>
      </c>
    </row>
    <row r="3769" spans="1:44">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6"/>
        <v>2880</v>
      </c>
      <c r="AI3769" s="21" t="s">
        <v>1165</v>
      </c>
      <c r="AJ3769" s="21" t="s">
        <v>1278</v>
      </c>
      <c r="AK3769">
        <v>0</v>
      </c>
      <c r="AN3769" s="21">
        <v>4</v>
      </c>
      <c r="AO3769" s="21">
        <v>100</v>
      </c>
      <c r="AP3769" s="21">
        <v>20</v>
      </c>
      <c r="AQ3769" s="22" t="s">
        <v>1283</v>
      </c>
      <c r="AR3769" s="21" t="s">
        <v>1279</v>
      </c>
    </row>
    <row r="3770" spans="1:44">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6"/>
        <v>2880</v>
      </c>
      <c r="AI3770" s="21" t="s">
        <v>1165</v>
      </c>
      <c r="AJ3770" s="21" t="s">
        <v>1278</v>
      </c>
      <c r="AK3770">
        <v>0</v>
      </c>
      <c r="AN3770" s="21">
        <v>4</v>
      </c>
      <c r="AO3770" s="21">
        <v>100</v>
      </c>
      <c r="AP3770" s="21">
        <v>30</v>
      </c>
      <c r="AQ3770" s="22" t="s">
        <v>1283</v>
      </c>
      <c r="AR3770" s="21" t="s">
        <v>1279</v>
      </c>
    </row>
    <row r="3771" spans="1:44">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6"/>
        <v>2880</v>
      </c>
      <c r="AI3771" s="21" t="s">
        <v>1165</v>
      </c>
      <c r="AJ3771" s="21" t="s">
        <v>1278</v>
      </c>
      <c r="AK3771">
        <v>0.82799999999999996</v>
      </c>
      <c r="AN3771" s="21">
        <v>4</v>
      </c>
      <c r="AO3771" s="21">
        <v>100</v>
      </c>
      <c r="AP3771" s="21">
        <v>40</v>
      </c>
      <c r="AQ3771" s="22" t="s">
        <v>1283</v>
      </c>
      <c r="AR3771" s="21" t="s">
        <v>1279</v>
      </c>
    </row>
    <row r="3772" spans="1:44">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6"/>
        <v>2880</v>
      </c>
      <c r="AI3772" s="21" t="s">
        <v>1165</v>
      </c>
      <c r="AJ3772" s="21" t="s">
        <v>1278</v>
      </c>
      <c r="AK3772">
        <v>1.0760000000000001</v>
      </c>
      <c r="AN3772" s="21">
        <v>4</v>
      </c>
      <c r="AO3772" s="21">
        <v>100</v>
      </c>
      <c r="AP3772" s="21">
        <v>50</v>
      </c>
      <c r="AQ3772" s="22" t="s">
        <v>1283</v>
      </c>
      <c r="AR3772" s="21" t="s">
        <v>1279</v>
      </c>
    </row>
    <row r="3773" spans="1:44">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6"/>
        <v>2880</v>
      </c>
      <c r="AI3773" s="21" t="s">
        <v>1165</v>
      </c>
      <c r="AJ3773" s="21" t="s">
        <v>1278</v>
      </c>
      <c r="AK3773">
        <v>3.9460000000000002</v>
      </c>
      <c r="AN3773" s="21">
        <v>4</v>
      </c>
      <c r="AO3773" s="21">
        <v>100</v>
      </c>
      <c r="AP3773" s="21">
        <v>60</v>
      </c>
      <c r="AQ3773" s="22" t="s">
        <v>1283</v>
      </c>
      <c r="AR3773" s="21" t="s">
        <v>1279</v>
      </c>
    </row>
    <row r="3774" spans="1:44">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6"/>
        <v>2880</v>
      </c>
      <c r="AI3774" s="21" t="s">
        <v>1165</v>
      </c>
      <c r="AJ3774" s="21" t="s">
        <v>1278</v>
      </c>
      <c r="AK3774">
        <v>9.6850000000000005</v>
      </c>
      <c r="AN3774" s="21">
        <v>4</v>
      </c>
      <c r="AO3774" s="21">
        <v>100</v>
      </c>
      <c r="AP3774" s="21">
        <v>70</v>
      </c>
      <c r="AQ3774" s="22" t="s">
        <v>1283</v>
      </c>
      <c r="AR3774" s="21" t="s">
        <v>1279</v>
      </c>
    </row>
    <row r="3775" spans="1:44">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6"/>
        <v>2880</v>
      </c>
      <c r="AI3775" s="21" t="s">
        <v>1165</v>
      </c>
      <c r="AJ3775" s="21" t="s">
        <v>1278</v>
      </c>
      <c r="AK3775">
        <v>22.047000000000001</v>
      </c>
      <c r="AN3775" s="21">
        <v>4</v>
      </c>
      <c r="AO3775" s="21">
        <v>100</v>
      </c>
      <c r="AP3775" s="21">
        <v>80</v>
      </c>
      <c r="AQ3775" s="22" t="s">
        <v>1283</v>
      </c>
      <c r="AR3775" s="21" t="s">
        <v>1279</v>
      </c>
    </row>
    <row r="3776" spans="1:44">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6"/>
        <v>2880</v>
      </c>
      <c r="AI3776" s="21" t="s">
        <v>1165</v>
      </c>
      <c r="AJ3776" s="21" t="s">
        <v>1278</v>
      </c>
      <c r="AK3776">
        <v>33.968000000000004</v>
      </c>
      <c r="AN3776" s="21">
        <v>4</v>
      </c>
      <c r="AO3776" s="21">
        <v>100</v>
      </c>
      <c r="AP3776" s="21">
        <v>84</v>
      </c>
      <c r="AQ3776" s="22" t="s">
        <v>1283</v>
      </c>
      <c r="AR3776" s="21" t="s">
        <v>1279</v>
      </c>
    </row>
    <row r="3777" spans="1:44">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7">9*7</f>
        <v>63</v>
      </c>
      <c r="X3778" s="9" t="s">
        <v>3203</v>
      </c>
      <c r="Y3778" t="s">
        <v>3207</v>
      </c>
      <c r="Z3778" s="9"/>
      <c r="AD3778" t="s">
        <v>1165</v>
      </c>
      <c r="AF3778" t="s">
        <v>153</v>
      </c>
      <c r="AG3778" t="s">
        <v>3200</v>
      </c>
      <c r="AH3778">
        <f t="shared" ref="AH3778:AH3786" si="48">48*60</f>
        <v>2880</v>
      </c>
      <c r="AI3778" s="21" t="s">
        <v>1165</v>
      </c>
      <c r="AJ3778" s="21" t="s">
        <v>1278</v>
      </c>
      <c r="AK3778">
        <v>0</v>
      </c>
      <c r="AN3778" s="21">
        <v>4</v>
      </c>
      <c r="AO3778" s="21">
        <v>100</v>
      </c>
      <c r="AP3778" s="21">
        <v>10</v>
      </c>
      <c r="AQ3778" s="22" t="s">
        <v>1283</v>
      </c>
      <c r="AR3778" s="21" t="s">
        <v>1279</v>
      </c>
    </row>
    <row r="3779" spans="1:44">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7"/>
        <v>63</v>
      </c>
      <c r="X3779" s="9" t="s">
        <v>3203</v>
      </c>
      <c r="Y3779" t="s">
        <v>3207</v>
      </c>
      <c r="Z3779" s="9"/>
      <c r="AD3779" t="s">
        <v>1165</v>
      </c>
      <c r="AF3779" t="s">
        <v>153</v>
      </c>
      <c r="AG3779" t="s">
        <v>3200</v>
      </c>
      <c r="AH3779">
        <f t="shared" si="48"/>
        <v>2880</v>
      </c>
      <c r="AI3779" s="21" t="s">
        <v>1165</v>
      </c>
      <c r="AJ3779" s="21" t="s">
        <v>1278</v>
      </c>
      <c r="AK3779">
        <v>0</v>
      </c>
      <c r="AN3779" s="21">
        <v>4</v>
      </c>
      <c r="AO3779" s="21">
        <v>100</v>
      </c>
      <c r="AP3779" s="21">
        <v>20</v>
      </c>
      <c r="AQ3779" s="22" t="s">
        <v>1283</v>
      </c>
      <c r="AR3779" s="21" t="s">
        <v>1279</v>
      </c>
    </row>
    <row r="3780" spans="1:44">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7"/>
        <v>63</v>
      </c>
      <c r="X3780" s="9" t="s">
        <v>3203</v>
      </c>
      <c r="Y3780" t="s">
        <v>3207</v>
      </c>
      <c r="Z3780" s="9"/>
      <c r="AD3780" t="s">
        <v>1165</v>
      </c>
      <c r="AF3780" t="s">
        <v>153</v>
      </c>
      <c r="AG3780" t="s">
        <v>3200</v>
      </c>
      <c r="AH3780">
        <f t="shared" si="48"/>
        <v>2880</v>
      </c>
      <c r="AI3780" s="21" t="s">
        <v>1165</v>
      </c>
      <c r="AJ3780" s="21" t="s">
        <v>1278</v>
      </c>
      <c r="AK3780">
        <v>0</v>
      </c>
      <c r="AN3780" s="21">
        <v>4</v>
      </c>
      <c r="AO3780" s="21">
        <v>100</v>
      </c>
      <c r="AP3780" s="21">
        <v>30</v>
      </c>
      <c r="AQ3780" s="22" t="s">
        <v>1283</v>
      </c>
      <c r="AR3780" s="21" t="s">
        <v>1279</v>
      </c>
    </row>
    <row r="3781" spans="1:44">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7"/>
        <v>63</v>
      </c>
      <c r="X3781" s="9" t="s">
        <v>3203</v>
      </c>
      <c r="Y3781" t="s">
        <v>3207</v>
      </c>
      <c r="Z3781" s="9"/>
      <c r="AD3781" t="s">
        <v>1165</v>
      </c>
      <c r="AF3781" t="s">
        <v>153</v>
      </c>
      <c r="AG3781" t="s">
        <v>3200</v>
      </c>
      <c r="AH3781">
        <f t="shared" si="48"/>
        <v>2880</v>
      </c>
      <c r="AI3781" s="21" t="s">
        <v>1165</v>
      </c>
      <c r="AJ3781" s="21" t="s">
        <v>1278</v>
      </c>
      <c r="AK3781">
        <v>3.3109999999999999</v>
      </c>
      <c r="AN3781" s="21">
        <v>4</v>
      </c>
      <c r="AO3781" s="21">
        <v>100</v>
      </c>
      <c r="AP3781" s="21">
        <v>40</v>
      </c>
      <c r="AQ3781" s="22" t="s">
        <v>1283</v>
      </c>
      <c r="AR3781" s="21" t="s">
        <v>1279</v>
      </c>
    </row>
    <row r="3782" spans="1:44">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7"/>
        <v>63</v>
      </c>
      <c r="X3782" s="9" t="s">
        <v>3203</v>
      </c>
      <c r="Y3782" t="s">
        <v>3207</v>
      </c>
      <c r="Z3782" s="9"/>
      <c r="AD3782" t="s">
        <v>1165</v>
      </c>
      <c r="AF3782" t="s">
        <v>153</v>
      </c>
      <c r="AG3782" t="s">
        <v>3200</v>
      </c>
      <c r="AH3782">
        <f t="shared" si="48"/>
        <v>2880</v>
      </c>
      <c r="AI3782" s="21" t="s">
        <v>1165</v>
      </c>
      <c r="AJ3782" s="21" t="s">
        <v>1278</v>
      </c>
      <c r="AK3782">
        <v>4.1669999999999998</v>
      </c>
      <c r="AN3782" s="21">
        <v>4</v>
      </c>
      <c r="AO3782" s="21">
        <v>100</v>
      </c>
      <c r="AP3782" s="21">
        <v>50</v>
      </c>
      <c r="AQ3782" s="22" t="s">
        <v>1283</v>
      </c>
      <c r="AR3782" s="21" t="s">
        <v>1279</v>
      </c>
    </row>
    <row r="3783" spans="1:44">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7"/>
        <v>63</v>
      </c>
      <c r="X3783" s="9" t="s">
        <v>3203</v>
      </c>
      <c r="Y3783" t="s">
        <v>3207</v>
      </c>
      <c r="Z3783" s="9"/>
      <c r="AD3783" t="s">
        <v>1165</v>
      </c>
      <c r="AF3783" t="s">
        <v>153</v>
      </c>
      <c r="AG3783" t="s">
        <v>3200</v>
      </c>
      <c r="AH3783">
        <f t="shared" si="48"/>
        <v>2880</v>
      </c>
      <c r="AI3783" s="21" t="s">
        <v>1165</v>
      </c>
      <c r="AJ3783" s="21" t="s">
        <v>1278</v>
      </c>
      <c r="AK3783">
        <v>8.14</v>
      </c>
      <c r="AN3783" s="21">
        <v>4</v>
      </c>
      <c r="AO3783" s="21">
        <v>100</v>
      </c>
      <c r="AP3783" s="21">
        <v>60</v>
      </c>
      <c r="AQ3783" s="22" t="s">
        <v>1283</v>
      </c>
      <c r="AR3783" s="21" t="s">
        <v>1279</v>
      </c>
    </row>
    <row r="3784" spans="1:44">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7"/>
        <v>63</v>
      </c>
      <c r="X3784" s="9" t="s">
        <v>3203</v>
      </c>
      <c r="Y3784" t="s">
        <v>3207</v>
      </c>
      <c r="Z3784" s="9"/>
      <c r="AD3784" t="s">
        <v>1165</v>
      </c>
      <c r="AF3784" t="s">
        <v>153</v>
      </c>
      <c r="AG3784" t="s">
        <v>3200</v>
      </c>
      <c r="AH3784">
        <f t="shared" si="48"/>
        <v>2880</v>
      </c>
      <c r="AI3784" s="21" t="s">
        <v>1165</v>
      </c>
      <c r="AJ3784" s="21" t="s">
        <v>1278</v>
      </c>
      <c r="AK3784">
        <v>10.789</v>
      </c>
      <c r="AN3784" s="21">
        <v>4</v>
      </c>
      <c r="AO3784" s="21">
        <v>100</v>
      </c>
      <c r="AP3784" s="21">
        <v>70</v>
      </c>
      <c r="AQ3784" s="22" t="s">
        <v>1283</v>
      </c>
      <c r="AR3784" s="21" t="s">
        <v>1279</v>
      </c>
    </row>
    <row r="3785" spans="1:44">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7"/>
        <v>63</v>
      </c>
      <c r="X3785" s="9" t="s">
        <v>3203</v>
      </c>
      <c r="Y3785" t="s">
        <v>3207</v>
      </c>
      <c r="Z3785" s="9"/>
      <c r="AD3785" t="s">
        <v>1165</v>
      </c>
      <c r="AF3785" t="s">
        <v>153</v>
      </c>
      <c r="AG3785" t="s">
        <v>3200</v>
      </c>
      <c r="AH3785">
        <f t="shared" si="48"/>
        <v>2880</v>
      </c>
      <c r="AI3785" s="21" t="s">
        <v>1165</v>
      </c>
      <c r="AJ3785" s="21" t="s">
        <v>1278</v>
      </c>
      <c r="AK3785">
        <v>19.398</v>
      </c>
      <c r="AN3785" s="21">
        <v>4</v>
      </c>
      <c r="AO3785" s="21">
        <v>100</v>
      </c>
      <c r="AP3785" s="21">
        <v>80</v>
      </c>
      <c r="AQ3785" s="22" t="s">
        <v>1283</v>
      </c>
      <c r="AR3785" s="21" t="s">
        <v>1279</v>
      </c>
    </row>
    <row r="3786" spans="1:44">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7"/>
        <v>63</v>
      </c>
      <c r="X3786" s="9" t="s">
        <v>3203</v>
      </c>
      <c r="Y3786" t="s">
        <v>3207</v>
      </c>
      <c r="Z3786" s="9"/>
      <c r="AD3786" t="s">
        <v>1165</v>
      </c>
      <c r="AF3786" t="s">
        <v>153</v>
      </c>
      <c r="AG3786" t="s">
        <v>3200</v>
      </c>
      <c r="AH3786">
        <f t="shared" si="48"/>
        <v>2880</v>
      </c>
      <c r="AI3786" s="21" t="s">
        <v>1165</v>
      </c>
      <c r="AJ3786" s="21" t="s">
        <v>1278</v>
      </c>
      <c r="AK3786">
        <v>29.332000000000001</v>
      </c>
      <c r="AN3786" s="21">
        <v>4</v>
      </c>
      <c r="AO3786" s="21">
        <v>100</v>
      </c>
      <c r="AP3786" s="21">
        <v>84</v>
      </c>
      <c r="AQ3786" s="22" t="s">
        <v>1283</v>
      </c>
      <c r="AR3786" s="21" t="s">
        <v>1279</v>
      </c>
    </row>
    <row r="3787" spans="1:44">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9">16*7</f>
        <v>112</v>
      </c>
      <c r="X3788" s="9" t="s">
        <v>3203</v>
      </c>
      <c r="Y3788" t="s">
        <v>3207</v>
      </c>
      <c r="Z3788" s="9"/>
      <c r="AD3788" t="s">
        <v>1165</v>
      </c>
      <c r="AF3788" t="s">
        <v>153</v>
      </c>
      <c r="AG3788" t="s">
        <v>3200</v>
      </c>
      <c r="AH3788">
        <f t="shared" ref="AH3788:AH3796" si="50">48*60</f>
        <v>2880</v>
      </c>
      <c r="AI3788" s="21" t="s">
        <v>1165</v>
      </c>
      <c r="AJ3788" s="21" t="s">
        <v>1278</v>
      </c>
      <c r="AK3788">
        <v>0</v>
      </c>
      <c r="AN3788" s="21">
        <v>4</v>
      </c>
      <c r="AO3788" s="21">
        <v>100</v>
      </c>
      <c r="AP3788" s="21">
        <v>10</v>
      </c>
      <c r="AQ3788" s="22" t="s">
        <v>1283</v>
      </c>
      <c r="AR3788" s="21" t="s">
        <v>1279</v>
      </c>
    </row>
    <row r="3789" spans="1:44">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9"/>
        <v>112</v>
      </c>
      <c r="X3789" s="9" t="s">
        <v>3203</v>
      </c>
      <c r="Y3789" t="s">
        <v>3207</v>
      </c>
      <c r="Z3789" s="9"/>
      <c r="AD3789" t="s">
        <v>1165</v>
      </c>
      <c r="AF3789" t="s">
        <v>153</v>
      </c>
      <c r="AG3789" t="s">
        <v>3200</v>
      </c>
      <c r="AH3789">
        <f t="shared" si="50"/>
        <v>2880</v>
      </c>
      <c r="AI3789" s="21" t="s">
        <v>1165</v>
      </c>
      <c r="AJ3789" s="21" t="s">
        <v>1278</v>
      </c>
      <c r="AK3789">
        <v>0</v>
      </c>
      <c r="AN3789" s="21">
        <v>4</v>
      </c>
      <c r="AO3789" s="21">
        <v>100</v>
      </c>
      <c r="AP3789" s="21">
        <v>20</v>
      </c>
      <c r="AQ3789" s="22" t="s">
        <v>1283</v>
      </c>
      <c r="AR3789" s="21" t="s">
        <v>1279</v>
      </c>
    </row>
    <row r="3790" spans="1:44">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9"/>
        <v>112</v>
      </c>
      <c r="X3790" s="9" t="s">
        <v>3203</v>
      </c>
      <c r="Y3790" t="s">
        <v>3207</v>
      </c>
      <c r="Z3790" s="9"/>
      <c r="AD3790" t="s">
        <v>1165</v>
      </c>
      <c r="AF3790" t="s">
        <v>153</v>
      </c>
      <c r="AG3790" t="s">
        <v>3200</v>
      </c>
      <c r="AH3790">
        <f t="shared" si="50"/>
        <v>2880</v>
      </c>
      <c r="AI3790" s="21" t="s">
        <v>1165</v>
      </c>
      <c r="AJ3790" s="21" t="s">
        <v>1278</v>
      </c>
      <c r="AK3790">
        <v>0</v>
      </c>
      <c r="AN3790" s="21">
        <v>4</v>
      </c>
      <c r="AO3790" s="21">
        <v>100</v>
      </c>
      <c r="AP3790" s="21">
        <v>30</v>
      </c>
      <c r="AQ3790" s="22" t="s">
        <v>1283</v>
      </c>
      <c r="AR3790" s="21" t="s">
        <v>1279</v>
      </c>
    </row>
    <row r="3791" spans="1:44">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9"/>
        <v>112</v>
      </c>
      <c r="X3791" s="9" t="s">
        <v>3203</v>
      </c>
      <c r="Y3791" t="s">
        <v>3207</v>
      </c>
      <c r="Z3791" s="9"/>
      <c r="AD3791" t="s">
        <v>1165</v>
      </c>
      <c r="AF3791" t="s">
        <v>153</v>
      </c>
      <c r="AG3791" t="s">
        <v>3200</v>
      </c>
      <c r="AH3791">
        <f t="shared" si="50"/>
        <v>2880</v>
      </c>
      <c r="AI3791" s="21" t="s">
        <v>1165</v>
      </c>
      <c r="AJ3791" s="21" t="s">
        <v>1278</v>
      </c>
      <c r="AK3791">
        <v>5.9329999999999998</v>
      </c>
      <c r="AN3791" s="21">
        <v>4</v>
      </c>
      <c r="AO3791" s="21">
        <v>100</v>
      </c>
      <c r="AP3791" s="21">
        <v>40</v>
      </c>
      <c r="AQ3791" s="22" t="s">
        <v>1283</v>
      </c>
      <c r="AR3791" s="21" t="s">
        <v>1279</v>
      </c>
    </row>
    <row r="3792" spans="1:44">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9"/>
        <v>112</v>
      </c>
      <c r="X3792" s="9" t="s">
        <v>3203</v>
      </c>
      <c r="Y3792" t="s">
        <v>3207</v>
      </c>
      <c r="Z3792" s="9"/>
      <c r="AD3792" t="s">
        <v>1165</v>
      </c>
      <c r="AF3792" t="s">
        <v>153</v>
      </c>
      <c r="AG3792" t="s">
        <v>3200</v>
      </c>
      <c r="AH3792">
        <f t="shared" si="50"/>
        <v>2880</v>
      </c>
      <c r="AI3792" s="21" t="s">
        <v>1165</v>
      </c>
      <c r="AJ3792" s="21" t="s">
        <v>1278</v>
      </c>
      <c r="AK3792">
        <v>11.672000000000001</v>
      </c>
      <c r="AN3792" s="21">
        <v>4</v>
      </c>
      <c r="AO3792" s="21">
        <v>100</v>
      </c>
      <c r="AP3792" s="21">
        <v>50</v>
      </c>
      <c r="AQ3792" s="22" t="s">
        <v>1283</v>
      </c>
      <c r="AR3792" s="21" t="s">
        <v>1279</v>
      </c>
    </row>
    <row r="3793" spans="1:44">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9"/>
        <v>112</v>
      </c>
      <c r="X3793" s="9" t="s">
        <v>3203</v>
      </c>
      <c r="Y3793" t="s">
        <v>3207</v>
      </c>
      <c r="Z3793" s="9"/>
      <c r="AD3793" t="s">
        <v>1165</v>
      </c>
      <c r="AF3793" t="s">
        <v>153</v>
      </c>
      <c r="AG3793" t="s">
        <v>3200</v>
      </c>
      <c r="AH3793">
        <f t="shared" si="50"/>
        <v>2880</v>
      </c>
      <c r="AI3793" s="21" t="s">
        <v>1165</v>
      </c>
      <c r="AJ3793" s="21" t="s">
        <v>1278</v>
      </c>
      <c r="AK3793">
        <v>22.71</v>
      </c>
      <c r="AN3793" s="21">
        <v>4</v>
      </c>
      <c r="AO3793" s="21">
        <v>100</v>
      </c>
      <c r="AP3793" s="21">
        <v>60</v>
      </c>
      <c r="AQ3793" s="22" t="s">
        <v>1283</v>
      </c>
      <c r="AR3793" s="21" t="s">
        <v>1279</v>
      </c>
    </row>
    <row r="3794" spans="1:44">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9"/>
        <v>112</v>
      </c>
      <c r="X3794" s="9" t="s">
        <v>3203</v>
      </c>
      <c r="Y3794" t="s">
        <v>3207</v>
      </c>
      <c r="Z3794" s="9"/>
      <c r="AD3794" t="s">
        <v>1165</v>
      </c>
      <c r="AF3794" t="s">
        <v>153</v>
      </c>
      <c r="AG3794" t="s">
        <v>3200</v>
      </c>
      <c r="AH3794">
        <f t="shared" si="50"/>
        <v>2880</v>
      </c>
      <c r="AI3794" s="21" t="s">
        <v>1165</v>
      </c>
      <c r="AJ3794" s="21" t="s">
        <v>1278</v>
      </c>
      <c r="AK3794">
        <v>27.786999999999999</v>
      </c>
      <c r="AN3794" s="21">
        <v>4</v>
      </c>
      <c r="AO3794" s="21">
        <v>100</v>
      </c>
      <c r="AP3794" s="21">
        <v>70</v>
      </c>
      <c r="AQ3794" s="22" t="s">
        <v>1283</v>
      </c>
      <c r="AR3794" s="21" t="s">
        <v>1279</v>
      </c>
    </row>
    <row r="3795" spans="1:44">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9"/>
        <v>112</v>
      </c>
      <c r="X3795" s="9" t="s">
        <v>3203</v>
      </c>
      <c r="Y3795" t="s">
        <v>3207</v>
      </c>
      <c r="Z3795" s="9"/>
      <c r="AD3795" t="s">
        <v>1165</v>
      </c>
      <c r="AF3795" t="s">
        <v>153</v>
      </c>
      <c r="AG3795" t="s">
        <v>3200</v>
      </c>
      <c r="AH3795">
        <f t="shared" si="50"/>
        <v>2880</v>
      </c>
      <c r="AI3795" s="21" t="s">
        <v>1165</v>
      </c>
      <c r="AJ3795" s="21" t="s">
        <v>1278</v>
      </c>
      <c r="AK3795">
        <v>46.551000000000002</v>
      </c>
      <c r="AN3795" s="21">
        <v>4</v>
      </c>
      <c r="AO3795" s="21">
        <v>100</v>
      </c>
      <c r="AP3795" s="21">
        <v>80</v>
      </c>
      <c r="AQ3795" s="22" t="s">
        <v>1283</v>
      </c>
      <c r="AR3795" s="21" t="s">
        <v>1279</v>
      </c>
    </row>
    <row r="3796" spans="1:44">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9"/>
        <v>112</v>
      </c>
      <c r="X3796" s="9" t="s">
        <v>3203</v>
      </c>
      <c r="Y3796" t="s">
        <v>3207</v>
      </c>
      <c r="Z3796" s="9"/>
      <c r="AD3796" t="s">
        <v>1165</v>
      </c>
      <c r="AF3796" t="s">
        <v>153</v>
      </c>
      <c r="AG3796" t="s">
        <v>3200</v>
      </c>
      <c r="AH3796">
        <f t="shared" si="50"/>
        <v>2880</v>
      </c>
      <c r="AI3796" s="21" t="s">
        <v>1165</v>
      </c>
      <c r="AJ3796" s="21" t="s">
        <v>1278</v>
      </c>
      <c r="AK3796">
        <v>52.511000000000003</v>
      </c>
      <c r="AN3796" s="21">
        <v>4</v>
      </c>
      <c r="AO3796" s="21">
        <v>100</v>
      </c>
      <c r="AP3796" s="21">
        <v>84</v>
      </c>
      <c r="AQ3796" s="22" t="s">
        <v>1283</v>
      </c>
      <c r="AR3796" s="21" t="s">
        <v>1279</v>
      </c>
    </row>
    <row r="3797" spans="1:44">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1">48*60</f>
        <v>2880</v>
      </c>
      <c r="AI3798" s="21" t="s">
        <v>1165</v>
      </c>
      <c r="AJ3798" s="21" t="s">
        <v>1278</v>
      </c>
      <c r="AK3798">
        <v>0</v>
      </c>
      <c r="AN3798" s="21">
        <v>4</v>
      </c>
      <c r="AO3798" s="21">
        <v>100</v>
      </c>
      <c r="AP3798" s="21">
        <v>10</v>
      </c>
      <c r="AQ3798" s="22" t="s">
        <v>1283</v>
      </c>
      <c r="AR3798" s="21" t="s">
        <v>1279</v>
      </c>
    </row>
    <row r="3799" spans="1:44">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1"/>
        <v>2880</v>
      </c>
      <c r="AI3799" s="21" t="s">
        <v>1165</v>
      </c>
      <c r="AJ3799" s="21" t="s">
        <v>1278</v>
      </c>
      <c r="AK3799">
        <v>0</v>
      </c>
      <c r="AN3799" s="21">
        <v>4</v>
      </c>
      <c r="AO3799" s="21">
        <v>100</v>
      </c>
      <c r="AP3799" s="21">
        <v>20</v>
      </c>
      <c r="AQ3799" s="22" t="s">
        <v>1283</v>
      </c>
      <c r="AR3799" s="21" t="s">
        <v>1279</v>
      </c>
    </row>
    <row r="3800" spans="1:44">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1"/>
        <v>2880</v>
      </c>
      <c r="AI3800" s="21" t="s">
        <v>1165</v>
      </c>
      <c r="AJ3800" s="21" t="s">
        <v>1278</v>
      </c>
      <c r="AK3800">
        <v>0</v>
      </c>
      <c r="AN3800" s="21">
        <v>4</v>
      </c>
      <c r="AO3800" s="21">
        <v>100</v>
      </c>
      <c r="AP3800" s="21">
        <v>30</v>
      </c>
      <c r="AQ3800" s="22" t="s">
        <v>1283</v>
      </c>
      <c r="AR3800" s="21" t="s">
        <v>1279</v>
      </c>
    </row>
    <row r="3801" spans="1:44">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1"/>
        <v>2880</v>
      </c>
      <c r="AI3801" s="21" t="s">
        <v>1165</v>
      </c>
      <c r="AJ3801" s="21" t="s">
        <v>1278</v>
      </c>
      <c r="AK3801">
        <v>43.24</v>
      </c>
      <c r="AN3801" s="21">
        <v>4</v>
      </c>
      <c r="AO3801" s="21">
        <v>100</v>
      </c>
      <c r="AP3801" s="21">
        <v>40</v>
      </c>
      <c r="AQ3801" s="22" t="s">
        <v>1283</v>
      </c>
      <c r="AR3801" s="21" t="s">
        <v>1279</v>
      </c>
    </row>
    <row r="3802" spans="1:44">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1"/>
        <v>2880</v>
      </c>
      <c r="AI3802" s="21" t="s">
        <v>1165</v>
      </c>
      <c r="AJ3802" s="21" t="s">
        <v>1278</v>
      </c>
      <c r="AK3802">
        <v>51.406999999999996</v>
      </c>
      <c r="AN3802" s="21">
        <v>4</v>
      </c>
      <c r="AO3802" s="21">
        <v>100</v>
      </c>
      <c r="AP3802" s="21">
        <v>50</v>
      </c>
      <c r="AQ3802" s="22" t="s">
        <v>1283</v>
      </c>
      <c r="AR3802" s="21" t="s">
        <v>1279</v>
      </c>
    </row>
    <row r="3803" spans="1:44">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1"/>
        <v>2880</v>
      </c>
      <c r="AI3803" s="21" t="s">
        <v>1165</v>
      </c>
      <c r="AJ3803" s="21" t="s">
        <v>1278</v>
      </c>
      <c r="AK3803">
        <v>54.055999999999997</v>
      </c>
      <c r="AN3803" s="21">
        <v>4</v>
      </c>
      <c r="AO3803" s="21">
        <v>100</v>
      </c>
      <c r="AP3803" s="21">
        <v>60</v>
      </c>
      <c r="AQ3803" s="22" t="s">
        <v>1283</v>
      </c>
      <c r="AR3803" s="21" t="s">
        <v>1279</v>
      </c>
    </row>
    <row r="3804" spans="1:44">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1"/>
        <v>2880</v>
      </c>
      <c r="AI3804" s="21" t="s">
        <v>1165</v>
      </c>
      <c r="AJ3804" s="21" t="s">
        <v>1278</v>
      </c>
      <c r="AK3804">
        <v>55.16</v>
      </c>
      <c r="AN3804" s="21">
        <v>4</v>
      </c>
      <c r="AO3804" s="21">
        <v>100</v>
      </c>
      <c r="AP3804" s="21">
        <v>70</v>
      </c>
      <c r="AQ3804" s="22" t="s">
        <v>1283</v>
      </c>
      <c r="AR3804" s="21" t="s">
        <v>1279</v>
      </c>
    </row>
    <row r="3805" spans="1:44">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1"/>
        <v>2880</v>
      </c>
      <c r="AI3805" s="21" t="s">
        <v>1165</v>
      </c>
      <c r="AJ3805" s="21" t="s">
        <v>1278</v>
      </c>
      <c r="AK3805">
        <v>60.9</v>
      </c>
      <c r="AN3805" s="21">
        <v>4</v>
      </c>
      <c r="AO3805" s="21">
        <v>100</v>
      </c>
      <c r="AP3805" s="21">
        <v>80</v>
      </c>
      <c r="AQ3805" s="22" t="s">
        <v>1283</v>
      </c>
      <c r="AR3805" s="21" t="s">
        <v>1279</v>
      </c>
    </row>
    <row r="3806" spans="1:44">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1"/>
        <v>2880</v>
      </c>
      <c r="AI3806" s="21" t="s">
        <v>1165</v>
      </c>
      <c r="AJ3806" s="21" t="s">
        <v>1278</v>
      </c>
      <c r="AK3806">
        <v>65.977000000000004</v>
      </c>
      <c r="AN3806" s="21">
        <v>4</v>
      </c>
      <c r="AO3806" s="21">
        <v>100</v>
      </c>
      <c r="AP3806" s="21">
        <v>84</v>
      </c>
      <c r="AQ3806" s="22" t="s">
        <v>1283</v>
      </c>
      <c r="AR3806" s="21" t="s">
        <v>1279</v>
      </c>
    </row>
    <row r="3807" spans="1:44">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2">48*60</f>
        <v>2880</v>
      </c>
      <c r="AI3808" s="21" t="s">
        <v>1165</v>
      </c>
      <c r="AJ3808" s="21" t="s">
        <v>1278</v>
      </c>
      <c r="AK3808">
        <v>0</v>
      </c>
      <c r="AN3808" s="21">
        <v>4</v>
      </c>
      <c r="AO3808" s="21">
        <v>100</v>
      </c>
      <c r="AP3808" s="21">
        <v>10</v>
      </c>
      <c r="AQ3808" s="22" t="s">
        <v>1283</v>
      </c>
      <c r="AR3808" s="21" t="s">
        <v>1279</v>
      </c>
    </row>
    <row r="3809" spans="1:44">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2"/>
        <v>2880</v>
      </c>
      <c r="AI3809" s="21" t="s">
        <v>1165</v>
      </c>
      <c r="AJ3809" s="21" t="s">
        <v>1278</v>
      </c>
      <c r="AK3809">
        <v>0</v>
      </c>
      <c r="AN3809" s="21">
        <v>4</v>
      </c>
      <c r="AO3809" s="21">
        <v>100</v>
      </c>
      <c r="AP3809" s="21">
        <v>20</v>
      </c>
      <c r="AQ3809" s="22" t="s">
        <v>1283</v>
      </c>
      <c r="AR3809" s="21" t="s">
        <v>1279</v>
      </c>
    </row>
    <row r="3810" spans="1:44">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2"/>
        <v>2880</v>
      </c>
      <c r="AI3810" s="21" t="s">
        <v>1165</v>
      </c>
      <c r="AJ3810" s="21" t="s">
        <v>1278</v>
      </c>
      <c r="AK3810">
        <v>0.5</v>
      </c>
      <c r="AN3810" s="21">
        <v>4</v>
      </c>
      <c r="AO3810" s="21">
        <v>100</v>
      </c>
      <c r="AP3810" s="21">
        <v>30</v>
      </c>
      <c r="AQ3810" s="22" t="s">
        <v>1283</v>
      </c>
      <c r="AR3810" s="21" t="s">
        <v>1279</v>
      </c>
    </row>
    <row r="3811" spans="1:44">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2"/>
        <v>2880</v>
      </c>
      <c r="AI3811" s="21" t="s">
        <v>1165</v>
      </c>
      <c r="AJ3811" s="21" t="s">
        <v>1278</v>
      </c>
      <c r="AK3811">
        <v>1.028</v>
      </c>
      <c r="AN3811" s="21">
        <v>4</v>
      </c>
      <c r="AO3811" s="21">
        <v>100</v>
      </c>
      <c r="AP3811" s="21">
        <v>40</v>
      </c>
      <c r="AQ3811" s="22" t="s">
        <v>1283</v>
      </c>
      <c r="AR3811" s="21" t="s">
        <v>1279</v>
      </c>
    </row>
    <row r="3812" spans="1:44">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2"/>
        <v>2880</v>
      </c>
      <c r="AI3812" s="21" t="s">
        <v>1165</v>
      </c>
      <c r="AJ3812" s="21" t="s">
        <v>1278</v>
      </c>
      <c r="AK3812">
        <v>1.694</v>
      </c>
      <c r="AN3812" s="21">
        <v>4</v>
      </c>
      <c r="AO3812" s="21">
        <v>100</v>
      </c>
      <c r="AP3812" s="21">
        <v>50</v>
      </c>
      <c r="AQ3812" s="22" t="s">
        <v>1283</v>
      </c>
      <c r="AR3812" s="21" t="s">
        <v>1279</v>
      </c>
    </row>
    <row r="3813" spans="1:44">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2"/>
        <v>2880</v>
      </c>
      <c r="AI3813" s="21" t="s">
        <v>1165</v>
      </c>
      <c r="AJ3813" s="21" t="s">
        <v>1278</v>
      </c>
      <c r="AK3813">
        <v>7.4720000000000004</v>
      </c>
      <c r="AN3813" s="21">
        <v>4</v>
      </c>
      <c r="AO3813" s="21">
        <v>100</v>
      </c>
      <c r="AP3813" s="21">
        <v>60</v>
      </c>
      <c r="AQ3813" s="22" t="s">
        <v>1283</v>
      </c>
      <c r="AR3813" s="21" t="s">
        <v>1279</v>
      </c>
    </row>
    <row r="3814" spans="1:44">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2"/>
        <v>2880</v>
      </c>
      <c r="AI3814" s="21" t="s">
        <v>1165</v>
      </c>
      <c r="AJ3814" s="21" t="s">
        <v>1278</v>
      </c>
      <c r="AK3814">
        <v>20.361000000000001</v>
      </c>
      <c r="AN3814" s="21">
        <v>4</v>
      </c>
      <c r="AO3814" s="21">
        <v>100</v>
      </c>
      <c r="AP3814" s="21">
        <v>70</v>
      </c>
      <c r="AQ3814" s="22" t="s">
        <v>1283</v>
      </c>
      <c r="AR3814" s="21" t="s">
        <v>1279</v>
      </c>
    </row>
    <row r="3815" spans="1:44">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2"/>
        <v>2880</v>
      </c>
      <c r="AI3815" s="21" t="s">
        <v>1165</v>
      </c>
      <c r="AJ3815" s="21" t="s">
        <v>1278</v>
      </c>
      <c r="AK3815">
        <v>35.917000000000002</v>
      </c>
      <c r="AN3815" s="21">
        <v>4</v>
      </c>
      <c r="AO3815" s="21">
        <v>100</v>
      </c>
      <c r="AP3815" s="21">
        <v>80</v>
      </c>
      <c r="AQ3815" s="22" t="s">
        <v>1283</v>
      </c>
      <c r="AR3815" s="21" t="s">
        <v>1279</v>
      </c>
    </row>
    <row r="3816" spans="1:44">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2"/>
        <v>2880</v>
      </c>
      <c r="AI3816" s="21" t="s">
        <v>1165</v>
      </c>
      <c r="AJ3816" s="21" t="s">
        <v>1278</v>
      </c>
      <c r="AK3816">
        <v>40.582999999999998</v>
      </c>
      <c r="AN3816" s="21">
        <v>4</v>
      </c>
      <c r="AO3816" s="21">
        <v>100</v>
      </c>
      <c r="AP3816" s="21">
        <v>84</v>
      </c>
      <c r="AQ3816" s="22" t="s">
        <v>1283</v>
      </c>
      <c r="AR3816" s="21" t="s">
        <v>1279</v>
      </c>
    </row>
    <row r="3817" spans="1:44">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3">48*60</f>
        <v>2880</v>
      </c>
      <c r="AI3818" s="21" t="s">
        <v>1165</v>
      </c>
      <c r="AJ3818" s="21" t="s">
        <v>1278</v>
      </c>
      <c r="AK3818">
        <v>0</v>
      </c>
      <c r="AN3818" s="21">
        <v>4</v>
      </c>
      <c r="AO3818" s="21">
        <v>100</v>
      </c>
      <c r="AP3818" s="21">
        <v>10</v>
      </c>
      <c r="AQ3818" s="22" t="s">
        <v>1283</v>
      </c>
      <c r="AR3818" s="21" t="s">
        <v>1279</v>
      </c>
    </row>
    <row r="3819" spans="1:44">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3"/>
        <v>2880</v>
      </c>
      <c r="AI3819" s="21" t="s">
        <v>1165</v>
      </c>
      <c r="AJ3819" s="21" t="s">
        <v>1278</v>
      </c>
      <c r="AK3819">
        <v>0</v>
      </c>
      <c r="AN3819" s="21">
        <v>4</v>
      </c>
      <c r="AO3819" s="21">
        <v>100</v>
      </c>
      <c r="AP3819" s="21">
        <v>20</v>
      </c>
      <c r="AQ3819" s="22" t="s">
        <v>1283</v>
      </c>
      <c r="AR3819" s="21" t="s">
        <v>1279</v>
      </c>
    </row>
    <row r="3820" spans="1:44">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3"/>
        <v>2880</v>
      </c>
      <c r="AI3820" s="21" t="s">
        <v>1165</v>
      </c>
      <c r="AJ3820" s="21" t="s">
        <v>1278</v>
      </c>
      <c r="AK3820">
        <v>3.8330000000000002</v>
      </c>
      <c r="AN3820" s="21">
        <v>4</v>
      </c>
      <c r="AO3820" s="21">
        <v>100</v>
      </c>
      <c r="AP3820" s="21">
        <v>30</v>
      </c>
      <c r="AQ3820" s="22" t="s">
        <v>1283</v>
      </c>
      <c r="AR3820" s="21" t="s">
        <v>1279</v>
      </c>
    </row>
    <row r="3821" spans="1:44">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3"/>
        <v>2880</v>
      </c>
      <c r="AI3821" s="21" t="s">
        <v>1165</v>
      </c>
      <c r="AJ3821" s="21" t="s">
        <v>1278</v>
      </c>
      <c r="AK3821">
        <v>7.694</v>
      </c>
      <c r="AN3821" s="21">
        <v>4</v>
      </c>
      <c r="AO3821" s="21">
        <v>100</v>
      </c>
      <c r="AP3821" s="21">
        <v>40</v>
      </c>
      <c r="AQ3821" s="22" t="s">
        <v>1283</v>
      </c>
      <c r="AR3821" s="21" t="s">
        <v>1279</v>
      </c>
    </row>
    <row r="3822" spans="1:44">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3"/>
        <v>2880</v>
      </c>
      <c r="AI3822" s="21" t="s">
        <v>1165</v>
      </c>
      <c r="AJ3822" s="21" t="s">
        <v>1278</v>
      </c>
      <c r="AK3822">
        <v>9.0280000000000005</v>
      </c>
      <c r="AN3822" s="21">
        <v>4</v>
      </c>
      <c r="AO3822" s="21">
        <v>100</v>
      </c>
      <c r="AP3822" s="21">
        <v>50</v>
      </c>
      <c r="AQ3822" s="22" t="s">
        <v>1283</v>
      </c>
      <c r="AR3822" s="21" t="s">
        <v>1279</v>
      </c>
    </row>
    <row r="3823" spans="1:44">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3"/>
        <v>2880</v>
      </c>
      <c r="AI3823" s="21" t="s">
        <v>1165</v>
      </c>
      <c r="AJ3823" s="21" t="s">
        <v>1278</v>
      </c>
      <c r="AK3823">
        <v>14.361000000000001</v>
      </c>
      <c r="AN3823" s="21">
        <v>4</v>
      </c>
      <c r="AO3823" s="21">
        <v>100</v>
      </c>
      <c r="AP3823" s="21">
        <v>60</v>
      </c>
      <c r="AQ3823" s="22" t="s">
        <v>1283</v>
      </c>
      <c r="AR3823" s="21" t="s">
        <v>1279</v>
      </c>
    </row>
    <row r="3824" spans="1:44">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3"/>
        <v>2880</v>
      </c>
      <c r="AI3824" s="21" t="s">
        <v>1165</v>
      </c>
      <c r="AJ3824" s="21" t="s">
        <v>1278</v>
      </c>
      <c r="AK3824">
        <v>25.693999999999999</v>
      </c>
      <c r="AN3824" s="21">
        <v>4</v>
      </c>
      <c r="AO3824" s="21">
        <v>100</v>
      </c>
      <c r="AP3824" s="21">
        <v>70</v>
      </c>
      <c r="AQ3824" s="22" t="s">
        <v>1283</v>
      </c>
      <c r="AR3824" s="21" t="s">
        <v>1279</v>
      </c>
    </row>
    <row r="3825" spans="1:44">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3"/>
        <v>2880</v>
      </c>
      <c r="AI3825" s="21" t="s">
        <v>1165</v>
      </c>
      <c r="AJ3825" s="21" t="s">
        <v>1278</v>
      </c>
      <c r="AK3825">
        <v>35.472000000000001</v>
      </c>
      <c r="AN3825" s="21">
        <v>4</v>
      </c>
      <c r="AO3825" s="21">
        <v>100</v>
      </c>
      <c r="AP3825" s="21">
        <v>80</v>
      </c>
      <c r="AQ3825" s="22" t="s">
        <v>1283</v>
      </c>
      <c r="AR3825" s="21" t="s">
        <v>1279</v>
      </c>
    </row>
    <row r="3826" spans="1:44">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3"/>
        <v>2880</v>
      </c>
      <c r="AI3826" s="21" t="s">
        <v>1165</v>
      </c>
      <c r="AJ3826" s="21" t="s">
        <v>1278</v>
      </c>
      <c r="AK3826">
        <v>39.25</v>
      </c>
      <c r="AN3826" s="21">
        <v>4</v>
      </c>
      <c r="AO3826" s="21">
        <v>100</v>
      </c>
      <c r="AP3826" s="21">
        <v>84</v>
      </c>
      <c r="AQ3826" s="22" t="s">
        <v>1283</v>
      </c>
      <c r="AR3826" s="21" t="s">
        <v>1279</v>
      </c>
    </row>
    <row r="3827" spans="1:44">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4">48*60</f>
        <v>2880</v>
      </c>
      <c r="AI3828" s="21" t="s">
        <v>1165</v>
      </c>
      <c r="AJ3828" s="21" t="s">
        <v>1278</v>
      </c>
      <c r="AK3828">
        <v>0</v>
      </c>
      <c r="AN3828" s="21">
        <v>4</v>
      </c>
      <c r="AO3828" s="21">
        <v>100</v>
      </c>
      <c r="AP3828" s="21">
        <v>10</v>
      </c>
      <c r="AQ3828" s="22" t="s">
        <v>1283</v>
      </c>
      <c r="AR3828" s="21" t="s">
        <v>1279</v>
      </c>
    </row>
    <row r="3829" spans="1:44">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4"/>
        <v>2880</v>
      </c>
      <c r="AI3829" s="21" t="s">
        <v>1165</v>
      </c>
      <c r="AJ3829" s="21" t="s">
        <v>1278</v>
      </c>
      <c r="AK3829">
        <v>0</v>
      </c>
      <c r="AN3829" s="21">
        <v>4</v>
      </c>
      <c r="AO3829" s="21">
        <v>100</v>
      </c>
      <c r="AP3829" s="21">
        <v>20</v>
      </c>
      <c r="AQ3829" s="22" t="s">
        <v>1283</v>
      </c>
      <c r="AR3829" s="21" t="s">
        <v>1279</v>
      </c>
    </row>
    <row r="3830" spans="1:44">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4"/>
        <v>2880</v>
      </c>
      <c r="AI3830" s="21" t="s">
        <v>1165</v>
      </c>
      <c r="AJ3830" s="21" t="s">
        <v>1278</v>
      </c>
      <c r="AK3830">
        <v>7.1669999999999998</v>
      </c>
      <c r="AN3830" s="21">
        <v>4</v>
      </c>
      <c r="AO3830" s="21">
        <v>100</v>
      </c>
      <c r="AP3830" s="21">
        <v>30</v>
      </c>
      <c r="AQ3830" s="22" t="s">
        <v>1283</v>
      </c>
      <c r="AR3830" s="21" t="s">
        <v>1279</v>
      </c>
    </row>
    <row r="3831" spans="1:44">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4"/>
        <v>2880</v>
      </c>
      <c r="AI3831" s="21" t="s">
        <v>1165</v>
      </c>
      <c r="AJ3831" s="21" t="s">
        <v>1278</v>
      </c>
      <c r="AK3831">
        <v>13.917</v>
      </c>
      <c r="AN3831" s="21">
        <v>4</v>
      </c>
      <c r="AO3831" s="21">
        <v>100</v>
      </c>
      <c r="AP3831" s="21">
        <v>40</v>
      </c>
      <c r="AQ3831" s="22" t="s">
        <v>1283</v>
      </c>
      <c r="AR3831" s="21" t="s">
        <v>1279</v>
      </c>
    </row>
    <row r="3832" spans="1:44">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4"/>
        <v>2880</v>
      </c>
      <c r="AI3832" s="21" t="s">
        <v>1165</v>
      </c>
      <c r="AJ3832" s="21" t="s">
        <v>1278</v>
      </c>
      <c r="AK3832">
        <v>15.25</v>
      </c>
      <c r="AN3832" s="21">
        <v>4</v>
      </c>
      <c r="AO3832" s="21">
        <v>100</v>
      </c>
      <c r="AP3832" s="21">
        <v>50</v>
      </c>
      <c r="AQ3832" s="22" t="s">
        <v>1283</v>
      </c>
      <c r="AR3832" s="21" t="s">
        <v>1279</v>
      </c>
    </row>
    <row r="3833" spans="1:44">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4"/>
        <v>2880</v>
      </c>
      <c r="AI3833" s="21" t="s">
        <v>1165</v>
      </c>
      <c r="AJ3833" s="21" t="s">
        <v>1278</v>
      </c>
      <c r="AK3833">
        <v>25.472000000000001</v>
      </c>
      <c r="AN3833" s="21">
        <v>4</v>
      </c>
      <c r="AO3833" s="21">
        <v>100</v>
      </c>
      <c r="AP3833" s="21">
        <v>60</v>
      </c>
      <c r="AQ3833" s="22" t="s">
        <v>1283</v>
      </c>
      <c r="AR3833" s="21" t="s">
        <v>1279</v>
      </c>
    </row>
    <row r="3834" spans="1:44">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4"/>
        <v>2880</v>
      </c>
      <c r="AI3834" s="21" t="s">
        <v>1165</v>
      </c>
      <c r="AJ3834" s="21" t="s">
        <v>1278</v>
      </c>
      <c r="AK3834">
        <v>40.805999999999997</v>
      </c>
      <c r="AN3834" s="21">
        <v>4</v>
      </c>
      <c r="AO3834" s="21">
        <v>100</v>
      </c>
      <c r="AP3834" s="21">
        <v>70</v>
      </c>
      <c r="AQ3834" s="22" t="s">
        <v>1283</v>
      </c>
      <c r="AR3834" s="21" t="s">
        <v>1279</v>
      </c>
    </row>
    <row r="3835" spans="1:44">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4"/>
        <v>2880</v>
      </c>
      <c r="AI3835" s="21" t="s">
        <v>1165</v>
      </c>
      <c r="AJ3835" s="21" t="s">
        <v>1278</v>
      </c>
      <c r="AK3835">
        <v>49.694000000000003</v>
      </c>
      <c r="AN3835" s="21">
        <v>4</v>
      </c>
      <c r="AO3835" s="21">
        <v>100</v>
      </c>
      <c r="AP3835" s="21">
        <v>80</v>
      </c>
      <c r="AQ3835" s="22" t="s">
        <v>1283</v>
      </c>
      <c r="AR3835" s="21" t="s">
        <v>1279</v>
      </c>
    </row>
    <row r="3836" spans="1:44">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4"/>
        <v>2880</v>
      </c>
      <c r="AI3836" s="21" t="s">
        <v>1165</v>
      </c>
      <c r="AJ3836" s="21" t="s">
        <v>1278</v>
      </c>
      <c r="AK3836">
        <v>52.139000000000003</v>
      </c>
      <c r="AN3836" s="21">
        <v>4</v>
      </c>
      <c r="AO3836" s="21">
        <v>100</v>
      </c>
      <c r="AP3836" s="21">
        <v>84</v>
      </c>
      <c r="AQ3836" s="22" t="s">
        <v>1283</v>
      </c>
      <c r="AR3836" s="21" t="s">
        <v>1279</v>
      </c>
    </row>
    <row r="3837" spans="1:44">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5">9*7</f>
        <v>63</v>
      </c>
      <c r="X3838" s="9" t="s">
        <v>3203</v>
      </c>
      <c r="Y3838" t="s">
        <v>3209</v>
      </c>
      <c r="Z3838" s="9"/>
      <c r="AD3838" t="s">
        <v>1165</v>
      </c>
      <c r="AF3838" t="s">
        <v>153</v>
      </c>
      <c r="AG3838" t="s">
        <v>3200</v>
      </c>
      <c r="AH3838">
        <f t="shared" ref="AH3838:AH3846" si="56">48*60</f>
        <v>2880</v>
      </c>
      <c r="AI3838" s="21" t="s">
        <v>1165</v>
      </c>
      <c r="AJ3838" s="21" t="s">
        <v>1278</v>
      </c>
      <c r="AK3838">
        <v>0</v>
      </c>
      <c r="AN3838" s="21">
        <v>4</v>
      </c>
      <c r="AO3838" s="21">
        <v>100</v>
      </c>
      <c r="AP3838" s="21">
        <v>10</v>
      </c>
      <c r="AQ3838" s="22" t="s">
        <v>1283</v>
      </c>
      <c r="AR3838" s="21" t="s">
        <v>1279</v>
      </c>
    </row>
    <row r="3839" spans="1:44">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5"/>
        <v>63</v>
      </c>
      <c r="X3839" s="9" t="s">
        <v>3203</v>
      </c>
      <c r="Y3839" t="s">
        <v>3209</v>
      </c>
      <c r="Z3839" s="9"/>
      <c r="AD3839" t="s">
        <v>1165</v>
      </c>
      <c r="AF3839" t="s">
        <v>153</v>
      </c>
      <c r="AG3839" t="s">
        <v>3200</v>
      </c>
      <c r="AH3839">
        <f t="shared" si="56"/>
        <v>2880</v>
      </c>
      <c r="AI3839" s="21" t="s">
        <v>1165</v>
      </c>
      <c r="AJ3839" s="21" t="s">
        <v>1278</v>
      </c>
      <c r="AK3839">
        <v>0</v>
      </c>
      <c r="AN3839" s="21">
        <v>4</v>
      </c>
      <c r="AO3839" s="21">
        <v>100</v>
      </c>
      <c r="AP3839" s="21">
        <v>20</v>
      </c>
      <c r="AQ3839" s="22" t="s">
        <v>1283</v>
      </c>
      <c r="AR3839" s="21" t="s">
        <v>1279</v>
      </c>
    </row>
    <row r="3840" spans="1:44">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5"/>
        <v>63</v>
      </c>
      <c r="X3840" s="9" t="s">
        <v>3203</v>
      </c>
      <c r="Y3840" t="s">
        <v>3209</v>
      </c>
      <c r="Z3840" s="9"/>
      <c r="AD3840" t="s">
        <v>1165</v>
      </c>
      <c r="AF3840" t="s">
        <v>153</v>
      </c>
      <c r="AG3840" t="s">
        <v>3200</v>
      </c>
      <c r="AH3840">
        <f t="shared" si="56"/>
        <v>2880</v>
      </c>
      <c r="AI3840" s="21" t="s">
        <v>1165</v>
      </c>
      <c r="AJ3840" s="21" t="s">
        <v>1278</v>
      </c>
      <c r="AK3840">
        <v>37.917000000000002</v>
      </c>
      <c r="AN3840" s="21">
        <v>4</v>
      </c>
      <c r="AO3840" s="21">
        <v>100</v>
      </c>
      <c r="AP3840" s="21">
        <v>30</v>
      </c>
      <c r="AQ3840" s="22" t="s">
        <v>1283</v>
      </c>
      <c r="AR3840" s="21" t="s">
        <v>1279</v>
      </c>
    </row>
    <row r="3841" spans="1:44">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5"/>
        <v>63</v>
      </c>
      <c r="X3841" s="9" t="s">
        <v>3203</v>
      </c>
      <c r="Y3841" t="s">
        <v>3209</v>
      </c>
      <c r="Z3841" s="9"/>
      <c r="AD3841" t="s">
        <v>1165</v>
      </c>
      <c r="AF3841" t="s">
        <v>153</v>
      </c>
      <c r="AG3841" t="s">
        <v>3200</v>
      </c>
      <c r="AH3841">
        <f t="shared" si="56"/>
        <v>2880</v>
      </c>
      <c r="AI3841" s="21" t="s">
        <v>1165</v>
      </c>
      <c r="AJ3841" s="21" t="s">
        <v>1278</v>
      </c>
      <c r="AK3841">
        <v>56.582999999999998</v>
      </c>
      <c r="AN3841" s="21">
        <v>4</v>
      </c>
      <c r="AO3841" s="21">
        <v>100</v>
      </c>
      <c r="AP3841" s="21">
        <v>40</v>
      </c>
      <c r="AQ3841" s="22" t="s">
        <v>1283</v>
      </c>
      <c r="AR3841" s="21" t="s">
        <v>1279</v>
      </c>
    </row>
    <row r="3842" spans="1:44">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5"/>
        <v>63</v>
      </c>
      <c r="X3842" s="9" t="s">
        <v>3203</v>
      </c>
      <c r="Y3842" t="s">
        <v>3209</v>
      </c>
      <c r="Z3842" s="9"/>
      <c r="AD3842" t="s">
        <v>1165</v>
      </c>
      <c r="AF3842" t="s">
        <v>153</v>
      </c>
      <c r="AG3842" t="s">
        <v>3200</v>
      </c>
      <c r="AH3842">
        <f t="shared" si="56"/>
        <v>2880</v>
      </c>
      <c r="AI3842" s="21" t="s">
        <v>1165</v>
      </c>
      <c r="AJ3842" s="21" t="s">
        <v>1278</v>
      </c>
      <c r="AK3842">
        <v>57.25</v>
      </c>
      <c r="AN3842" s="21">
        <v>4</v>
      </c>
      <c r="AO3842" s="21">
        <v>100</v>
      </c>
      <c r="AP3842" s="21">
        <v>50</v>
      </c>
      <c r="AQ3842" s="22" t="s">
        <v>1283</v>
      </c>
      <c r="AR3842" s="21" t="s">
        <v>1279</v>
      </c>
    </row>
    <row r="3843" spans="1:44">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5"/>
        <v>63</v>
      </c>
      <c r="X3843" s="9" t="s">
        <v>3203</v>
      </c>
      <c r="Y3843" t="s">
        <v>3209</v>
      </c>
      <c r="Z3843" s="9"/>
      <c r="AD3843" t="s">
        <v>1165</v>
      </c>
      <c r="AF3843" t="s">
        <v>153</v>
      </c>
      <c r="AG3843" t="s">
        <v>3200</v>
      </c>
      <c r="AH3843">
        <f t="shared" si="56"/>
        <v>2880</v>
      </c>
      <c r="AI3843" s="21" t="s">
        <v>1165</v>
      </c>
      <c r="AJ3843" s="21" t="s">
        <v>1278</v>
      </c>
      <c r="AK3843">
        <v>60.139000000000003</v>
      </c>
      <c r="AN3843" s="21">
        <v>4</v>
      </c>
      <c r="AO3843" s="21">
        <v>100</v>
      </c>
      <c r="AP3843" s="21">
        <v>60</v>
      </c>
      <c r="AQ3843" s="22" t="s">
        <v>1283</v>
      </c>
      <c r="AR3843" s="21" t="s">
        <v>1279</v>
      </c>
    </row>
    <row r="3844" spans="1:44">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5"/>
        <v>63</v>
      </c>
      <c r="X3844" s="9" t="s">
        <v>3203</v>
      </c>
      <c r="Y3844" t="s">
        <v>3209</v>
      </c>
      <c r="Z3844" s="9"/>
      <c r="AD3844" t="s">
        <v>1165</v>
      </c>
      <c r="AF3844" t="s">
        <v>153</v>
      </c>
      <c r="AG3844" t="s">
        <v>3200</v>
      </c>
      <c r="AH3844">
        <f t="shared" si="56"/>
        <v>2880</v>
      </c>
      <c r="AI3844" s="21" t="s">
        <v>1165</v>
      </c>
      <c r="AJ3844" s="21" t="s">
        <v>1278</v>
      </c>
      <c r="AK3844">
        <v>63.694000000000003</v>
      </c>
      <c r="AN3844" s="21">
        <v>4</v>
      </c>
      <c r="AO3844" s="21">
        <v>100</v>
      </c>
      <c r="AP3844" s="21">
        <v>70</v>
      </c>
      <c r="AQ3844" s="22" t="s">
        <v>1283</v>
      </c>
      <c r="AR3844" s="21" t="s">
        <v>1279</v>
      </c>
    </row>
    <row r="3845" spans="1:44">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5"/>
        <v>63</v>
      </c>
      <c r="X3845" s="9" t="s">
        <v>3203</v>
      </c>
      <c r="Y3845" t="s">
        <v>3209</v>
      </c>
      <c r="Z3845" s="9"/>
      <c r="AD3845" t="s">
        <v>1165</v>
      </c>
      <c r="AF3845" t="s">
        <v>153</v>
      </c>
      <c r="AG3845" t="s">
        <v>3200</v>
      </c>
      <c r="AH3845">
        <f t="shared" si="56"/>
        <v>2880</v>
      </c>
      <c r="AI3845" s="21" t="s">
        <v>1165</v>
      </c>
      <c r="AJ3845" s="21" t="s">
        <v>1278</v>
      </c>
      <c r="AK3845">
        <v>66.138999999999996</v>
      </c>
      <c r="AN3845" s="21">
        <v>4</v>
      </c>
      <c r="AO3845" s="21">
        <v>100</v>
      </c>
      <c r="AP3845" s="21">
        <v>80</v>
      </c>
      <c r="AQ3845" s="22" t="s">
        <v>1283</v>
      </c>
      <c r="AR3845" s="21" t="s">
        <v>1279</v>
      </c>
    </row>
    <row r="3846" spans="1:44">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5"/>
        <v>63</v>
      </c>
      <c r="X3846" s="9" t="s">
        <v>3203</v>
      </c>
      <c r="Y3846" t="s">
        <v>3209</v>
      </c>
      <c r="Z3846" s="9"/>
      <c r="AD3846" t="s">
        <v>1165</v>
      </c>
      <c r="AF3846" t="s">
        <v>153</v>
      </c>
      <c r="AG3846" t="s">
        <v>3200</v>
      </c>
      <c r="AH3846">
        <f t="shared" si="56"/>
        <v>2880</v>
      </c>
      <c r="AI3846" s="21" t="s">
        <v>1165</v>
      </c>
      <c r="AJ3846" s="21" t="s">
        <v>1278</v>
      </c>
      <c r="AK3846">
        <v>67.25</v>
      </c>
      <c r="AN3846" s="21">
        <v>4</v>
      </c>
      <c r="AO3846" s="21">
        <v>100</v>
      </c>
      <c r="AP3846" s="21">
        <v>84</v>
      </c>
      <c r="AQ3846" s="22" t="s">
        <v>1283</v>
      </c>
      <c r="AR3846" s="21" t="s">
        <v>1279</v>
      </c>
    </row>
    <row r="3847" spans="1:44">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7">16*7</f>
        <v>112</v>
      </c>
      <c r="X3848" s="9" t="s">
        <v>3203</v>
      </c>
      <c r="Y3848" t="s">
        <v>3209</v>
      </c>
      <c r="Z3848" s="9"/>
      <c r="AD3848" t="s">
        <v>1165</v>
      </c>
      <c r="AF3848" t="s">
        <v>153</v>
      </c>
      <c r="AG3848" t="s">
        <v>3200</v>
      </c>
      <c r="AH3848">
        <f t="shared" ref="AH3848:AH3856" si="58">48*60</f>
        <v>2880</v>
      </c>
      <c r="AI3848" s="21" t="s">
        <v>1165</v>
      </c>
      <c r="AJ3848" s="21" t="s">
        <v>1278</v>
      </c>
      <c r="AK3848">
        <v>0</v>
      </c>
      <c r="AN3848" s="21">
        <v>4</v>
      </c>
      <c r="AO3848" s="21">
        <v>100</v>
      </c>
      <c r="AP3848" s="21">
        <v>10</v>
      </c>
      <c r="AQ3848" s="22" t="s">
        <v>1283</v>
      </c>
      <c r="AR3848" s="21" t="s">
        <v>1279</v>
      </c>
    </row>
    <row r="3849" spans="1:44">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7"/>
        <v>112</v>
      </c>
      <c r="X3849" s="9" t="s">
        <v>3203</v>
      </c>
      <c r="Y3849" t="s">
        <v>3209</v>
      </c>
      <c r="Z3849" s="9"/>
      <c r="AD3849" t="s">
        <v>1165</v>
      </c>
      <c r="AF3849" t="s">
        <v>153</v>
      </c>
      <c r="AG3849" t="s">
        <v>3200</v>
      </c>
      <c r="AH3849">
        <f t="shared" si="58"/>
        <v>2880</v>
      </c>
      <c r="AI3849" s="21" t="s">
        <v>1165</v>
      </c>
      <c r="AJ3849" s="21" t="s">
        <v>1278</v>
      </c>
      <c r="AK3849">
        <v>0</v>
      </c>
      <c r="AN3849" s="21">
        <v>4</v>
      </c>
      <c r="AO3849" s="21">
        <v>100</v>
      </c>
      <c r="AP3849" s="21">
        <v>20</v>
      </c>
      <c r="AQ3849" s="22" t="s">
        <v>1283</v>
      </c>
      <c r="AR3849" s="21" t="s">
        <v>1279</v>
      </c>
    </row>
    <row r="3850" spans="1:44">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7"/>
        <v>112</v>
      </c>
      <c r="X3850" s="9" t="s">
        <v>3203</v>
      </c>
      <c r="Y3850" t="s">
        <v>3209</v>
      </c>
      <c r="Z3850" s="9"/>
      <c r="AD3850" t="s">
        <v>1165</v>
      </c>
      <c r="AF3850" t="s">
        <v>153</v>
      </c>
      <c r="AG3850" t="s">
        <v>3200</v>
      </c>
      <c r="AH3850">
        <f t="shared" si="58"/>
        <v>2880</v>
      </c>
      <c r="AI3850" s="21" t="s">
        <v>1165</v>
      </c>
      <c r="AJ3850" s="21" t="s">
        <v>1278</v>
      </c>
      <c r="AK3850">
        <v>73.028000000000006</v>
      </c>
      <c r="AN3850" s="21">
        <v>4</v>
      </c>
      <c r="AO3850" s="21">
        <v>100</v>
      </c>
      <c r="AP3850" s="21">
        <v>30</v>
      </c>
      <c r="AQ3850" s="22" t="s">
        <v>1283</v>
      </c>
      <c r="AR3850" s="21" t="s">
        <v>1279</v>
      </c>
    </row>
    <row r="3851" spans="1:44">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7"/>
        <v>112</v>
      </c>
      <c r="X3851" s="9" t="s">
        <v>3203</v>
      </c>
      <c r="Y3851" t="s">
        <v>3209</v>
      </c>
      <c r="Z3851" s="9"/>
      <c r="AD3851" t="s">
        <v>1165</v>
      </c>
      <c r="AF3851" t="s">
        <v>153</v>
      </c>
      <c r="AG3851" t="s">
        <v>3200</v>
      </c>
      <c r="AH3851">
        <f t="shared" si="58"/>
        <v>2880</v>
      </c>
      <c r="AI3851" s="21" t="s">
        <v>1165</v>
      </c>
      <c r="AJ3851" s="21" t="s">
        <v>1278</v>
      </c>
      <c r="AK3851">
        <v>79.694000000000003</v>
      </c>
      <c r="AN3851" s="21">
        <v>4</v>
      </c>
      <c r="AO3851" s="21">
        <v>100</v>
      </c>
      <c r="AP3851" s="21">
        <v>40</v>
      </c>
      <c r="AQ3851" s="22" t="s">
        <v>1283</v>
      </c>
      <c r="AR3851" s="21" t="s">
        <v>1279</v>
      </c>
    </row>
    <row r="3852" spans="1:44">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7"/>
        <v>112</v>
      </c>
      <c r="X3852" s="9" t="s">
        <v>3203</v>
      </c>
      <c r="Y3852" t="s">
        <v>3209</v>
      </c>
      <c r="Z3852" s="9"/>
      <c r="AD3852" t="s">
        <v>1165</v>
      </c>
      <c r="AF3852" t="s">
        <v>153</v>
      </c>
      <c r="AG3852" t="s">
        <v>3200</v>
      </c>
      <c r="AH3852">
        <f t="shared" si="58"/>
        <v>2880</v>
      </c>
      <c r="AI3852" s="21" t="s">
        <v>1165</v>
      </c>
      <c r="AJ3852" s="21" t="s">
        <v>1278</v>
      </c>
      <c r="AK3852">
        <v>81.25</v>
      </c>
      <c r="AN3852" s="21">
        <v>4</v>
      </c>
      <c r="AO3852" s="21">
        <v>100</v>
      </c>
      <c r="AP3852" s="21">
        <v>50</v>
      </c>
      <c r="AQ3852" s="22" t="s">
        <v>1283</v>
      </c>
      <c r="AR3852" s="21" t="s">
        <v>1279</v>
      </c>
    </row>
    <row r="3853" spans="1:44">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7"/>
        <v>112</v>
      </c>
      <c r="X3853" s="9" t="s">
        <v>3203</v>
      </c>
      <c r="Y3853" t="s">
        <v>3209</v>
      </c>
      <c r="Z3853" s="9"/>
      <c r="AD3853" t="s">
        <v>1165</v>
      </c>
      <c r="AF3853" t="s">
        <v>153</v>
      </c>
      <c r="AG3853" t="s">
        <v>3200</v>
      </c>
      <c r="AH3853">
        <f t="shared" si="58"/>
        <v>2880</v>
      </c>
      <c r="AI3853" s="21" t="s">
        <v>1165</v>
      </c>
      <c r="AJ3853" s="21" t="s">
        <v>1278</v>
      </c>
      <c r="AK3853">
        <v>81.917000000000002</v>
      </c>
      <c r="AN3853" s="21">
        <v>4</v>
      </c>
      <c r="AO3853" s="21">
        <v>100</v>
      </c>
      <c r="AP3853" s="21">
        <v>60</v>
      </c>
      <c r="AQ3853" s="22" t="s">
        <v>1283</v>
      </c>
      <c r="AR3853" s="21" t="s">
        <v>1279</v>
      </c>
    </row>
    <row r="3854" spans="1:44">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7"/>
        <v>112</v>
      </c>
      <c r="X3854" s="9" t="s">
        <v>3203</v>
      </c>
      <c r="Y3854" t="s">
        <v>3209</v>
      </c>
      <c r="Z3854" s="9"/>
      <c r="AD3854" t="s">
        <v>1165</v>
      </c>
      <c r="AF3854" t="s">
        <v>153</v>
      </c>
      <c r="AG3854" t="s">
        <v>3200</v>
      </c>
      <c r="AH3854">
        <f t="shared" si="58"/>
        <v>2880</v>
      </c>
      <c r="AI3854" s="21" t="s">
        <v>1165</v>
      </c>
      <c r="AJ3854" s="21" t="s">
        <v>1278</v>
      </c>
      <c r="AK3854">
        <v>82.805999999999997</v>
      </c>
      <c r="AN3854" s="21">
        <v>4</v>
      </c>
      <c r="AO3854" s="21">
        <v>100</v>
      </c>
      <c r="AP3854" s="21">
        <v>70</v>
      </c>
      <c r="AQ3854" s="22" t="s">
        <v>1283</v>
      </c>
      <c r="AR3854" s="21" t="s">
        <v>1279</v>
      </c>
    </row>
    <row r="3855" spans="1:44">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7"/>
        <v>112</v>
      </c>
      <c r="X3855" s="9" t="s">
        <v>3203</v>
      </c>
      <c r="Y3855" t="s">
        <v>3209</v>
      </c>
      <c r="Z3855" s="9"/>
      <c r="AD3855" t="s">
        <v>1165</v>
      </c>
      <c r="AF3855" t="s">
        <v>153</v>
      </c>
      <c r="AG3855" t="s">
        <v>3200</v>
      </c>
      <c r="AH3855">
        <f t="shared" si="58"/>
        <v>2880</v>
      </c>
      <c r="AI3855" s="21" t="s">
        <v>1165</v>
      </c>
      <c r="AJ3855" s="21" t="s">
        <v>1278</v>
      </c>
      <c r="AK3855">
        <v>84.138999999999996</v>
      </c>
      <c r="AN3855" s="21">
        <v>4</v>
      </c>
      <c r="AO3855" s="21">
        <v>100</v>
      </c>
      <c r="AP3855" s="21">
        <v>80</v>
      </c>
      <c r="AQ3855" s="22" t="s">
        <v>1283</v>
      </c>
      <c r="AR3855" s="21" t="s">
        <v>1279</v>
      </c>
    </row>
    <row r="3856" spans="1:44">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7"/>
        <v>112</v>
      </c>
      <c r="X3856" s="9" t="s">
        <v>3203</v>
      </c>
      <c r="Y3856" t="s">
        <v>3209</v>
      </c>
      <c r="Z3856" s="9"/>
      <c r="AD3856" t="s">
        <v>1165</v>
      </c>
      <c r="AF3856" t="s">
        <v>153</v>
      </c>
      <c r="AG3856" t="s">
        <v>3200</v>
      </c>
      <c r="AH3856">
        <f t="shared" si="58"/>
        <v>2880</v>
      </c>
      <c r="AI3856" s="21" t="s">
        <v>1165</v>
      </c>
      <c r="AJ3856" s="21" t="s">
        <v>1278</v>
      </c>
      <c r="AK3856">
        <v>84.361000000000004</v>
      </c>
      <c r="AN3856" s="21">
        <v>4</v>
      </c>
      <c r="AO3856" s="21">
        <v>100</v>
      </c>
      <c r="AP3856" s="21">
        <v>84</v>
      </c>
      <c r="AQ3856" s="22" t="s">
        <v>1283</v>
      </c>
      <c r="AR3856" s="21" t="s">
        <v>1279</v>
      </c>
    </row>
    <row r="3857" spans="1:45">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9">48*60</f>
        <v>2880</v>
      </c>
      <c r="AI3858" s="21" t="s">
        <v>1165</v>
      </c>
      <c r="AJ3858" s="21" t="s">
        <v>1278</v>
      </c>
      <c r="AK3858">
        <v>0</v>
      </c>
      <c r="AN3858" s="21">
        <v>4</v>
      </c>
      <c r="AO3858" s="21">
        <v>100</v>
      </c>
      <c r="AP3858" s="21">
        <v>10</v>
      </c>
      <c r="AQ3858" s="22" t="s">
        <v>1283</v>
      </c>
      <c r="AR3858" s="21" t="s">
        <v>1279</v>
      </c>
    </row>
    <row r="3859" spans="1:45">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9"/>
        <v>2880</v>
      </c>
      <c r="AI3859" s="21" t="s">
        <v>1165</v>
      </c>
      <c r="AJ3859" s="21" t="s">
        <v>1278</v>
      </c>
      <c r="AK3859">
        <v>0</v>
      </c>
      <c r="AN3859" s="21">
        <v>4</v>
      </c>
      <c r="AO3859" s="21">
        <v>100</v>
      </c>
      <c r="AP3859" s="21">
        <v>20</v>
      </c>
      <c r="AQ3859" s="22" t="s">
        <v>1283</v>
      </c>
      <c r="AR3859" s="21" t="s">
        <v>1279</v>
      </c>
    </row>
    <row r="3860" spans="1:45">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9"/>
        <v>2880</v>
      </c>
      <c r="AI3860" s="21" t="s">
        <v>1165</v>
      </c>
      <c r="AJ3860" s="21" t="s">
        <v>1278</v>
      </c>
      <c r="AK3860" s="21">
        <v>0</v>
      </c>
      <c r="AN3860" s="21">
        <v>4</v>
      </c>
      <c r="AO3860" s="21">
        <v>100</v>
      </c>
      <c r="AP3860" s="21">
        <v>30</v>
      </c>
      <c r="AQ3860" s="22" t="s">
        <v>1283</v>
      </c>
      <c r="AR3860" s="21" t="s">
        <v>1279</v>
      </c>
    </row>
    <row r="3861" spans="1:45">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9"/>
        <v>2880</v>
      </c>
      <c r="AI3861" s="21" t="s">
        <v>1165</v>
      </c>
      <c r="AJ3861" s="21" t="s">
        <v>1278</v>
      </c>
      <c r="AK3861">
        <v>0</v>
      </c>
      <c r="AN3861" s="21">
        <v>4</v>
      </c>
      <c r="AO3861" s="21">
        <v>100</v>
      </c>
      <c r="AP3861" s="21">
        <v>40</v>
      </c>
      <c r="AQ3861" s="22" t="s">
        <v>1283</v>
      </c>
      <c r="AR3861" s="21" t="s">
        <v>1279</v>
      </c>
    </row>
    <row r="3862" spans="1:45">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9"/>
        <v>2880</v>
      </c>
      <c r="AI3862" s="21" t="s">
        <v>1165</v>
      </c>
      <c r="AJ3862" s="21" t="s">
        <v>1278</v>
      </c>
      <c r="AK3862">
        <v>0</v>
      </c>
      <c r="AN3862" s="21">
        <v>4</v>
      </c>
      <c r="AO3862" s="21">
        <v>100</v>
      </c>
      <c r="AP3862" s="21">
        <v>50</v>
      </c>
      <c r="AQ3862" s="22" t="s">
        <v>1283</v>
      </c>
      <c r="AR3862" s="21" t="s">
        <v>1279</v>
      </c>
    </row>
    <row r="3863" spans="1:45">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9"/>
        <v>2880</v>
      </c>
      <c r="AI3863" s="21" t="s">
        <v>1165</v>
      </c>
      <c r="AJ3863" s="21" t="s">
        <v>1278</v>
      </c>
      <c r="AK3863">
        <v>1.694</v>
      </c>
      <c r="AN3863" s="21">
        <v>4</v>
      </c>
      <c r="AO3863" s="21">
        <v>100</v>
      </c>
      <c r="AP3863" s="21">
        <v>60</v>
      </c>
      <c r="AQ3863" s="22" t="s">
        <v>1283</v>
      </c>
      <c r="AR3863" s="21" t="s">
        <v>1279</v>
      </c>
    </row>
    <row r="3864" spans="1:45">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9"/>
        <v>2880</v>
      </c>
      <c r="AI3864" s="21" t="s">
        <v>1165</v>
      </c>
      <c r="AJ3864" s="21" t="s">
        <v>1278</v>
      </c>
      <c r="AK3864">
        <v>10.361000000000001</v>
      </c>
      <c r="AN3864" s="21">
        <v>4</v>
      </c>
      <c r="AO3864" s="21">
        <v>100</v>
      </c>
      <c r="AP3864" s="21">
        <v>70</v>
      </c>
      <c r="AQ3864" s="22" t="s">
        <v>1283</v>
      </c>
      <c r="AR3864" s="21" t="s">
        <v>1279</v>
      </c>
    </row>
    <row r="3865" spans="1:45">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9"/>
        <v>2880</v>
      </c>
      <c r="AI3865" s="21" t="s">
        <v>1165</v>
      </c>
      <c r="AJ3865" s="21" t="s">
        <v>1278</v>
      </c>
      <c r="AK3865">
        <v>17.25</v>
      </c>
      <c r="AN3865" s="21">
        <v>4</v>
      </c>
      <c r="AO3865" s="21">
        <v>100</v>
      </c>
      <c r="AP3865" s="21">
        <v>80</v>
      </c>
      <c r="AQ3865" s="22" t="s">
        <v>1283</v>
      </c>
      <c r="AR3865" s="21" t="s">
        <v>1279</v>
      </c>
    </row>
    <row r="3866" spans="1:45">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9"/>
        <v>2880</v>
      </c>
      <c r="AI3866" s="21" t="s">
        <v>1165</v>
      </c>
      <c r="AJ3866" s="21" t="s">
        <v>1278</v>
      </c>
      <c r="AK3866">
        <v>23.472000000000001</v>
      </c>
      <c r="AN3866" s="21">
        <v>4</v>
      </c>
      <c r="AO3866" s="21">
        <v>100</v>
      </c>
      <c r="AP3866" s="21">
        <v>84</v>
      </c>
      <c r="AQ3866" s="22" t="s">
        <v>1283</v>
      </c>
      <c r="AR3866" s="21" t="s">
        <v>1279</v>
      </c>
    </row>
    <row r="3867" spans="1:45">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 t="shared" ref="R3867:R3878" si="60">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 t="shared" si="60"/>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 t="shared" si="60"/>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 t="shared" si="60"/>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 t="shared" si="60"/>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 t="shared" si="60"/>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 t="shared" si="60"/>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 t="shared" si="60"/>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 t="shared" si="60"/>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 t="shared" si="60"/>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 t="shared" si="60"/>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 t="shared" si="60"/>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61">24*60</f>
        <v>1440</v>
      </c>
      <c r="AI3883" s="21" t="s">
        <v>153</v>
      </c>
      <c r="AJ3883" s="21" t="s">
        <v>1148</v>
      </c>
      <c r="AK3883">
        <v>42.32</v>
      </c>
      <c r="AN3883" s="21">
        <v>3</v>
      </c>
      <c r="AO3883" s="21">
        <v>30</v>
      </c>
      <c r="AP3883" s="21">
        <v>30</v>
      </c>
      <c r="AQ3883" s="22" t="s">
        <v>3092</v>
      </c>
      <c r="AR3883" s="21" t="s">
        <v>3240</v>
      </c>
    </row>
    <row r="3884" spans="1:45">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61"/>
        <v>1440</v>
      </c>
      <c r="AI3884" s="21" t="s">
        <v>153</v>
      </c>
      <c r="AJ3884" s="21" t="s">
        <v>1148</v>
      </c>
      <c r="AK3884">
        <v>17.88</v>
      </c>
      <c r="AN3884" s="21">
        <v>3</v>
      </c>
      <c r="AO3884" s="21">
        <v>30</v>
      </c>
      <c r="AP3884" s="21">
        <v>30</v>
      </c>
      <c r="AQ3884" s="22" t="s">
        <v>3092</v>
      </c>
      <c r="AR3884" s="21" t="s">
        <v>3240</v>
      </c>
    </row>
    <row r="3885" spans="1:45">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61"/>
        <v>1440</v>
      </c>
      <c r="AI3886" s="21" t="s">
        <v>153</v>
      </c>
      <c r="AJ3886" s="21" t="s">
        <v>1148</v>
      </c>
      <c r="AK3886">
        <v>41.38</v>
      </c>
      <c r="AN3886" s="21">
        <v>3</v>
      </c>
      <c r="AO3886" s="21">
        <v>30</v>
      </c>
      <c r="AP3886" s="21">
        <v>30</v>
      </c>
      <c r="AQ3886" s="22" t="s">
        <v>3092</v>
      </c>
      <c r="AR3886" s="21" t="s">
        <v>3240</v>
      </c>
    </row>
    <row r="3887" spans="1:45">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61"/>
        <v>1440</v>
      </c>
      <c r="AI3887" s="21" t="s">
        <v>153</v>
      </c>
      <c r="AJ3887" s="21" t="s">
        <v>1148</v>
      </c>
      <c r="AK3887">
        <v>24.26</v>
      </c>
      <c r="AN3887" s="21">
        <v>3</v>
      </c>
      <c r="AO3887" s="21">
        <v>30</v>
      </c>
      <c r="AP3887" s="21">
        <v>30</v>
      </c>
      <c r="AQ3887" s="22" t="s">
        <v>3092</v>
      </c>
      <c r="AR3887" s="21" t="s">
        <v>3240</v>
      </c>
    </row>
    <row r="3888" spans="1:45">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 t="shared" ref="R3891:R3922" si="62">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 t="shared" si="62"/>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 t="shared" si="62"/>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 t="shared" si="62"/>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 t="shared" si="62"/>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 t="shared" si="62"/>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 t="shared" si="62"/>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 t="shared" si="62"/>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 t="shared" si="62"/>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 t="shared" si="62"/>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 t="shared" si="62"/>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 t="shared" si="62"/>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 t="shared" si="62"/>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 t="shared" si="62"/>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 t="shared" si="62"/>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 t="shared" si="62"/>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 t="shared" si="62"/>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 t="shared" si="62"/>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 t="shared" si="62"/>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 t="shared" si="62"/>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 t="shared" si="62"/>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 t="shared" si="62"/>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 t="shared" si="62"/>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 t="shared" si="62"/>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 t="shared" si="62"/>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 t="shared" si="62"/>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 t="shared" si="62"/>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 t="shared" si="62"/>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 t="shared" si="62"/>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 t="shared" si="62"/>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 t="shared" si="62"/>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 t="shared" si="62"/>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 t="shared" ref="R3923:R3950" si="63">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 t="shared" si="63"/>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 t="shared" si="63"/>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 t="shared" si="63"/>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 t="shared" si="63"/>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 t="shared" si="63"/>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 t="shared" si="63"/>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 t="shared" si="63"/>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 t="shared" si="63"/>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 t="shared" si="63"/>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 t="shared" si="63"/>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 t="shared" si="63"/>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 t="shared" si="63"/>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 t="shared" si="63"/>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 t="shared" si="63"/>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 t="shared" si="63"/>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 t="shared" si="63"/>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 t="shared" si="63"/>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 t="shared" si="63"/>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 t="shared" si="63"/>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 t="shared" si="63"/>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 t="shared" si="63"/>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 t="shared" si="63"/>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 t="shared" si="63"/>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 t="shared" si="63"/>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 t="shared" si="63"/>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 t="shared" si="63"/>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 t="shared" si="63"/>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c r="AS3951" s="21"/>
    </row>
    <row r="3952" spans="1:45">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row r="4416" spans="1:44">
      <c r="A4416" t="s">
        <v>2034</v>
      </c>
      <c r="B4416" s="21" t="s">
        <v>1146</v>
      </c>
      <c r="C4416" s="21" t="s">
        <v>1149</v>
      </c>
      <c r="D4416" s="21" t="s">
        <v>2032</v>
      </c>
      <c r="E4416" s="21" t="s">
        <v>2033</v>
      </c>
      <c r="G4416" s="14" t="s">
        <v>1165</v>
      </c>
      <c r="H4416" s="18" t="s">
        <v>1165</v>
      </c>
      <c r="I4416" s="18" t="s">
        <v>3275</v>
      </c>
      <c r="J4416">
        <v>42.8744444444444</v>
      </c>
      <c r="K4416">
        <v>26.3530555555555</v>
      </c>
      <c r="L4416">
        <v>542</v>
      </c>
      <c r="M4416" t="s">
        <v>1157</v>
      </c>
      <c r="O4416">
        <v>2013</v>
      </c>
      <c r="Q4416" t="s">
        <v>3276</v>
      </c>
      <c r="S4416" t="s">
        <v>3035</v>
      </c>
      <c r="U4416" s="21" t="s">
        <v>1151</v>
      </c>
      <c r="X4416" s="9" t="s">
        <v>1291</v>
      </c>
      <c r="AD4416" t="s">
        <v>1165</v>
      </c>
      <c r="AF4416" t="s">
        <v>1165</v>
      </c>
      <c r="AI4416" s="21" t="s">
        <v>153</v>
      </c>
      <c r="AJ4416" s="21" t="s">
        <v>1148</v>
      </c>
      <c r="AK4416" s="21">
        <v>25</v>
      </c>
      <c r="AN4416" s="21">
        <v>20</v>
      </c>
      <c r="AO4416" s="21">
        <v>25</v>
      </c>
      <c r="AP4416" s="21">
        <v>18</v>
      </c>
      <c r="AQ4416" s="22" t="s">
        <v>3277</v>
      </c>
      <c r="AR4416" s="21" t="s">
        <v>3005</v>
      </c>
    </row>
    <row r="4417" spans="1:45">
      <c r="A4417" t="s">
        <v>2034</v>
      </c>
      <c r="B4417" s="21" t="s">
        <v>1146</v>
      </c>
      <c r="C4417" s="21" t="s">
        <v>1149</v>
      </c>
      <c r="D4417" s="21" t="s">
        <v>2032</v>
      </c>
      <c r="E4417" s="21" t="s">
        <v>2033</v>
      </c>
      <c r="G4417" s="14" t="s">
        <v>1165</v>
      </c>
      <c r="H4417" s="18" t="s">
        <v>1165</v>
      </c>
      <c r="I4417" s="18" t="s">
        <v>3275</v>
      </c>
      <c r="J4417">
        <v>42.8744444444444</v>
      </c>
      <c r="K4417">
        <v>26.3530555555555</v>
      </c>
      <c r="L4417">
        <v>542</v>
      </c>
      <c r="M4417" t="s">
        <v>1157</v>
      </c>
      <c r="O4417">
        <v>2013</v>
      </c>
      <c r="Q4417" t="s">
        <v>3276</v>
      </c>
      <c r="S4417" t="s">
        <v>3035</v>
      </c>
      <c r="U4417" s="21" t="s">
        <v>1151</v>
      </c>
      <c r="X4417" s="9" t="s">
        <v>1292</v>
      </c>
      <c r="Z4417">
        <v>8</v>
      </c>
      <c r="AD4417" t="s">
        <v>1165</v>
      </c>
      <c r="AF4417" t="s">
        <v>1165</v>
      </c>
      <c r="AI4417" s="21" t="s">
        <v>153</v>
      </c>
      <c r="AJ4417" s="21" t="s">
        <v>1148</v>
      </c>
      <c r="AK4417" s="21">
        <v>19</v>
      </c>
      <c r="AN4417" s="21">
        <v>20</v>
      </c>
      <c r="AO4417" s="21">
        <v>25</v>
      </c>
      <c r="AP4417" s="21">
        <v>74</v>
      </c>
      <c r="AQ4417" s="22" t="s">
        <v>3277</v>
      </c>
      <c r="AR4417" s="21" t="s">
        <v>3005</v>
      </c>
    </row>
    <row r="4418" spans="1:45">
      <c r="A4418" t="s">
        <v>2034</v>
      </c>
      <c r="B4418" s="21" t="s">
        <v>1146</v>
      </c>
      <c r="C4418" s="21" t="s">
        <v>1149</v>
      </c>
      <c r="D4418" s="21" t="s">
        <v>2032</v>
      </c>
      <c r="E4418" s="21" t="s">
        <v>2033</v>
      </c>
      <c r="G4418" s="14" t="s">
        <v>1165</v>
      </c>
      <c r="H4418" s="18" t="s">
        <v>1165</v>
      </c>
      <c r="I4418" s="18" t="s">
        <v>3275</v>
      </c>
      <c r="J4418">
        <v>42.8744444444444</v>
      </c>
      <c r="K4418">
        <v>26.3530555555555</v>
      </c>
      <c r="L4418">
        <v>542</v>
      </c>
      <c r="M4418" t="s">
        <v>1157</v>
      </c>
      <c r="O4418">
        <v>2013</v>
      </c>
      <c r="Q4418" t="s">
        <v>3276</v>
      </c>
      <c r="S4418" t="s">
        <v>3035</v>
      </c>
      <c r="U4418" s="21" t="s">
        <v>1151</v>
      </c>
      <c r="X4418" s="9" t="s">
        <v>1201</v>
      </c>
      <c r="Z4418">
        <v>8</v>
      </c>
      <c r="AD4418" t="s">
        <v>1165</v>
      </c>
      <c r="AF4418" t="s">
        <v>1165</v>
      </c>
      <c r="AI4418" s="21" t="s">
        <v>153</v>
      </c>
      <c r="AJ4418" s="21" t="s">
        <v>1148</v>
      </c>
      <c r="AK4418" s="21">
        <v>0</v>
      </c>
      <c r="AN4418" s="21">
        <v>20</v>
      </c>
      <c r="AO4418" s="21">
        <v>25</v>
      </c>
      <c r="AP4418" s="21">
        <v>37</v>
      </c>
      <c r="AQ4418" s="22" t="s">
        <v>3277</v>
      </c>
      <c r="AR4418" s="21" t="s">
        <v>3005</v>
      </c>
    </row>
    <row r="4419" spans="1:45">
      <c r="A4419" t="s">
        <v>2034</v>
      </c>
      <c r="B4419" s="21" t="s">
        <v>1146</v>
      </c>
      <c r="C4419" s="21" t="s">
        <v>1149</v>
      </c>
      <c r="D4419" s="21" t="s">
        <v>2032</v>
      </c>
      <c r="E4419" s="21" t="s">
        <v>2033</v>
      </c>
      <c r="G4419" s="14" t="s">
        <v>1165</v>
      </c>
      <c r="H4419" s="18" t="s">
        <v>1165</v>
      </c>
      <c r="I4419" s="18" t="s">
        <v>3275</v>
      </c>
      <c r="J4419">
        <v>42.8744444444444</v>
      </c>
      <c r="K4419">
        <v>26.3530555555555</v>
      </c>
      <c r="L4419">
        <v>542</v>
      </c>
      <c r="M4419" t="s">
        <v>1157</v>
      </c>
      <c r="O4419">
        <v>2013</v>
      </c>
      <c r="Q4419" t="s">
        <v>3276</v>
      </c>
      <c r="S4419" t="s">
        <v>3035</v>
      </c>
      <c r="U4419" s="21" t="s">
        <v>3279</v>
      </c>
      <c r="V4419" s="9" t="s">
        <v>1217</v>
      </c>
      <c r="W4419">
        <v>7</v>
      </c>
      <c r="X4419" s="9" t="s">
        <v>3278</v>
      </c>
      <c r="AD4419" t="s">
        <v>1165</v>
      </c>
      <c r="AF4419" t="s">
        <v>1165</v>
      </c>
      <c r="AI4419" s="21" t="s">
        <v>153</v>
      </c>
      <c r="AJ4419" s="21" t="s">
        <v>1148</v>
      </c>
      <c r="AK4419" s="21">
        <v>1</v>
      </c>
      <c r="AN4419" s="21">
        <v>20</v>
      </c>
      <c r="AO4419" s="21">
        <v>25</v>
      </c>
      <c r="AP4419" s="21">
        <v>50</v>
      </c>
      <c r="AQ4419" s="22" t="s">
        <v>3277</v>
      </c>
      <c r="AR4419" s="21" t="s">
        <v>3005</v>
      </c>
    </row>
    <row r="4420" spans="1:45">
      <c r="A4420" t="s">
        <v>2034</v>
      </c>
      <c r="B4420" s="21" t="s">
        <v>1146</v>
      </c>
      <c r="C4420" s="21" t="s">
        <v>1149</v>
      </c>
      <c r="D4420" s="21" t="s">
        <v>2032</v>
      </c>
      <c r="E4420" s="21" t="s">
        <v>2033</v>
      </c>
      <c r="G4420" s="14" t="s">
        <v>1165</v>
      </c>
      <c r="H4420" s="18" t="s">
        <v>1165</v>
      </c>
      <c r="I4420" s="18" t="s">
        <v>3275</v>
      </c>
      <c r="J4420">
        <v>42.8744444444444</v>
      </c>
      <c r="K4420">
        <v>26.3530555555555</v>
      </c>
      <c r="L4420">
        <v>542</v>
      </c>
      <c r="M4420" t="s">
        <v>1157</v>
      </c>
      <c r="O4420">
        <v>2013</v>
      </c>
      <c r="Q4420" t="s">
        <v>3276</v>
      </c>
      <c r="S4420" t="s">
        <v>3035</v>
      </c>
      <c r="U4420" s="21" t="s">
        <v>1151</v>
      </c>
      <c r="X4420" s="9" t="s">
        <v>3268</v>
      </c>
      <c r="AD4420" t="s">
        <v>1165</v>
      </c>
      <c r="AF4420" t="s">
        <v>153</v>
      </c>
      <c r="AG4420" t="s">
        <v>3280</v>
      </c>
      <c r="AI4420" s="21" t="s">
        <v>153</v>
      </c>
      <c r="AJ4420" s="21" t="s">
        <v>1148</v>
      </c>
      <c r="AK4420" s="21">
        <v>15</v>
      </c>
      <c r="AN4420" s="21">
        <v>20</v>
      </c>
      <c r="AO4420" s="21">
        <v>25</v>
      </c>
      <c r="AP4420" s="21">
        <v>31</v>
      </c>
      <c r="AQ4420" s="22" t="s">
        <v>3277</v>
      </c>
      <c r="AR4420" s="21" t="s">
        <v>3005</v>
      </c>
    </row>
    <row r="4421" spans="1:45">
      <c r="A4421" t="s">
        <v>2034</v>
      </c>
      <c r="B4421" s="21" t="s">
        <v>1146</v>
      </c>
      <c r="C4421" s="21" t="s">
        <v>1149</v>
      </c>
      <c r="D4421" s="21" t="s">
        <v>2032</v>
      </c>
      <c r="E4421" s="21" t="s">
        <v>2033</v>
      </c>
      <c r="G4421" s="14" t="s">
        <v>1165</v>
      </c>
      <c r="H4421" s="18" t="s">
        <v>1165</v>
      </c>
      <c r="I4421" s="18" t="s">
        <v>3275</v>
      </c>
      <c r="J4421">
        <v>42.8744444444444</v>
      </c>
      <c r="K4421">
        <v>26.3530555555555</v>
      </c>
      <c r="L4421">
        <v>542</v>
      </c>
      <c r="M4421" t="s">
        <v>1157</v>
      </c>
      <c r="O4421">
        <v>2013</v>
      </c>
      <c r="Q4421" t="s">
        <v>3276</v>
      </c>
      <c r="S4421" t="s">
        <v>3035</v>
      </c>
      <c r="U4421" s="21" t="s">
        <v>3281</v>
      </c>
      <c r="AD4421" t="s">
        <v>1165</v>
      </c>
      <c r="AF4421" t="s">
        <v>1165</v>
      </c>
      <c r="AI4421" s="21" t="s">
        <v>153</v>
      </c>
      <c r="AJ4421" s="21" t="s">
        <v>1148</v>
      </c>
      <c r="AK4421" s="21">
        <v>35</v>
      </c>
      <c r="AN4421" s="21">
        <v>20</v>
      </c>
      <c r="AO4421" s="21">
        <v>25</v>
      </c>
      <c r="AP4421" s="21">
        <v>52</v>
      </c>
      <c r="AQ4421" s="22" t="s">
        <v>3277</v>
      </c>
      <c r="AR4421" s="21" t="s">
        <v>3005</v>
      </c>
    </row>
    <row r="4422" spans="1:45">
      <c r="A4422" t="s">
        <v>2051</v>
      </c>
      <c r="B4422" s="21" t="s">
        <v>1146</v>
      </c>
      <c r="C4422" s="21" t="s">
        <v>1149</v>
      </c>
      <c r="D4422" s="21" t="s">
        <v>640</v>
      </c>
      <c r="E4422" s="21" t="s">
        <v>641</v>
      </c>
      <c r="G4422" s="14" t="s">
        <v>1165</v>
      </c>
      <c r="H4422" s="18" t="s">
        <v>1165</v>
      </c>
      <c r="I4422" s="18" t="s">
        <v>3284</v>
      </c>
      <c r="M4422" t="s">
        <v>3034</v>
      </c>
      <c r="P4422">
        <v>1992</v>
      </c>
      <c r="T4422" s="9"/>
      <c r="U4422" s="21" t="s">
        <v>3279</v>
      </c>
      <c r="X4422" s="9" t="s">
        <v>3129</v>
      </c>
      <c r="AD4422" t="s">
        <v>1165</v>
      </c>
      <c r="AF4422" t="s">
        <v>1165</v>
      </c>
      <c r="AI4422" s="21" t="s">
        <v>1165</v>
      </c>
      <c r="AJ4422" s="21" t="s">
        <v>1148</v>
      </c>
      <c r="AK4422" s="21">
        <v>27.692</v>
      </c>
      <c r="AN4422" s="21">
        <v>5</v>
      </c>
      <c r="AO4422" s="21">
        <v>10</v>
      </c>
      <c r="AP4422" s="21">
        <v>28</v>
      </c>
      <c r="AQ4422" s="22" t="s">
        <v>3287</v>
      </c>
      <c r="AR4422" s="21" t="s">
        <v>1155</v>
      </c>
      <c r="AS4422" t="s">
        <v>3289</v>
      </c>
    </row>
    <row r="4423" spans="1:45">
      <c r="A4423" t="s">
        <v>2051</v>
      </c>
      <c r="B4423" s="21" t="s">
        <v>1146</v>
      </c>
      <c r="C4423" s="21" t="s">
        <v>1149</v>
      </c>
      <c r="D4423" s="21" t="s">
        <v>640</v>
      </c>
      <c r="E4423" s="21" t="s">
        <v>641</v>
      </c>
      <c r="G4423" s="14" t="s">
        <v>1165</v>
      </c>
      <c r="H4423" s="18" t="s">
        <v>1165</v>
      </c>
      <c r="I4423" s="18" t="s">
        <v>3284</v>
      </c>
      <c r="M4423" t="s">
        <v>3034</v>
      </c>
      <c r="P4423">
        <v>1992</v>
      </c>
      <c r="T4423" s="9"/>
      <c r="U4423" s="21" t="s">
        <v>3279</v>
      </c>
      <c r="V4423" s="9" t="s">
        <v>3286</v>
      </c>
      <c r="W4423">
        <v>7</v>
      </c>
      <c r="X4423" s="9" t="s">
        <v>3129</v>
      </c>
      <c r="AD4423" t="s">
        <v>1165</v>
      </c>
      <c r="AF4423" t="s">
        <v>1165</v>
      </c>
      <c r="AI4423" s="21" t="s">
        <v>1165</v>
      </c>
      <c r="AJ4423" s="21" t="s">
        <v>1148</v>
      </c>
      <c r="AK4423" s="21">
        <v>47.966999999999999</v>
      </c>
      <c r="AN4423" s="21">
        <v>5</v>
      </c>
      <c r="AO4423" s="21">
        <v>10</v>
      </c>
      <c r="AP4423" s="21">
        <v>28</v>
      </c>
      <c r="AQ4423" s="22" t="s">
        <v>3287</v>
      </c>
      <c r="AR4423" s="21" t="s">
        <v>1155</v>
      </c>
      <c r="AS4423" t="s">
        <v>3289</v>
      </c>
    </row>
    <row r="4424" spans="1:45">
      <c r="A4424" t="s">
        <v>2051</v>
      </c>
      <c r="B4424" s="21" t="s">
        <v>1146</v>
      </c>
      <c r="C4424" s="21" t="s">
        <v>1149</v>
      </c>
      <c r="D4424" s="21" t="s">
        <v>640</v>
      </c>
      <c r="E4424" s="21" t="s">
        <v>641</v>
      </c>
      <c r="G4424" s="14" t="s">
        <v>1165</v>
      </c>
      <c r="H4424" s="18" t="s">
        <v>1165</v>
      </c>
      <c r="I4424" s="18" t="s">
        <v>3284</v>
      </c>
      <c r="M4424" t="s">
        <v>3034</v>
      </c>
      <c r="P4424">
        <v>1992</v>
      </c>
      <c r="T4424" s="9"/>
      <c r="U4424" s="21" t="s">
        <v>3279</v>
      </c>
      <c r="V4424" s="9" t="s">
        <v>3286</v>
      </c>
      <c r="W4424">
        <v>14</v>
      </c>
      <c r="X4424" s="9" t="s">
        <v>3129</v>
      </c>
      <c r="AD4424" t="s">
        <v>1165</v>
      </c>
      <c r="AF4424" t="s">
        <v>1165</v>
      </c>
      <c r="AI4424" s="21" t="s">
        <v>1165</v>
      </c>
      <c r="AJ4424" s="21" t="s">
        <v>1148</v>
      </c>
      <c r="AK4424" s="21">
        <v>68.406999999999996</v>
      </c>
      <c r="AN4424" s="21">
        <v>5</v>
      </c>
      <c r="AO4424" s="21">
        <v>10</v>
      </c>
      <c r="AP4424" s="21">
        <v>28</v>
      </c>
      <c r="AQ4424" s="22" t="s">
        <v>3287</v>
      </c>
      <c r="AR4424" s="21" t="s">
        <v>1155</v>
      </c>
      <c r="AS4424" t="s">
        <v>3289</v>
      </c>
    </row>
    <row r="4425" spans="1:45">
      <c r="A4425" t="s">
        <v>2051</v>
      </c>
      <c r="B4425" s="21" t="s">
        <v>1146</v>
      </c>
      <c r="C4425" s="21" t="s">
        <v>1149</v>
      </c>
      <c r="D4425" s="21" t="s">
        <v>640</v>
      </c>
      <c r="E4425" s="21" t="s">
        <v>641</v>
      </c>
      <c r="G4425" s="14" t="s">
        <v>1165</v>
      </c>
      <c r="H4425" s="18" t="s">
        <v>1165</v>
      </c>
      <c r="I4425" s="18" t="s">
        <v>3284</v>
      </c>
      <c r="M4425" t="s">
        <v>3034</v>
      </c>
      <c r="P4425">
        <v>1992</v>
      </c>
      <c r="T4425" s="9"/>
      <c r="U4425" s="21" t="s">
        <v>3279</v>
      </c>
      <c r="V4425" s="9" t="s">
        <v>3286</v>
      </c>
      <c r="W4425">
        <v>21</v>
      </c>
      <c r="X4425" s="9" t="s">
        <v>3129</v>
      </c>
      <c r="AD4425" t="s">
        <v>1165</v>
      </c>
      <c r="AF4425" t="s">
        <v>1165</v>
      </c>
      <c r="AI4425" s="21" t="s">
        <v>1165</v>
      </c>
      <c r="AJ4425" s="21" t="s">
        <v>1148</v>
      </c>
      <c r="AK4425" s="21">
        <v>75.989000000000004</v>
      </c>
      <c r="AN4425" s="21">
        <v>5</v>
      </c>
      <c r="AO4425" s="21">
        <v>10</v>
      </c>
      <c r="AP4425" s="21">
        <v>28</v>
      </c>
      <c r="AQ4425" s="22" t="s">
        <v>3287</v>
      </c>
      <c r="AR4425" s="21" t="s">
        <v>1155</v>
      </c>
      <c r="AS4425" t="s">
        <v>3289</v>
      </c>
    </row>
    <row r="4426" spans="1:45">
      <c r="A4426" t="s">
        <v>2051</v>
      </c>
      <c r="B4426" s="21" t="s">
        <v>1146</v>
      </c>
      <c r="C4426" s="21" t="s">
        <v>1149</v>
      </c>
      <c r="D4426" s="21" t="s">
        <v>640</v>
      </c>
      <c r="E4426" s="21" t="s">
        <v>641</v>
      </c>
      <c r="G4426" s="14" t="s">
        <v>1165</v>
      </c>
      <c r="H4426" s="18" t="s">
        <v>1165</v>
      </c>
      <c r="I4426" s="18" t="s">
        <v>3284</v>
      </c>
      <c r="M4426" t="s">
        <v>3034</v>
      </c>
      <c r="P4426">
        <v>1992</v>
      </c>
      <c r="T4426" s="9"/>
      <c r="U4426" s="21" t="s">
        <v>3279</v>
      </c>
      <c r="V4426" s="9" t="s">
        <v>3286</v>
      </c>
      <c r="W4426">
        <v>28</v>
      </c>
      <c r="X4426" s="9" t="s">
        <v>3129</v>
      </c>
      <c r="AD4426" t="s">
        <v>1165</v>
      </c>
      <c r="AF4426" t="s">
        <v>1165</v>
      </c>
      <c r="AI4426" s="21" t="s">
        <v>1165</v>
      </c>
      <c r="AJ4426" s="21" t="s">
        <v>1148</v>
      </c>
      <c r="AK4426" s="21">
        <v>81.593000000000004</v>
      </c>
      <c r="AN4426" s="21">
        <v>5</v>
      </c>
      <c r="AO4426" s="21">
        <v>10</v>
      </c>
      <c r="AP4426" s="21">
        <v>28</v>
      </c>
      <c r="AQ4426" s="22" t="s">
        <v>3287</v>
      </c>
      <c r="AR4426" s="21" t="s">
        <v>1155</v>
      </c>
      <c r="AS4426" t="s">
        <v>3289</v>
      </c>
    </row>
    <row r="4427" spans="1:45">
      <c r="A4427" t="s">
        <v>2051</v>
      </c>
      <c r="B4427" s="21" t="s">
        <v>1146</v>
      </c>
      <c r="C4427" s="21" t="s">
        <v>1149</v>
      </c>
      <c r="D4427" s="21" t="s">
        <v>640</v>
      </c>
      <c r="E4427" s="21" t="s">
        <v>641</v>
      </c>
      <c r="G4427" s="14" t="s">
        <v>1165</v>
      </c>
      <c r="H4427" s="18" t="s">
        <v>1165</v>
      </c>
      <c r="I4427" s="18" t="s">
        <v>3284</v>
      </c>
      <c r="M4427" t="s">
        <v>3034</v>
      </c>
      <c r="P4427">
        <v>1992</v>
      </c>
      <c r="T4427" s="9"/>
      <c r="U4427" s="21" t="s">
        <v>3279</v>
      </c>
      <c r="V4427" s="9" t="s">
        <v>3286</v>
      </c>
      <c r="W4427">
        <v>35</v>
      </c>
      <c r="X4427" s="9" t="s">
        <v>3129</v>
      </c>
      <c r="AD4427" t="s">
        <v>1165</v>
      </c>
      <c r="AF4427" t="s">
        <v>1165</v>
      </c>
      <c r="AI4427" s="21" t="s">
        <v>1165</v>
      </c>
      <c r="AJ4427" s="21" t="s">
        <v>1148</v>
      </c>
      <c r="AK4427" s="21">
        <v>59.835000000000001</v>
      </c>
      <c r="AN4427" s="21">
        <v>5</v>
      </c>
      <c r="AO4427" s="21">
        <v>10</v>
      </c>
      <c r="AP4427" s="21">
        <v>28</v>
      </c>
      <c r="AQ4427" s="22" t="s">
        <v>3287</v>
      </c>
      <c r="AR4427" s="21" t="s">
        <v>1155</v>
      </c>
      <c r="AS4427" t="s">
        <v>3289</v>
      </c>
    </row>
    <row r="4428" spans="1:45">
      <c r="A4428" t="s">
        <v>2051</v>
      </c>
      <c r="B4428" s="21" t="s">
        <v>1146</v>
      </c>
      <c r="C4428" s="21" t="s">
        <v>1149</v>
      </c>
      <c r="D4428" s="21" t="s">
        <v>640</v>
      </c>
      <c r="E4428" s="21" t="s">
        <v>641</v>
      </c>
      <c r="G4428" s="14" t="s">
        <v>1165</v>
      </c>
      <c r="H4428" s="18" t="s">
        <v>1165</v>
      </c>
      <c r="I4428" s="18" t="s">
        <v>3284</v>
      </c>
      <c r="M4428" t="s">
        <v>3034</v>
      </c>
      <c r="P4428">
        <v>1992</v>
      </c>
      <c r="T4428" s="9"/>
      <c r="U4428" s="21" t="s">
        <v>3279</v>
      </c>
      <c r="V4428" s="9" t="s">
        <v>3286</v>
      </c>
      <c r="W4428">
        <v>42</v>
      </c>
      <c r="X4428" s="9" t="s">
        <v>3129</v>
      </c>
      <c r="AD4428" t="s">
        <v>1165</v>
      </c>
      <c r="AF4428" t="s">
        <v>1165</v>
      </c>
      <c r="AI4428" s="21" t="s">
        <v>1165</v>
      </c>
      <c r="AJ4428" s="21" t="s">
        <v>1148</v>
      </c>
      <c r="AK4428" s="21">
        <v>76.319000000000003</v>
      </c>
      <c r="AN4428" s="21">
        <v>5</v>
      </c>
      <c r="AO4428" s="21">
        <v>10</v>
      </c>
      <c r="AP4428" s="21">
        <v>28</v>
      </c>
      <c r="AQ4428" s="22" t="s">
        <v>3287</v>
      </c>
      <c r="AR4428" s="21" t="s">
        <v>1155</v>
      </c>
      <c r="AS4428" t="s">
        <v>3289</v>
      </c>
    </row>
    <row r="4429" spans="1:45">
      <c r="A4429" t="s">
        <v>2051</v>
      </c>
      <c r="B4429" s="21" t="s">
        <v>1146</v>
      </c>
      <c r="C4429" s="21" t="s">
        <v>1149</v>
      </c>
      <c r="D4429" s="21" t="s">
        <v>640</v>
      </c>
      <c r="E4429" s="21" t="s">
        <v>641</v>
      </c>
      <c r="G4429" s="14" t="s">
        <v>1165</v>
      </c>
      <c r="H4429" s="18" t="s">
        <v>1165</v>
      </c>
      <c r="I4429" s="18" t="s">
        <v>3284</v>
      </c>
      <c r="M4429" t="s">
        <v>3034</v>
      </c>
      <c r="P4429">
        <v>1992</v>
      </c>
      <c r="T4429" s="9"/>
      <c r="U4429" s="21" t="s">
        <v>3279</v>
      </c>
      <c r="V4429" s="9" t="s">
        <v>3286</v>
      </c>
      <c r="W4429">
        <v>56</v>
      </c>
      <c r="X4429" s="9" t="s">
        <v>3129</v>
      </c>
      <c r="AD4429" t="s">
        <v>1165</v>
      </c>
      <c r="AF4429" t="s">
        <v>1165</v>
      </c>
      <c r="AI4429" s="21" t="s">
        <v>1165</v>
      </c>
      <c r="AJ4429" s="21" t="s">
        <v>1148</v>
      </c>
      <c r="AK4429" s="21">
        <v>96.429000000000002</v>
      </c>
      <c r="AN4429" s="21">
        <v>5</v>
      </c>
      <c r="AO4429" s="21">
        <v>10</v>
      </c>
      <c r="AP4429" s="21">
        <v>28</v>
      </c>
      <c r="AQ4429" s="22" t="s">
        <v>3287</v>
      </c>
      <c r="AR4429" s="21" t="s">
        <v>1155</v>
      </c>
      <c r="AS4429" t="s">
        <v>3289</v>
      </c>
    </row>
    <row r="4430" spans="1:45">
      <c r="A4430" t="s">
        <v>2051</v>
      </c>
      <c r="B4430" s="21" t="s">
        <v>1146</v>
      </c>
      <c r="C4430" s="21" t="s">
        <v>1149</v>
      </c>
      <c r="D4430" s="21" t="s">
        <v>640</v>
      </c>
      <c r="E4430" s="21" t="s">
        <v>641</v>
      </c>
      <c r="G4430" s="14" t="s">
        <v>1165</v>
      </c>
      <c r="H4430" s="18" t="s">
        <v>1165</v>
      </c>
      <c r="I4430" s="18" t="s">
        <v>3284</v>
      </c>
      <c r="M4430" t="s">
        <v>3034</v>
      </c>
      <c r="P4430">
        <v>1992</v>
      </c>
      <c r="T4430" s="9"/>
      <c r="U4430" s="21" t="s">
        <v>3279</v>
      </c>
      <c r="V4430" s="9" t="s">
        <v>3286</v>
      </c>
      <c r="W4430">
        <v>63</v>
      </c>
      <c r="X4430" s="9" t="s">
        <v>3129</v>
      </c>
      <c r="AD4430" t="s">
        <v>1165</v>
      </c>
      <c r="AF4430" t="s">
        <v>1165</v>
      </c>
      <c r="AI4430" s="21" t="s">
        <v>1165</v>
      </c>
      <c r="AJ4430" s="21" t="s">
        <v>1148</v>
      </c>
      <c r="AK4430" s="21">
        <v>83.900999999999996</v>
      </c>
      <c r="AN4430" s="21">
        <v>5</v>
      </c>
      <c r="AO4430" s="21">
        <v>10</v>
      </c>
      <c r="AP4430" s="21">
        <v>28</v>
      </c>
      <c r="AQ4430" s="22" t="s">
        <v>3287</v>
      </c>
      <c r="AR4430" s="21" t="s">
        <v>1155</v>
      </c>
      <c r="AS4430" t="s">
        <v>3289</v>
      </c>
    </row>
    <row r="4431" spans="1:45">
      <c r="A4431" t="s">
        <v>2051</v>
      </c>
      <c r="B4431" s="21" t="s">
        <v>1146</v>
      </c>
      <c r="C4431" s="21" t="s">
        <v>1149</v>
      </c>
      <c r="D4431" s="21" t="s">
        <v>640</v>
      </c>
      <c r="E4431" s="21" t="s">
        <v>641</v>
      </c>
      <c r="G4431" s="14" t="s">
        <v>1165</v>
      </c>
      <c r="H4431" s="18" t="s">
        <v>1165</v>
      </c>
      <c r="I4431" s="18" t="s">
        <v>3284</v>
      </c>
      <c r="M4431" t="s">
        <v>3034</v>
      </c>
      <c r="P4431">
        <v>1992</v>
      </c>
      <c r="T4431" s="9"/>
      <c r="U4431" s="21" t="s">
        <v>3279</v>
      </c>
      <c r="V4431" s="9" t="s">
        <v>3286</v>
      </c>
      <c r="W4431">
        <v>77</v>
      </c>
      <c r="X4431" s="9" t="s">
        <v>3129</v>
      </c>
      <c r="AD4431" t="s">
        <v>1165</v>
      </c>
      <c r="AF4431" t="s">
        <v>1165</v>
      </c>
      <c r="AI4431" s="21" t="s">
        <v>1165</v>
      </c>
      <c r="AJ4431" s="21" t="s">
        <v>1148</v>
      </c>
      <c r="AK4431" s="21">
        <v>84.56</v>
      </c>
      <c r="AN4431" s="21">
        <v>5</v>
      </c>
      <c r="AO4431" s="21">
        <v>10</v>
      </c>
      <c r="AP4431" s="21">
        <v>28</v>
      </c>
      <c r="AQ4431" s="22" t="s">
        <v>3287</v>
      </c>
      <c r="AR4431" s="21" t="s">
        <v>1155</v>
      </c>
      <c r="AS4431" t="s">
        <v>3289</v>
      </c>
    </row>
    <row r="4432" spans="1:45">
      <c r="A4432" t="s">
        <v>2051</v>
      </c>
      <c r="B4432" s="21" t="s">
        <v>1146</v>
      </c>
      <c r="C4432" s="21" t="s">
        <v>1149</v>
      </c>
      <c r="D4432" s="21" t="s">
        <v>640</v>
      </c>
      <c r="E4432" s="21" t="s">
        <v>1708</v>
      </c>
      <c r="G4432" s="14" t="s">
        <v>1165</v>
      </c>
      <c r="H4432" s="18" t="s">
        <v>1165</v>
      </c>
      <c r="I4432" s="18" t="s">
        <v>3288</v>
      </c>
      <c r="M4432" t="s">
        <v>3034</v>
      </c>
      <c r="P4432">
        <v>1992</v>
      </c>
      <c r="S4432">
        <v>15</v>
      </c>
      <c r="T4432" s="9" t="s">
        <v>3285</v>
      </c>
      <c r="U4432" s="21" t="s">
        <v>3279</v>
      </c>
      <c r="X4432" s="9" t="s">
        <v>3129</v>
      </c>
      <c r="AD4432" t="s">
        <v>1165</v>
      </c>
      <c r="AF4432" t="s">
        <v>1165</v>
      </c>
      <c r="AI4432" s="21" t="s">
        <v>1165</v>
      </c>
      <c r="AJ4432" s="21" t="s">
        <v>1148</v>
      </c>
      <c r="AK4432" s="21">
        <v>77.308000000000007</v>
      </c>
      <c r="AN4432" s="21">
        <v>5</v>
      </c>
      <c r="AO4432" s="21">
        <v>10</v>
      </c>
      <c r="AP4432" s="21">
        <v>28</v>
      </c>
      <c r="AQ4432" s="22" t="s">
        <v>3287</v>
      </c>
      <c r="AR4432" s="21" t="s">
        <v>1155</v>
      </c>
      <c r="AS4432" t="s">
        <v>3289</v>
      </c>
    </row>
    <row r="4433" spans="1:45">
      <c r="A4433" t="s">
        <v>2051</v>
      </c>
      <c r="B4433" s="21" t="s">
        <v>1146</v>
      </c>
      <c r="C4433" s="21" t="s">
        <v>1149</v>
      </c>
      <c r="D4433" s="21" t="s">
        <v>640</v>
      </c>
      <c r="E4433" s="21" t="s">
        <v>1708</v>
      </c>
      <c r="G4433" s="14" t="s">
        <v>1165</v>
      </c>
      <c r="H4433" s="18" t="s">
        <v>1165</v>
      </c>
      <c r="I4433" s="18" t="s">
        <v>3288</v>
      </c>
      <c r="M4433" t="s">
        <v>3034</v>
      </c>
      <c r="P4433">
        <v>1992</v>
      </c>
      <c r="S4433">
        <v>15</v>
      </c>
      <c r="T4433" s="9" t="s">
        <v>3285</v>
      </c>
      <c r="U4433" s="21" t="s">
        <v>3279</v>
      </c>
      <c r="V4433" s="9" t="s">
        <v>3286</v>
      </c>
      <c r="W4433">
        <v>7</v>
      </c>
      <c r="X4433" s="9" t="s">
        <v>3129</v>
      </c>
      <c r="AD4433" t="s">
        <v>1165</v>
      </c>
      <c r="AF4433" t="s">
        <v>1165</v>
      </c>
      <c r="AI4433" s="21" t="s">
        <v>1165</v>
      </c>
      <c r="AJ4433" s="21" t="s">
        <v>1148</v>
      </c>
      <c r="AK4433" s="21">
        <v>96.099000000000004</v>
      </c>
      <c r="AN4433" s="21">
        <v>5</v>
      </c>
      <c r="AO4433" s="21">
        <v>10</v>
      </c>
      <c r="AP4433" s="21">
        <v>28</v>
      </c>
      <c r="AQ4433" s="22" t="s">
        <v>3287</v>
      </c>
      <c r="AR4433" s="21" t="s">
        <v>1155</v>
      </c>
      <c r="AS4433" t="s">
        <v>3289</v>
      </c>
    </row>
    <row r="4434" spans="1:45">
      <c r="A4434" t="s">
        <v>2051</v>
      </c>
      <c r="B4434" s="21" t="s">
        <v>1146</v>
      </c>
      <c r="C4434" s="21" t="s">
        <v>1149</v>
      </c>
      <c r="D4434" s="21" t="s">
        <v>640</v>
      </c>
      <c r="E4434" s="21" t="s">
        <v>1708</v>
      </c>
      <c r="G4434" s="14" t="s">
        <v>1165</v>
      </c>
      <c r="H4434" s="18" t="s">
        <v>1165</v>
      </c>
      <c r="I4434" s="18" t="s">
        <v>3288</v>
      </c>
      <c r="M4434" t="s">
        <v>3034</v>
      </c>
      <c r="P4434">
        <v>1992</v>
      </c>
      <c r="S4434">
        <v>15</v>
      </c>
      <c r="T4434" s="9" t="s">
        <v>3285</v>
      </c>
      <c r="U4434" s="21" t="s">
        <v>3279</v>
      </c>
      <c r="V4434" s="9" t="s">
        <v>3286</v>
      </c>
      <c r="W4434">
        <v>14</v>
      </c>
      <c r="X4434" s="9" t="s">
        <v>3129</v>
      </c>
      <c r="AD4434" t="s">
        <v>1165</v>
      </c>
      <c r="AF4434" t="s">
        <v>1165</v>
      </c>
      <c r="AI4434" s="21" t="s">
        <v>1165</v>
      </c>
      <c r="AJ4434" s="21" t="s">
        <v>1148</v>
      </c>
      <c r="AK4434" s="21">
        <v>79.286000000000001</v>
      </c>
      <c r="AN4434" s="21">
        <v>5</v>
      </c>
      <c r="AO4434" s="21">
        <v>10</v>
      </c>
      <c r="AP4434" s="21">
        <v>28</v>
      </c>
      <c r="AQ4434" s="22" t="s">
        <v>3287</v>
      </c>
      <c r="AR4434" s="21" t="s">
        <v>1155</v>
      </c>
      <c r="AS4434" t="s">
        <v>3289</v>
      </c>
    </row>
    <row r="4435" spans="1:45">
      <c r="A4435" t="s">
        <v>2051</v>
      </c>
      <c r="B4435" s="21" t="s">
        <v>1146</v>
      </c>
      <c r="C4435" s="21" t="s">
        <v>1149</v>
      </c>
      <c r="D4435" s="21" t="s">
        <v>640</v>
      </c>
      <c r="E4435" s="21" t="s">
        <v>1708</v>
      </c>
      <c r="G4435" s="14" t="s">
        <v>1165</v>
      </c>
      <c r="H4435" s="18" t="s">
        <v>1165</v>
      </c>
      <c r="I4435" s="18" t="s">
        <v>3288</v>
      </c>
      <c r="M4435" t="s">
        <v>3034</v>
      </c>
      <c r="P4435">
        <v>1992</v>
      </c>
      <c r="S4435">
        <v>15</v>
      </c>
      <c r="T4435" s="9" t="s">
        <v>3285</v>
      </c>
      <c r="U4435" s="21" t="s">
        <v>3279</v>
      </c>
      <c r="V4435" s="9" t="s">
        <v>3286</v>
      </c>
      <c r="W4435">
        <v>21</v>
      </c>
      <c r="X4435" s="9" t="s">
        <v>3129</v>
      </c>
      <c r="AD4435" t="s">
        <v>1165</v>
      </c>
      <c r="AF4435" t="s">
        <v>1165</v>
      </c>
      <c r="AI4435" s="21" t="s">
        <v>1165</v>
      </c>
      <c r="AJ4435" s="21" t="s">
        <v>1148</v>
      </c>
      <c r="AK4435" s="21">
        <v>82.253</v>
      </c>
      <c r="AN4435" s="21">
        <v>5</v>
      </c>
      <c r="AO4435" s="21">
        <v>10</v>
      </c>
      <c r="AP4435" s="21">
        <v>28</v>
      </c>
      <c r="AQ4435" s="22" t="s">
        <v>3287</v>
      </c>
      <c r="AR4435" s="21" t="s">
        <v>1155</v>
      </c>
      <c r="AS4435" t="s">
        <v>3289</v>
      </c>
    </row>
    <row r="4436" spans="1:45">
      <c r="A4436" t="s">
        <v>2051</v>
      </c>
      <c r="B4436" s="21" t="s">
        <v>1146</v>
      </c>
      <c r="C4436" s="21" t="s">
        <v>1149</v>
      </c>
      <c r="D4436" s="21" t="s">
        <v>640</v>
      </c>
      <c r="E4436" s="21" t="s">
        <v>1708</v>
      </c>
      <c r="G4436" s="14" t="s">
        <v>1165</v>
      </c>
      <c r="H4436" s="18" t="s">
        <v>1165</v>
      </c>
      <c r="I4436" s="18" t="s">
        <v>3288</v>
      </c>
      <c r="M4436" t="s">
        <v>3034</v>
      </c>
      <c r="P4436">
        <v>1992</v>
      </c>
      <c r="S4436">
        <v>15</v>
      </c>
      <c r="T4436" s="9" t="s">
        <v>3285</v>
      </c>
      <c r="U4436" s="21" t="s">
        <v>3279</v>
      </c>
      <c r="V4436" s="9" t="s">
        <v>3286</v>
      </c>
      <c r="W4436">
        <v>28</v>
      </c>
      <c r="X4436" s="9" t="s">
        <v>3129</v>
      </c>
      <c r="AD4436" t="s">
        <v>1165</v>
      </c>
      <c r="AF4436" t="s">
        <v>1165</v>
      </c>
      <c r="AI4436" s="21" t="s">
        <v>1165</v>
      </c>
      <c r="AJ4436" s="21" t="s">
        <v>1148</v>
      </c>
      <c r="AK4436" s="21">
        <v>76.977999999999994</v>
      </c>
      <c r="AN4436" s="21">
        <v>5</v>
      </c>
      <c r="AO4436" s="21">
        <v>10</v>
      </c>
      <c r="AP4436" s="21">
        <v>28</v>
      </c>
      <c r="AQ4436" s="22" t="s">
        <v>3287</v>
      </c>
      <c r="AR4436" s="21" t="s">
        <v>1155</v>
      </c>
      <c r="AS4436" t="s">
        <v>3289</v>
      </c>
    </row>
    <row r="4437" spans="1:45">
      <c r="A4437" t="s">
        <v>2051</v>
      </c>
      <c r="B4437" s="21" t="s">
        <v>1146</v>
      </c>
      <c r="C4437" s="21" t="s">
        <v>1149</v>
      </c>
      <c r="D4437" s="21" t="s">
        <v>640</v>
      </c>
      <c r="E4437" s="21" t="s">
        <v>1708</v>
      </c>
      <c r="G4437" s="14" t="s">
        <v>1165</v>
      </c>
      <c r="H4437" s="18" t="s">
        <v>1165</v>
      </c>
      <c r="I4437" s="18" t="s">
        <v>3288</v>
      </c>
      <c r="M4437" t="s">
        <v>3034</v>
      </c>
      <c r="P4437">
        <v>1992</v>
      </c>
      <c r="S4437">
        <v>15</v>
      </c>
      <c r="T4437" s="9" t="s">
        <v>3285</v>
      </c>
      <c r="U4437" s="21" t="s">
        <v>3279</v>
      </c>
      <c r="V4437" s="9" t="s">
        <v>3286</v>
      </c>
      <c r="W4437">
        <v>35</v>
      </c>
      <c r="X4437" s="9" t="s">
        <v>3129</v>
      </c>
      <c r="AD4437" t="s">
        <v>1165</v>
      </c>
      <c r="AF4437" t="s">
        <v>1165</v>
      </c>
      <c r="AI4437" s="21" t="s">
        <v>1165</v>
      </c>
      <c r="AJ4437" s="21" t="s">
        <v>1148</v>
      </c>
      <c r="AK4437" s="21">
        <v>85.549000000000007</v>
      </c>
      <c r="AN4437" s="21">
        <v>5</v>
      </c>
      <c r="AO4437" s="21">
        <v>10</v>
      </c>
      <c r="AP4437" s="21">
        <v>28</v>
      </c>
      <c r="AQ4437" s="22" t="s">
        <v>3287</v>
      </c>
      <c r="AR4437" s="21" t="s">
        <v>1155</v>
      </c>
      <c r="AS4437" t="s">
        <v>3289</v>
      </c>
    </row>
    <row r="4438" spans="1:45">
      <c r="A4438" t="s">
        <v>2051</v>
      </c>
      <c r="B4438" s="21" t="s">
        <v>1146</v>
      </c>
      <c r="C4438" s="21" t="s">
        <v>1149</v>
      </c>
      <c r="D4438" s="21" t="s">
        <v>640</v>
      </c>
      <c r="E4438" s="21" t="s">
        <v>1708</v>
      </c>
      <c r="G4438" s="14" t="s">
        <v>1165</v>
      </c>
      <c r="H4438" s="18" t="s">
        <v>1165</v>
      </c>
      <c r="I4438" s="18" t="s">
        <v>3288</v>
      </c>
      <c r="M4438" t="s">
        <v>3034</v>
      </c>
      <c r="P4438">
        <v>1992</v>
      </c>
      <c r="S4438">
        <v>15</v>
      </c>
      <c r="T4438" s="9" t="s">
        <v>3285</v>
      </c>
      <c r="U4438" s="21" t="s">
        <v>3279</v>
      </c>
      <c r="V4438" s="9" t="s">
        <v>3286</v>
      </c>
      <c r="W4438">
        <v>42</v>
      </c>
      <c r="X4438" s="9" t="s">
        <v>3129</v>
      </c>
      <c r="AD4438" t="s">
        <v>1165</v>
      </c>
      <c r="AF4438" t="s">
        <v>1165</v>
      </c>
      <c r="AI4438" s="21" t="s">
        <v>1165</v>
      </c>
      <c r="AJ4438" s="21" t="s">
        <v>1148</v>
      </c>
      <c r="AK4438" s="21">
        <v>94.120999999999995</v>
      </c>
      <c r="AN4438" s="21">
        <v>5</v>
      </c>
      <c r="AO4438" s="21">
        <v>10</v>
      </c>
      <c r="AP4438" s="21">
        <v>28</v>
      </c>
      <c r="AQ4438" s="22" t="s">
        <v>3287</v>
      </c>
      <c r="AR4438" s="21" t="s">
        <v>1155</v>
      </c>
      <c r="AS4438" t="s">
        <v>3289</v>
      </c>
    </row>
    <row r="4439" spans="1:45">
      <c r="A4439" t="s">
        <v>2051</v>
      </c>
      <c r="B4439" s="21" t="s">
        <v>1146</v>
      </c>
      <c r="C4439" s="21" t="s">
        <v>1149</v>
      </c>
      <c r="D4439" s="21" t="s">
        <v>640</v>
      </c>
      <c r="E4439" s="21" t="s">
        <v>1708</v>
      </c>
      <c r="G4439" s="14" t="s">
        <v>1165</v>
      </c>
      <c r="H4439" s="18" t="s">
        <v>1165</v>
      </c>
      <c r="I4439" s="18" t="s">
        <v>3288</v>
      </c>
      <c r="M4439" t="s">
        <v>3034</v>
      </c>
      <c r="P4439">
        <v>1992</v>
      </c>
      <c r="S4439">
        <v>15</v>
      </c>
      <c r="T4439" s="9" t="s">
        <v>3285</v>
      </c>
      <c r="U4439" s="21" t="s">
        <v>3279</v>
      </c>
      <c r="V4439" s="9" t="s">
        <v>3286</v>
      </c>
      <c r="W4439">
        <v>56</v>
      </c>
      <c r="X4439" s="9" t="s">
        <v>3129</v>
      </c>
      <c r="AD4439" t="s">
        <v>1165</v>
      </c>
      <c r="AF4439" t="s">
        <v>1165</v>
      </c>
      <c r="AI4439" s="21" t="s">
        <v>1165</v>
      </c>
      <c r="AJ4439" s="21" t="s">
        <v>1148</v>
      </c>
      <c r="AK4439" s="21">
        <v>81.263999999999996</v>
      </c>
      <c r="AN4439" s="21">
        <v>5</v>
      </c>
      <c r="AO4439" s="21">
        <v>10</v>
      </c>
      <c r="AP4439" s="21">
        <v>28</v>
      </c>
      <c r="AQ4439" s="22" t="s">
        <v>3287</v>
      </c>
      <c r="AR4439" s="21" t="s">
        <v>1155</v>
      </c>
      <c r="AS4439" t="s">
        <v>3289</v>
      </c>
    </row>
    <row r="4440" spans="1:45">
      <c r="A4440" t="s">
        <v>2051</v>
      </c>
      <c r="B4440" s="21" t="s">
        <v>1146</v>
      </c>
      <c r="C4440" s="21" t="s">
        <v>1149</v>
      </c>
      <c r="D4440" s="21" t="s">
        <v>640</v>
      </c>
      <c r="E4440" s="21" t="s">
        <v>1708</v>
      </c>
      <c r="G4440" s="14" t="s">
        <v>1165</v>
      </c>
      <c r="H4440" s="18" t="s">
        <v>1165</v>
      </c>
      <c r="I4440" s="18" t="s">
        <v>3288</v>
      </c>
      <c r="M4440" t="s">
        <v>3034</v>
      </c>
      <c r="P4440">
        <v>1992</v>
      </c>
      <c r="S4440">
        <v>15</v>
      </c>
      <c r="T4440" s="9" t="s">
        <v>3285</v>
      </c>
      <c r="U4440" s="21" t="s">
        <v>3279</v>
      </c>
      <c r="V4440" s="9" t="s">
        <v>3286</v>
      </c>
      <c r="W4440">
        <v>63</v>
      </c>
      <c r="X4440" s="9" t="s">
        <v>3129</v>
      </c>
      <c r="AD4440" t="s">
        <v>1165</v>
      </c>
      <c r="AF4440" t="s">
        <v>1165</v>
      </c>
      <c r="AI4440" s="21" t="s">
        <v>1165</v>
      </c>
      <c r="AJ4440" s="21" t="s">
        <v>1148</v>
      </c>
      <c r="AK4440" s="21">
        <v>86.867999999999995</v>
      </c>
      <c r="AN4440" s="21">
        <v>5</v>
      </c>
      <c r="AO4440" s="21">
        <v>10</v>
      </c>
      <c r="AP4440" s="21">
        <v>28</v>
      </c>
      <c r="AQ4440" s="22" t="s">
        <v>3287</v>
      </c>
      <c r="AR4440" s="21" t="s">
        <v>1155</v>
      </c>
      <c r="AS4440" t="s">
        <v>3289</v>
      </c>
    </row>
    <row r="4441" spans="1:45">
      <c r="A4441" t="s">
        <v>2051</v>
      </c>
      <c r="B4441" s="21" t="s">
        <v>1146</v>
      </c>
      <c r="C4441" s="21" t="s">
        <v>1149</v>
      </c>
      <c r="D4441" s="21" t="s">
        <v>640</v>
      </c>
      <c r="E4441" s="21" t="s">
        <v>1708</v>
      </c>
      <c r="G4441" s="14" t="s">
        <v>1165</v>
      </c>
      <c r="H4441" s="18" t="s">
        <v>1165</v>
      </c>
      <c r="I4441" s="18" t="s">
        <v>3288</v>
      </c>
      <c r="M4441" t="s">
        <v>3034</v>
      </c>
      <c r="P4441">
        <v>1992</v>
      </c>
      <c r="S4441">
        <v>15</v>
      </c>
      <c r="T4441" s="9" t="s">
        <v>3285</v>
      </c>
      <c r="U4441" s="21" t="s">
        <v>3279</v>
      </c>
      <c r="V4441" s="9" t="s">
        <v>3286</v>
      </c>
      <c r="W4441">
        <v>77</v>
      </c>
      <c r="X4441" s="9" t="s">
        <v>3129</v>
      </c>
      <c r="AD4441" t="s">
        <v>1165</v>
      </c>
      <c r="AF4441" t="s">
        <v>1165</v>
      </c>
      <c r="AI4441" s="21" t="s">
        <v>1165</v>
      </c>
      <c r="AJ4441" s="21" t="s">
        <v>1148</v>
      </c>
      <c r="AK4441" s="21">
        <v>81.263999999999996</v>
      </c>
      <c r="AN4441" s="21">
        <v>5</v>
      </c>
      <c r="AO4441" s="21">
        <v>10</v>
      </c>
      <c r="AP4441" s="21">
        <v>28</v>
      </c>
      <c r="AQ4441" s="22" t="s">
        <v>3287</v>
      </c>
      <c r="AR4441" s="21" t="s">
        <v>1155</v>
      </c>
      <c r="AS4441" t="s">
        <v>3289</v>
      </c>
    </row>
    <row r="4442" spans="1:45">
      <c r="A4442" t="s">
        <v>2051</v>
      </c>
      <c r="B4442" s="21" t="s">
        <v>1146</v>
      </c>
      <c r="C4442" s="21" t="s">
        <v>1149</v>
      </c>
      <c r="D4442" s="21" t="s">
        <v>640</v>
      </c>
      <c r="E4442" s="21" t="s">
        <v>641</v>
      </c>
      <c r="G4442" s="14" t="s">
        <v>1165</v>
      </c>
      <c r="H4442" s="18" t="s">
        <v>1165</v>
      </c>
      <c r="I4442" s="18" t="s">
        <v>3284</v>
      </c>
      <c r="M4442" t="s">
        <v>3034</v>
      </c>
      <c r="P4442">
        <v>1992</v>
      </c>
      <c r="T4442" s="9"/>
      <c r="U4442" s="21" t="s">
        <v>3279</v>
      </c>
      <c r="X4442" s="9" t="s">
        <v>3129</v>
      </c>
      <c r="AD4442" t="s">
        <v>1165</v>
      </c>
      <c r="AF4442" t="s">
        <v>1165</v>
      </c>
      <c r="AI4442" s="21" t="s">
        <v>1165</v>
      </c>
      <c r="AJ4442" s="21" t="s">
        <v>1148</v>
      </c>
      <c r="AK4442" s="21">
        <v>27.716999999999999</v>
      </c>
      <c r="AN4442" s="21">
        <v>5</v>
      </c>
      <c r="AO4442" s="21">
        <v>10</v>
      </c>
      <c r="AP4442" s="21">
        <v>28</v>
      </c>
      <c r="AQ4442" s="22" t="s">
        <v>3287</v>
      </c>
      <c r="AR4442" s="21" t="s">
        <v>1155</v>
      </c>
      <c r="AS4442" t="s">
        <v>3289</v>
      </c>
    </row>
    <row r="4443" spans="1:45">
      <c r="A4443" t="s">
        <v>2051</v>
      </c>
      <c r="B4443" s="21" t="s">
        <v>1146</v>
      </c>
      <c r="C4443" s="21" t="s">
        <v>1149</v>
      </c>
      <c r="D4443" s="21" t="s">
        <v>640</v>
      </c>
      <c r="E4443" s="21" t="s">
        <v>641</v>
      </c>
      <c r="G4443" s="14" t="s">
        <v>1165</v>
      </c>
      <c r="H4443" s="18" t="s">
        <v>1165</v>
      </c>
      <c r="I4443" s="18" t="s">
        <v>3284</v>
      </c>
      <c r="M4443" t="s">
        <v>3034</v>
      </c>
      <c r="P4443">
        <v>1992</v>
      </c>
      <c r="T4443" s="9"/>
      <c r="U4443" s="21" t="s">
        <v>3279</v>
      </c>
      <c r="V4443" s="9" t="s">
        <v>3286</v>
      </c>
      <c r="W4443">
        <v>7</v>
      </c>
      <c r="X4443" s="9" t="s">
        <v>3129</v>
      </c>
      <c r="AD4443" t="s">
        <v>1165</v>
      </c>
      <c r="AF4443" t="s">
        <v>1165</v>
      </c>
      <c r="AI4443" s="21" t="s">
        <v>1165</v>
      </c>
      <c r="AJ4443" s="21" t="s">
        <v>1148</v>
      </c>
      <c r="AK4443" s="21">
        <v>48.423999999999999</v>
      </c>
      <c r="AN4443" s="21">
        <v>5</v>
      </c>
      <c r="AO4443" s="21">
        <v>10</v>
      </c>
      <c r="AP4443" s="21">
        <v>28</v>
      </c>
      <c r="AQ4443" s="22" t="s">
        <v>3287</v>
      </c>
      <c r="AR4443" s="21" t="s">
        <v>1155</v>
      </c>
      <c r="AS4443" t="s">
        <v>3289</v>
      </c>
    </row>
    <row r="4444" spans="1:45">
      <c r="A4444" t="s">
        <v>2051</v>
      </c>
      <c r="B4444" s="21" t="s">
        <v>1146</v>
      </c>
      <c r="C4444" s="21" t="s">
        <v>1149</v>
      </c>
      <c r="D4444" s="21" t="s">
        <v>640</v>
      </c>
      <c r="E4444" s="21" t="s">
        <v>641</v>
      </c>
      <c r="G4444" s="14" t="s">
        <v>1165</v>
      </c>
      <c r="H4444" s="18" t="s">
        <v>1165</v>
      </c>
      <c r="I4444" s="18" t="s">
        <v>3284</v>
      </c>
      <c r="M4444" t="s">
        <v>3034</v>
      </c>
      <c r="P4444">
        <v>1992</v>
      </c>
      <c r="T4444" s="9"/>
      <c r="U4444" s="21" t="s">
        <v>3279</v>
      </c>
      <c r="V4444" s="9" t="s">
        <v>3286</v>
      </c>
      <c r="W4444">
        <v>14</v>
      </c>
      <c r="X4444" s="9" t="s">
        <v>3129</v>
      </c>
      <c r="AD4444" t="s">
        <v>1165</v>
      </c>
      <c r="AF4444" t="s">
        <v>1165</v>
      </c>
      <c r="AI4444" s="21" t="s">
        <v>1165</v>
      </c>
      <c r="AJ4444" s="21" t="s">
        <v>1148</v>
      </c>
      <c r="AK4444" s="21">
        <v>68.314999999999998</v>
      </c>
      <c r="AN4444" s="21">
        <v>5</v>
      </c>
      <c r="AO4444" s="21">
        <v>10</v>
      </c>
      <c r="AP4444" s="21">
        <v>28</v>
      </c>
      <c r="AQ4444" s="22" t="s">
        <v>3287</v>
      </c>
      <c r="AR4444" s="21" t="s">
        <v>1155</v>
      </c>
      <c r="AS4444" t="s">
        <v>3289</v>
      </c>
    </row>
    <row r="4445" spans="1:45">
      <c r="A4445" t="s">
        <v>2051</v>
      </c>
      <c r="B4445" s="21" t="s">
        <v>1146</v>
      </c>
      <c r="C4445" s="21" t="s">
        <v>1149</v>
      </c>
      <c r="D4445" s="21" t="s">
        <v>640</v>
      </c>
      <c r="E4445" s="21" t="s">
        <v>641</v>
      </c>
      <c r="G4445" s="14" t="s">
        <v>1165</v>
      </c>
      <c r="H4445" s="18" t="s">
        <v>1165</v>
      </c>
      <c r="I4445" s="18" t="s">
        <v>3284</v>
      </c>
      <c r="M4445" t="s">
        <v>3034</v>
      </c>
      <c r="P4445">
        <v>1992</v>
      </c>
      <c r="T4445" s="9"/>
      <c r="U4445" s="21" t="s">
        <v>3279</v>
      </c>
      <c r="V4445" s="9" t="s">
        <v>3286</v>
      </c>
      <c r="W4445">
        <v>21</v>
      </c>
      <c r="X4445" s="9" t="s">
        <v>3129</v>
      </c>
      <c r="AD4445" t="s">
        <v>1165</v>
      </c>
      <c r="AF4445" t="s">
        <v>1165</v>
      </c>
      <c r="AI4445" s="21" t="s">
        <v>1165</v>
      </c>
      <c r="AJ4445" s="21" t="s">
        <v>1148</v>
      </c>
      <c r="AK4445" s="21">
        <v>76.141000000000005</v>
      </c>
      <c r="AN4445" s="21">
        <v>5</v>
      </c>
      <c r="AO4445" s="21">
        <v>10</v>
      </c>
      <c r="AP4445" s="21">
        <v>28</v>
      </c>
      <c r="AQ4445" s="22" t="s">
        <v>3287</v>
      </c>
      <c r="AR4445" s="21" t="s">
        <v>1155</v>
      </c>
      <c r="AS4445" t="s">
        <v>3289</v>
      </c>
    </row>
    <row r="4446" spans="1:45">
      <c r="A4446" t="s">
        <v>2051</v>
      </c>
      <c r="B4446" s="21" t="s">
        <v>1146</v>
      </c>
      <c r="C4446" s="21" t="s">
        <v>1149</v>
      </c>
      <c r="D4446" s="21" t="s">
        <v>640</v>
      </c>
      <c r="E4446" s="21" t="s">
        <v>641</v>
      </c>
      <c r="G4446" s="14" t="s">
        <v>1165</v>
      </c>
      <c r="H4446" s="18" t="s">
        <v>1165</v>
      </c>
      <c r="I4446" s="18" t="s">
        <v>3284</v>
      </c>
      <c r="M4446" t="s">
        <v>3034</v>
      </c>
      <c r="P4446">
        <v>1992</v>
      </c>
      <c r="T4446" s="9"/>
      <c r="U4446" s="21" t="s">
        <v>3279</v>
      </c>
      <c r="V4446" s="9" t="s">
        <v>3286</v>
      </c>
      <c r="W4446">
        <v>28</v>
      </c>
      <c r="X4446" s="9" t="s">
        <v>3129</v>
      </c>
      <c r="AD4446" t="s">
        <v>1165</v>
      </c>
      <c r="AF4446" t="s">
        <v>1165</v>
      </c>
      <c r="AI4446" s="21" t="s">
        <v>1165</v>
      </c>
      <c r="AJ4446" s="21" t="s">
        <v>1148</v>
      </c>
      <c r="AK4446" s="21">
        <v>80.706999999999994</v>
      </c>
      <c r="AN4446" s="21">
        <v>5</v>
      </c>
      <c r="AO4446" s="21">
        <v>10</v>
      </c>
      <c r="AP4446" s="21">
        <v>28</v>
      </c>
      <c r="AQ4446" s="22" t="s">
        <v>3287</v>
      </c>
      <c r="AR4446" s="21" t="s">
        <v>1155</v>
      </c>
      <c r="AS4446" t="s">
        <v>3289</v>
      </c>
    </row>
    <row r="4447" spans="1:45">
      <c r="A4447" t="s">
        <v>2051</v>
      </c>
      <c r="B4447" s="21" t="s">
        <v>1146</v>
      </c>
      <c r="C4447" s="21" t="s">
        <v>1149</v>
      </c>
      <c r="D4447" s="21" t="s">
        <v>640</v>
      </c>
      <c r="E4447" s="21" t="s">
        <v>641</v>
      </c>
      <c r="G4447" s="14" t="s">
        <v>1165</v>
      </c>
      <c r="H4447" s="18" t="s">
        <v>1165</v>
      </c>
      <c r="I4447" s="18" t="s">
        <v>3284</v>
      </c>
      <c r="M4447" t="s">
        <v>3034</v>
      </c>
      <c r="P4447">
        <v>1992</v>
      </c>
      <c r="T4447" s="9"/>
      <c r="U4447" s="21" t="s">
        <v>3279</v>
      </c>
      <c r="V4447" s="9" t="s">
        <v>3286</v>
      </c>
      <c r="W4447">
        <v>35</v>
      </c>
      <c r="X4447" s="9" t="s">
        <v>3129</v>
      </c>
      <c r="AD4447" t="s">
        <v>1165</v>
      </c>
      <c r="AF4447" t="s">
        <v>1165</v>
      </c>
      <c r="AI4447" s="21" t="s">
        <v>1165</v>
      </c>
      <c r="AJ4447" s="21" t="s">
        <v>1148</v>
      </c>
      <c r="AK4447" s="21">
        <v>60.162999999999997</v>
      </c>
      <c r="AN4447" s="21">
        <v>5</v>
      </c>
      <c r="AO4447" s="21">
        <v>10</v>
      </c>
      <c r="AP4447" s="21">
        <v>28</v>
      </c>
      <c r="AQ4447" s="22" t="s">
        <v>3287</v>
      </c>
      <c r="AR4447" s="21" t="s">
        <v>1155</v>
      </c>
      <c r="AS4447" t="s">
        <v>3289</v>
      </c>
    </row>
    <row r="4448" spans="1:45">
      <c r="A4448" t="s">
        <v>2051</v>
      </c>
      <c r="B4448" s="21" t="s">
        <v>1146</v>
      </c>
      <c r="C4448" s="21" t="s">
        <v>1149</v>
      </c>
      <c r="D4448" s="21" t="s">
        <v>640</v>
      </c>
      <c r="E4448" s="21" t="s">
        <v>641</v>
      </c>
      <c r="G4448" s="14" t="s">
        <v>1165</v>
      </c>
      <c r="H4448" s="18" t="s">
        <v>1165</v>
      </c>
      <c r="I4448" s="18" t="s">
        <v>3284</v>
      </c>
      <c r="M4448" t="s">
        <v>3034</v>
      </c>
      <c r="P4448">
        <v>1992</v>
      </c>
      <c r="T4448" s="9"/>
      <c r="U4448" s="21" t="s">
        <v>3279</v>
      </c>
      <c r="V4448" s="9" t="s">
        <v>3286</v>
      </c>
      <c r="W4448">
        <v>42</v>
      </c>
      <c r="X4448" s="9" t="s">
        <v>3129</v>
      </c>
      <c r="AD4448" t="s">
        <v>1165</v>
      </c>
      <c r="AF4448" t="s">
        <v>1165</v>
      </c>
      <c r="AI4448" s="21" t="s">
        <v>1165</v>
      </c>
      <c r="AJ4448" s="21" t="s">
        <v>1148</v>
      </c>
      <c r="AK4448" s="21">
        <v>76.466999999999999</v>
      </c>
      <c r="AN4448" s="21">
        <v>5</v>
      </c>
      <c r="AO4448" s="21">
        <v>10</v>
      </c>
      <c r="AP4448" s="21">
        <v>28</v>
      </c>
      <c r="AQ4448" s="22" t="s">
        <v>3287</v>
      </c>
      <c r="AR4448" s="21" t="s">
        <v>1155</v>
      </c>
      <c r="AS4448" t="s">
        <v>3289</v>
      </c>
    </row>
    <row r="4449" spans="1:45">
      <c r="A4449" t="s">
        <v>2051</v>
      </c>
      <c r="B4449" s="21" t="s">
        <v>1146</v>
      </c>
      <c r="C4449" s="21" t="s">
        <v>1149</v>
      </c>
      <c r="D4449" s="21" t="s">
        <v>640</v>
      </c>
      <c r="E4449" s="21" t="s">
        <v>641</v>
      </c>
      <c r="G4449" s="14" t="s">
        <v>1165</v>
      </c>
      <c r="H4449" s="18" t="s">
        <v>1165</v>
      </c>
      <c r="I4449" s="18" t="s">
        <v>3284</v>
      </c>
      <c r="M4449" t="s">
        <v>3034</v>
      </c>
      <c r="P4449">
        <v>1992</v>
      </c>
      <c r="T4449" s="9"/>
      <c r="U4449" s="21" t="s">
        <v>3279</v>
      </c>
      <c r="V4449" s="9" t="s">
        <v>3286</v>
      </c>
      <c r="W4449">
        <v>56</v>
      </c>
      <c r="X4449" s="9" t="s">
        <v>3129</v>
      </c>
      <c r="AD4449" t="s">
        <v>1165</v>
      </c>
      <c r="AF4449" t="s">
        <v>1165</v>
      </c>
      <c r="AI4449" s="21" t="s">
        <v>1165</v>
      </c>
      <c r="AJ4449" s="21" t="s">
        <v>1148</v>
      </c>
      <c r="AK4449" s="21">
        <v>96.358999999999995</v>
      </c>
      <c r="AN4449" s="21">
        <v>5</v>
      </c>
      <c r="AO4449" s="21">
        <v>10</v>
      </c>
      <c r="AP4449" s="21">
        <v>28</v>
      </c>
      <c r="AQ4449" s="22" t="s">
        <v>3287</v>
      </c>
      <c r="AR4449" s="21" t="s">
        <v>1155</v>
      </c>
      <c r="AS4449" t="s">
        <v>3289</v>
      </c>
    </row>
    <row r="4450" spans="1:45">
      <c r="A4450" t="s">
        <v>2051</v>
      </c>
      <c r="B4450" s="21" t="s">
        <v>1146</v>
      </c>
      <c r="C4450" s="21" t="s">
        <v>1149</v>
      </c>
      <c r="D4450" s="21" t="s">
        <v>640</v>
      </c>
      <c r="E4450" s="21" t="s">
        <v>641</v>
      </c>
      <c r="G4450" s="14" t="s">
        <v>1165</v>
      </c>
      <c r="H4450" s="18" t="s">
        <v>1165</v>
      </c>
      <c r="I4450" s="18" t="s">
        <v>3284</v>
      </c>
      <c r="M4450" t="s">
        <v>3034</v>
      </c>
      <c r="P4450">
        <v>1992</v>
      </c>
      <c r="T4450" s="9"/>
      <c r="U4450" s="21" t="s">
        <v>3279</v>
      </c>
      <c r="V4450" s="9" t="s">
        <v>3286</v>
      </c>
      <c r="W4450">
        <v>63</v>
      </c>
      <c r="X4450" s="9" t="s">
        <v>3129</v>
      </c>
      <c r="AD4450" t="s">
        <v>1165</v>
      </c>
      <c r="AF4450" t="s">
        <v>1165</v>
      </c>
      <c r="AI4450" s="21" t="s">
        <v>1165</v>
      </c>
      <c r="AJ4450" s="21" t="s">
        <v>1148</v>
      </c>
      <c r="AK4450" s="21">
        <v>83.966999999999999</v>
      </c>
      <c r="AN4450" s="21">
        <v>5</v>
      </c>
      <c r="AO4450" s="21">
        <v>10</v>
      </c>
      <c r="AP4450" s="21">
        <v>28</v>
      </c>
      <c r="AQ4450" s="22" t="s">
        <v>3287</v>
      </c>
      <c r="AR4450" s="21" t="s">
        <v>1155</v>
      </c>
      <c r="AS4450" t="s">
        <v>3289</v>
      </c>
    </row>
    <row r="4451" spans="1:45">
      <c r="A4451" t="s">
        <v>2051</v>
      </c>
      <c r="B4451" s="21" t="s">
        <v>1146</v>
      </c>
      <c r="C4451" s="21" t="s">
        <v>1149</v>
      </c>
      <c r="D4451" s="21" t="s">
        <v>640</v>
      </c>
      <c r="E4451" s="21" t="s">
        <v>641</v>
      </c>
      <c r="G4451" s="14" t="s">
        <v>1165</v>
      </c>
      <c r="H4451" s="18" t="s">
        <v>1165</v>
      </c>
      <c r="I4451" s="18" t="s">
        <v>3284</v>
      </c>
      <c r="M4451" t="s">
        <v>3034</v>
      </c>
      <c r="P4451">
        <v>1992</v>
      </c>
      <c r="T4451" s="9"/>
      <c r="U4451" s="21" t="s">
        <v>3279</v>
      </c>
      <c r="V4451" s="9" t="s">
        <v>3286</v>
      </c>
      <c r="W4451">
        <v>77</v>
      </c>
      <c r="X4451" s="9" t="s">
        <v>3129</v>
      </c>
      <c r="AD4451" t="s">
        <v>1165</v>
      </c>
      <c r="AF4451" t="s">
        <v>1165</v>
      </c>
      <c r="AI4451" s="21" t="s">
        <v>1165</v>
      </c>
      <c r="AJ4451" s="21" t="s">
        <v>1148</v>
      </c>
      <c r="AK4451" s="21">
        <v>83.966999999999999</v>
      </c>
      <c r="AN4451" s="21">
        <v>5</v>
      </c>
      <c r="AO4451" s="21">
        <v>10</v>
      </c>
      <c r="AP4451" s="21">
        <v>28</v>
      </c>
      <c r="AQ4451" s="22" t="s">
        <v>3287</v>
      </c>
      <c r="AR4451" s="21" t="s">
        <v>1155</v>
      </c>
      <c r="AS4451" t="s">
        <v>3289</v>
      </c>
    </row>
    <row r="4452" spans="1:45">
      <c r="A4452" t="s">
        <v>2051</v>
      </c>
      <c r="B4452" s="21" t="s">
        <v>1146</v>
      </c>
      <c r="C4452" s="21" t="s">
        <v>1149</v>
      </c>
      <c r="D4452" s="21" t="s">
        <v>640</v>
      </c>
      <c r="E4452" s="21" t="s">
        <v>641</v>
      </c>
      <c r="G4452" s="14" t="s">
        <v>1165</v>
      </c>
      <c r="H4452" s="18" t="s">
        <v>1165</v>
      </c>
      <c r="I4452" s="18" t="s">
        <v>3284</v>
      </c>
      <c r="M4452" t="s">
        <v>3034</v>
      </c>
      <c r="P4452">
        <v>1992</v>
      </c>
      <c r="T4452" s="9"/>
      <c r="U4452" s="21" t="s">
        <v>3279</v>
      </c>
      <c r="X4452" s="9" t="s">
        <v>3129</v>
      </c>
      <c r="AD4452" t="s">
        <v>153</v>
      </c>
      <c r="AE4452" t="s">
        <v>3292</v>
      </c>
      <c r="AF4452" t="s">
        <v>1165</v>
      </c>
      <c r="AI4452" s="21" t="s">
        <v>1165</v>
      </c>
      <c r="AJ4452" s="21" t="s">
        <v>1148</v>
      </c>
      <c r="AK4452" s="21">
        <v>32.283000000000001</v>
      </c>
      <c r="AN4452" s="21">
        <v>5</v>
      </c>
      <c r="AO4452" s="21">
        <v>10</v>
      </c>
      <c r="AP4452" s="21">
        <v>28</v>
      </c>
      <c r="AQ4452" s="22" t="s">
        <v>3287</v>
      </c>
      <c r="AR4452" s="21" t="s">
        <v>1155</v>
      </c>
      <c r="AS4452" t="s">
        <v>3289</v>
      </c>
    </row>
    <row r="4453" spans="1:45">
      <c r="A4453" t="s">
        <v>2051</v>
      </c>
      <c r="B4453" s="21" t="s">
        <v>1146</v>
      </c>
      <c r="C4453" s="21" t="s">
        <v>1149</v>
      </c>
      <c r="D4453" s="21" t="s">
        <v>640</v>
      </c>
      <c r="E4453" s="21" t="s">
        <v>641</v>
      </c>
      <c r="G4453" s="14" t="s">
        <v>1165</v>
      </c>
      <c r="H4453" s="18" t="s">
        <v>1165</v>
      </c>
      <c r="I4453" s="18" t="s">
        <v>3284</v>
      </c>
      <c r="M4453" t="s">
        <v>3034</v>
      </c>
      <c r="P4453">
        <v>1992</v>
      </c>
      <c r="T4453" s="9"/>
      <c r="U4453" s="21" t="s">
        <v>3279</v>
      </c>
      <c r="V4453" s="9" t="s">
        <v>3286</v>
      </c>
      <c r="W4453">
        <v>7</v>
      </c>
      <c r="X4453" s="9" t="s">
        <v>3129</v>
      </c>
      <c r="AD4453" t="s">
        <v>153</v>
      </c>
      <c r="AE4453" t="s">
        <v>3292</v>
      </c>
      <c r="AF4453" t="s">
        <v>1165</v>
      </c>
      <c r="AI4453" s="21" t="s">
        <v>1165</v>
      </c>
      <c r="AJ4453" s="21" t="s">
        <v>1148</v>
      </c>
      <c r="AK4453" s="21">
        <v>36.359000000000002</v>
      </c>
      <c r="AN4453" s="21">
        <v>5</v>
      </c>
      <c r="AO4453" s="21">
        <v>10</v>
      </c>
      <c r="AP4453" s="21">
        <v>28</v>
      </c>
      <c r="AQ4453" s="22" t="s">
        <v>3287</v>
      </c>
      <c r="AR4453" s="21" t="s">
        <v>1155</v>
      </c>
      <c r="AS4453" t="s">
        <v>3289</v>
      </c>
    </row>
    <row r="4454" spans="1:45">
      <c r="A4454" t="s">
        <v>2051</v>
      </c>
      <c r="B4454" s="21" t="s">
        <v>1146</v>
      </c>
      <c r="C4454" s="21" t="s">
        <v>1149</v>
      </c>
      <c r="D4454" s="21" t="s">
        <v>640</v>
      </c>
      <c r="E4454" s="21" t="s">
        <v>641</v>
      </c>
      <c r="G4454" s="14" t="s">
        <v>1165</v>
      </c>
      <c r="H4454" s="18" t="s">
        <v>1165</v>
      </c>
      <c r="I4454" s="18" t="s">
        <v>3284</v>
      </c>
      <c r="M4454" t="s">
        <v>3034</v>
      </c>
      <c r="P4454">
        <v>1992</v>
      </c>
      <c r="T4454" s="9"/>
      <c r="U4454" s="21" t="s">
        <v>3279</v>
      </c>
      <c r="V4454" s="9" t="s">
        <v>3286</v>
      </c>
      <c r="W4454">
        <v>14</v>
      </c>
      <c r="X4454" s="9" t="s">
        <v>3129</v>
      </c>
      <c r="AD4454" t="s">
        <v>153</v>
      </c>
      <c r="AE4454" t="s">
        <v>3292</v>
      </c>
      <c r="AF4454" t="s">
        <v>1165</v>
      </c>
      <c r="AI4454" s="21" t="s">
        <v>1165</v>
      </c>
      <c r="AJ4454" s="21" t="s">
        <v>1148</v>
      </c>
      <c r="AK4454" s="21">
        <v>36.359000000000002</v>
      </c>
      <c r="AN4454" s="21">
        <v>5</v>
      </c>
      <c r="AO4454" s="21">
        <v>10</v>
      </c>
      <c r="AP4454" s="21">
        <v>28</v>
      </c>
      <c r="AQ4454" s="22" t="s">
        <v>3287</v>
      </c>
      <c r="AR4454" s="21" t="s">
        <v>1155</v>
      </c>
      <c r="AS4454" t="s">
        <v>3289</v>
      </c>
    </row>
    <row r="4455" spans="1:45">
      <c r="A4455" t="s">
        <v>2051</v>
      </c>
      <c r="B4455" s="21" t="s">
        <v>1146</v>
      </c>
      <c r="C4455" s="21" t="s">
        <v>1149</v>
      </c>
      <c r="D4455" s="21" t="s">
        <v>640</v>
      </c>
      <c r="E4455" s="21" t="s">
        <v>641</v>
      </c>
      <c r="G4455" s="14" t="s">
        <v>1165</v>
      </c>
      <c r="H4455" s="18" t="s">
        <v>1165</v>
      </c>
      <c r="I4455" s="18" t="s">
        <v>3284</v>
      </c>
      <c r="M4455" t="s">
        <v>3034</v>
      </c>
      <c r="P4455">
        <v>1992</v>
      </c>
      <c r="T4455" s="9"/>
      <c r="U4455" s="21" t="s">
        <v>3279</v>
      </c>
      <c r="V4455" s="9" t="s">
        <v>3286</v>
      </c>
      <c r="W4455">
        <v>21</v>
      </c>
      <c r="X4455" s="9" t="s">
        <v>3129</v>
      </c>
      <c r="AD4455" t="s">
        <v>153</v>
      </c>
      <c r="AE4455" t="s">
        <v>3292</v>
      </c>
      <c r="AF4455" t="s">
        <v>1165</v>
      </c>
      <c r="AI4455" s="21" t="s">
        <v>1165</v>
      </c>
      <c r="AJ4455" s="21" t="s">
        <v>1148</v>
      </c>
      <c r="AK4455" s="21">
        <v>52.011000000000003</v>
      </c>
      <c r="AN4455" s="21">
        <v>5</v>
      </c>
      <c r="AO4455" s="21">
        <v>10</v>
      </c>
      <c r="AP4455" s="21">
        <v>28</v>
      </c>
      <c r="AQ4455" s="22" t="s">
        <v>3287</v>
      </c>
      <c r="AR4455" s="21" t="s">
        <v>1155</v>
      </c>
      <c r="AS4455" t="s">
        <v>3289</v>
      </c>
    </row>
    <row r="4456" spans="1:45">
      <c r="A4456" t="s">
        <v>2051</v>
      </c>
      <c r="B4456" s="21" t="s">
        <v>1146</v>
      </c>
      <c r="C4456" s="21" t="s">
        <v>1149</v>
      </c>
      <c r="D4456" s="21" t="s">
        <v>640</v>
      </c>
      <c r="E4456" s="21" t="s">
        <v>641</v>
      </c>
      <c r="G4456" s="14" t="s">
        <v>1165</v>
      </c>
      <c r="H4456" s="18" t="s">
        <v>1165</v>
      </c>
      <c r="I4456" s="18" t="s">
        <v>3284</v>
      </c>
      <c r="M4456" t="s">
        <v>3034</v>
      </c>
      <c r="P4456">
        <v>1992</v>
      </c>
      <c r="T4456" s="9"/>
      <c r="U4456" s="21" t="s">
        <v>3279</v>
      </c>
      <c r="V4456" s="9" t="s">
        <v>3286</v>
      </c>
      <c r="W4456">
        <v>28</v>
      </c>
      <c r="X4456" s="9" t="s">
        <v>3129</v>
      </c>
      <c r="AD4456" t="s">
        <v>153</v>
      </c>
      <c r="AE4456" t="s">
        <v>3292</v>
      </c>
      <c r="AF4456" t="s">
        <v>1165</v>
      </c>
      <c r="AI4456" s="21" t="s">
        <v>1165</v>
      </c>
      <c r="AJ4456" s="21" t="s">
        <v>1148</v>
      </c>
      <c r="AK4456" s="21">
        <v>56.576000000000001</v>
      </c>
      <c r="AN4456" s="21">
        <v>5</v>
      </c>
      <c r="AO4456" s="21">
        <v>10</v>
      </c>
      <c r="AP4456" s="21">
        <v>28</v>
      </c>
      <c r="AQ4456" s="22" t="s">
        <v>3287</v>
      </c>
      <c r="AR4456" s="21" t="s">
        <v>1155</v>
      </c>
      <c r="AS4456" t="s">
        <v>3289</v>
      </c>
    </row>
    <row r="4457" spans="1:45">
      <c r="A4457" t="s">
        <v>2051</v>
      </c>
      <c r="B4457" s="21" t="s">
        <v>1146</v>
      </c>
      <c r="C4457" s="21" t="s">
        <v>1149</v>
      </c>
      <c r="D4457" s="21" t="s">
        <v>640</v>
      </c>
      <c r="E4457" s="21" t="s">
        <v>641</v>
      </c>
      <c r="G4457" s="14" t="s">
        <v>1165</v>
      </c>
      <c r="H4457" s="18" t="s">
        <v>1165</v>
      </c>
      <c r="I4457" s="18" t="s">
        <v>3284</v>
      </c>
      <c r="M4457" t="s">
        <v>3034</v>
      </c>
      <c r="P4457">
        <v>1992</v>
      </c>
      <c r="T4457" s="9"/>
      <c r="U4457" s="21" t="s">
        <v>3279</v>
      </c>
      <c r="V4457" s="9" t="s">
        <v>3286</v>
      </c>
      <c r="W4457">
        <v>35</v>
      </c>
      <c r="X4457" s="9" t="s">
        <v>3129</v>
      </c>
      <c r="AD4457" t="s">
        <v>153</v>
      </c>
      <c r="AE4457" t="s">
        <v>3292</v>
      </c>
      <c r="AF4457" t="s">
        <v>1165</v>
      </c>
      <c r="AI4457" s="21" t="s">
        <v>1165</v>
      </c>
      <c r="AJ4457" s="21" t="s">
        <v>1148</v>
      </c>
      <c r="AK4457" s="21">
        <v>44.511000000000003</v>
      </c>
      <c r="AN4457" s="21">
        <v>5</v>
      </c>
      <c r="AO4457" s="21">
        <v>10</v>
      </c>
      <c r="AP4457" s="21">
        <v>28</v>
      </c>
      <c r="AQ4457" s="22" t="s">
        <v>3287</v>
      </c>
      <c r="AR4457" s="21" t="s">
        <v>1155</v>
      </c>
      <c r="AS4457" t="s">
        <v>3289</v>
      </c>
    </row>
    <row r="4458" spans="1:45">
      <c r="A4458" t="s">
        <v>2051</v>
      </c>
      <c r="B4458" s="21" t="s">
        <v>1146</v>
      </c>
      <c r="C4458" s="21" t="s">
        <v>1149</v>
      </c>
      <c r="D4458" s="21" t="s">
        <v>640</v>
      </c>
      <c r="E4458" s="21" t="s">
        <v>641</v>
      </c>
      <c r="G4458" s="14" t="s">
        <v>1165</v>
      </c>
      <c r="H4458" s="18" t="s">
        <v>1165</v>
      </c>
      <c r="I4458" s="18" t="s">
        <v>3284</v>
      </c>
      <c r="M4458" t="s">
        <v>3034</v>
      </c>
      <c r="P4458">
        <v>1992</v>
      </c>
      <c r="T4458" s="9"/>
      <c r="U4458" s="21" t="s">
        <v>3279</v>
      </c>
      <c r="V4458" s="9" t="s">
        <v>3286</v>
      </c>
      <c r="W4458">
        <v>42</v>
      </c>
      <c r="X4458" s="9" t="s">
        <v>3129</v>
      </c>
      <c r="AD4458" t="s">
        <v>153</v>
      </c>
      <c r="AE4458" t="s">
        <v>3292</v>
      </c>
      <c r="AF4458" t="s">
        <v>1165</v>
      </c>
      <c r="AI4458" s="21" t="s">
        <v>1165</v>
      </c>
      <c r="AJ4458" s="21" t="s">
        <v>1148</v>
      </c>
      <c r="AK4458" s="21">
        <v>40.271999999999998</v>
      </c>
      <c r="AN4458" s="21">
        <v>5</v>
      </c>
      <c r="AO4458" s="21">
        <v>10</v>
      </c>
      <c r="AP4458" s="21">
        <v>28</v>
      </c>
      <c r="AQ4458" s="22" t="s">
        <v>3287</v>
      </c>
      <c r="AR4458" s="21" t="s">
        <v>1155</v>
      </c>
      <c r="AS4458" t="s">
        <v>3289</v>
      </c>
    </row>
    <row r="4459" spans="1:45">
      <c r="A4459" t="s">
        <v>2051</v>
      </c>
      <c r="B4459" s="21" t="s">
        <v>1146</v>
      </c>
      <c r="C4459" s="21" t="s">
        <v>1149</v>
      </c>
      <c r="D4459" s="21" t="s">
        <v>640</v>
      </c>
      <c r="E4459" s="21" t="s">
        <v>641</v>
      </c>
      <c r="G4459" s="14" t="s">
        <v>1165</v>
      </c>
      <c r="H4459" s="18" t="s">
        <v>1165</v>
      </c>
      <c r="I4459" s="18" t="s">
        <v>3284</v>
      </c>
      <c r="M4459" t="s">
        <v>3034</v>
      </c>
      <c r="P4459">
        <v>1992</v>
      </c>
      <c r="T4459" s="9"/>
      <c r="U4459" s="21" t="s">
        <v>3279</v>
      </c>
      <c r="V4459" s="9" t="s">
        <v>3286</v>
      </c>
      <c r="W4459">
        <v>56</v>
      </c>
      <c r="X4459" s="9" t="s">
        <v>3129</v>
      </c>
      <c r="AD4459" t="s">
        <v>153</v>
      </c>
      <c r="AE4459" t="s">
        <v>3292</v>
      </c>
      <c r="AF4459" t="s">
        <v>1165</v>
      </c>
      <c r="AI4459" s="21" t="s">
        <v>1165</v>
      </c>
      <c r="AJ4459" s="21" t="s">
        <v>1148</v>
      </c>
      <c r="AK4459" s="21">
        <v>44.185000000000002</v>
      </c>
      <c r="AN4459" s="21">
        <v>5</v>
      </c>
      <c r="AO4459" s="21">
        <v>10</v>
      </c>
      <c r="AP4459" s="21">
        <v>28</v>
      </c>
      <c r="AQ4459" s="22" t="s">
        <v>3287</v>
      </c>
      <c r="AR4459" s="21" t="s">
        <v>1155</v>
      </c>
      <c r="AS4459" t="s">
        <v>3289</v>
      </c>
    </row>
    <row r="4460" spans="1:45">
      <c r="A4460" t="s">
        <v>2051</v>
      </c>
      <c r="B4460" s="21" t="s">
        <v>1146</v>
      </c>
      <c r="C4460" s="21" t="s">
        <v>1149</v>
      </c>
      <c r="D4460" s="21" t="s">
        <v>640</v>
      </c>
      <c r="E4460" s="21" t="s">
        <v>641</v>
      </c>
      <c r="G4460" s="14" t="s">
        <v>1165</v>
      </c>
      <c r="H4460" s="18" t="s">
        <v>1165</v>
      </c>
      <c r="I4460" s="18" t="s">
        <v>3284</v>
      </c>
      <c r="M4460" t="s">
        <v>3034</v>
      </c>
      <c r="P4460">
        <v>1992</v>
      </c>
      <c r="T4460" s="9"/>
      <c r="U4460" s="21" t="s">
        <v>3279</v>
      </c>
      <c r="V4460" s="9" t="s">
        <v>3286</v>
      </c>
      <c r="W4460">
        <v>63</v>
      </c>
      <c r="X4460" s="9" t="s">
        <v>3129</v>
      </c>
      <c r="AD4460" t="s">
        <v>153</v>
      </c>
      <c r="AE4460" t="s">
        <v>3292</v>
      </c>
      <c r="AF4460" t="s">
        <v>1165</v>
      </c>
      <c r="AI4460" s="21" t="s">
        <v>1165</v>
      </c>
      <c r="AJ4460" s="21" t="s">
        <v>1148</v>
      </c>
      <c r="AK4460" s="21">
        <v>36.359000000000002</v>
      </c>
      <c r="AN4460" s="21">
        <v>5</v>
      </c>
      <c r="AO4460" s="21">
        <v>10</v>
      </c>
      <c r="AP4460" s="21">
        <v>28</v>
      </c>
      <c r="AQ4460" s="22" t="s">
        <v>3287</v>
      </c>
      <c r="AR4460" s="21" t="s">
        <v>1155</v>
      </c>
      <c r="AS4460" t="s">
        <v>3289</v>
      </c>
    </row>
    <row r="4461" spans="1:45">
      <c r="A4461" t="s">
        <v>2051</v>
      </c>
      <c r="B4461" s="21" t="s">
        <v>1146</v>
      </c>
      <c r="C4461" s="21" t="s">
        <v>1149</v>
      </c>
      <c r="D4461" s="21" t="s">
        <v>640</v>
      </c>
      <c r="E4461" s="21" t="s">
        <v>641</v>
      </c>
      <c r="G4461" s="14" t="s">
        <v>1165</v>
      </c>
      <c r="H4461" s="18" t="s">
        <v>1165</v>
      </c>
      <c r="I4461" s="18" t="s">
        <v>3284</v>
      </c>
      <c r="M4461" t="s">
        <v>3034</v>
      </c>
      <c r="P4461">
        <v>1992</v>
      </c>
      <c r="T4461" s="9"/>
      <c r="U4461" s="21" t="s">
        <v>3279</v>
      </c>
      <c r="V4461" s="9" t="s">
        <v>3286</v>
      </c>
      <c r="W4461">
        <v>77</v>
      </c>
      <c r="X4461" s="9" t="s">
        <v>3129</v>
      </c>
      <c r="AD4461" t="s">
        <v>153</v>
      </c>
      <c r="AE4461" t="s">
        <v>3292</v>
      </c>
      <c r="AF4461" t="s">
        <v>1165</v>
      </c>
      <c r="AI4461" s="21" t="s">
        <v>1165</v>
      </c>
      <c r="AJ4461" s="21" t="s">
        <v>1148</v>
      </c>
      <c r="AK4461" s="21">
        <v>56.25</v>
      </c>
      <c r="AN4461" s="21">
        <v>5</v>
      </c>
      <c r="AO4461" s="21">
        <v>10</v>
      </c>
      <c r="AP4461" s="21">
        <v>28</v>
      </c>
      <c r="AQ4461" s="22" t="s">
        <v>3287</v>
      </c>
      <c r="AR4461" s="21" t="s">
        <v>1155</v>
      </c>
      <c r="AS4461" t="s">
        <v>3289</v>
      </c>
    </row>
    <row r="4462" spans="1:45">
      <c r="A4462" t="s">
        <v>2051</v>
      </c>
      <c r="B4462" s="21" t="s">
        <v>3290</v>
      </c>
      <c r="C4462" s="21" t="s">
        <v>1149</v>
      </c>
      <c r="D4462" s="21" t="s">
        <v>640</v>
      </c>
      <c r="E4462" s="21" t="s">
        <v>641</v>
      </c>
      <c r="G4462" s="14" t="s">
        <v>1165</v>
      </c>
      <c r="H4462" s="18" t="s">
        <v>1165</v>
      </c>
      <c r="I4462" s="18" t="s">
        <v>3284</v>
      </c>
      <c r="M4462" t="s">
        <v>3034</v>
      </c>
      <c r="P4462">
        <v>1992</v>
      </c>
      <c r="T4462" s="9"/>
      <c r="U4462" s="21" t="s">
        <v>3279</v>
      </c>
      <c r="X4462" s="9" t="s">
        <v>3293</v>
      </c>
      <c r="AD4462" t="s">
        <v>1165</v>
      </c>
      <c r="AF4462" t="s">
        <v>1165</v>
      </c>
      <c r="AI4462" s="21" t="s">
        <v>1165</v>
      </c>
      <c r="AJ4462" s="21" t="s">
        <v>1148</v>
      </c>
      <c r="AK4462" s="21">
        <v>7.9560000000000004</v>
      </c>
      <c r="AN4462" s="21">
        <v>5</v>
      </c>
      <c r="AO4462" s="21">
        <v>10</v>
      </c>
      <c r="AP4462" s="21">
        <v>28</v>
      </c>
      <c r="AQ4462" s="22" t="s">
        <v>3287</v>
      </c>
      <c r="AR4462" s="21" t="s">
        <v>1155</v>
      </c>
      <c r="AS4462" t="s">
        <v>3289</v>
      </c>
    </row>
    <row r="4463" spans="1:45">
      <c r="A4463" t="s">
        <v>2051</v>
      </c>
      <c r="B4463" s="21" t="s">
        <v>3290</v>
      </c>
      <c r="C4463" s="21" t="s">
        <v>1149</v>
      </c>
      <c r="D4463" s="21" t="s">
        <v>640</v>
      </c>
      <c r="E4463" s="21" t="s">
        <v>641</v>
      </c>
      <c r="G4463" s="14" t="s">
        <v>1165</v>
      </c>
      <c r="H4463" s="18" t="s">
        <v>1165</v>
      </c>
      <c r="I4463" s="18" t="s">
        <v>3284</v>
      </c>
      <c r="M4463" t="s">
        <v>3034</v>
      </c>
      <c r="P4463">
        <v>1992</v>
      </c>
      <c r="T4463" s="9"/>
      <c r="U4463" s="21" t="s">
        <v>3279</v>
      </c>
      <c r="V4463" s="9" t="s">
        <v>3291</v>
      </c>
      <c r="W4463">
        <v>2</v>
      </c>
      <c r="X4463" s="9" t="s">
        <v>3293</v>
      </c>
      <c r="AD4463" t="s">
        <v>1165</v>
      </c>
      <c r="AF4463" t="s">
        <v>1165</v>
      </c>
      <c r="AI4463" s="21" t="s">
        <v>1165</v>
      </c>
      <c r="AJ4463" s="21" t="s">
        <v>1148</v>
      </c>
      <c r="AK4463" s="21">
        <v>0</v>
      </c>
      <c r="AN4463" s="21">
        <v>5</v>
      </c>
      <c r="AO4463" s="21">
        <v>10</v>
      </c>
      <c r="AP4463" s="21">
        <v>28</v>
      </c>
      <c r="AQ4463" s="22" t="s">
        <v>3287</v>
      </c>
      <c r="AR4463" s="21" t="s">
        <v>1155</v>
      </c>
      <c r="AS4463" t="s">
        <v>3289</v>
      </c>
    </row>
    <row r="4464" spans="1:45">
      <c r="A4464" t="s">
        <v>2051</v>
      </c>
      <c r="B4464" s="21" t="s">
        <v>3290</v>
      </c>
      <c r="C4464" s="21" t="s">
        <v>1149</v>
      </c>
      <c r="D4464" s="21" t="s">
        <v>640</v>
      </c>
      <c r="E4464" s="21" t="s">
        <v>641</v>
      </c>
      <c r="G4464" s="14" t="s">
        <v>1165</v>
      </c>
      <c r="H4464" s="18" t="s">
        <v>1165</v>
      </c>
      <c r="I4464" s="18" t="s">
        <v>3284</v>
      </c>
      <c r="M4464" t="s">
        <v>3034</v>
      </c>
      <c r="P4464">
        <v>1992</v>
      </c>
      <c r="T4464" s="9"/>
      <c r="U4464" s="21" t="s">
        <v>3279</v>
      </c>
      <c r="V4464" s="9" t="s">
        <v>3291</v>
      </c>
      <c r="W4464">
        <v>4</v>
      </c>
      <c r="X4464" s="9" t="s">
        <v>3293</v>
      </c>
      <c r="AD4464" t="s">
        <v>1165</v>
      </c>
      <c r="AF4464" t="s">
        <v>1165</v>
      </c>
      <c r="AI4464" s="21" t="s">
        <v>1165</v>
      </c>
      <c r="AJ4464" s="21" t="s">
        <v>1148</v>
      </c>
      <c r="AK4464" s="21">
        <v>68.453000000000003</v>
      </c>
      <c r="AN4464" s="21">
        <v>5</v>
      </c>
      <c r="AO4464" s="21">
        <v>10</v>
      </c>
      <c r="AP4464" s="21">
        <v>28</v>
      </c>
      <c r="AQ4464" s="22" t="s">
        <v>3287</v>
      </c>
      <c r="AR4464" s="21" t="s">
        <v>1155</v>
      </c>
      <c r="AS4464" t="s">
        <v>3289</v>
      </c>
    </row>
    <row r="4465" spans="1:45">
      <c r="A4465" t="s">
        <v>2051</v>
      </c>
      <c r="B4465" s="21" t="s">
        <v>3290</v>
      </c>
      <c r="C4465" s="21" t="s">
        <v>1149</v>
      </c>
      <c r="D4465" s="21" t="s">
        <v>640</v>
      </c>
      <c r="E4465" s="21" t="s">
        <v>641</v>
      </c>
      <c r="G4465" s="14" t="s">
        <v>1165</v>
      </c>
      <c r="H4465" s="18" t="s">
        <v>1165</v>
      </c>
      <c r="I4465" s="18" t="s">
        <v>3284</v>
      </c>
      <c r="M4465" t="s">
        <v>3034</v>
      </c>
      <c r="P4465">
        <v>1992</v>
      </c>
      <c r="T4465" s="9"/>
      <c r="U4465" s="21" t="s">
        <v>3279</v>
      </c>
      <c r="V4465" s="9" t="s">
        <v>3291</v>
      </c>
      <c r="W4465">
        <v>6</v>
      </c>
      <c r="X4465" s="9" t="s">
        <v>3293</v>
      </c>
      <c r="AD4465" t="s">
        <v>1165</v>
      </c>
      <c r="AF4465" t="s">
        <v>1165</v>
      </c>
      <c r="AI4465" s="21" t="s">
        <v>1165</v>
      </c>
      <c r="AJ4465" s="21" t="s">
        <v>1148</v>
      </c>
      <c r="AK4465" s="21">
        <v>64.807000000000002</v>
      </c>
      <c r="AN4465" s="21">
        <v>5</v>
      </c>
      <c r="AO4465" s="21">
        <v>10</v>
      </c>
      <c r="AP4465" s="21">
        <v>28</v>
      </c>
      <c r="AQ4465" s="22" t="s">
        <v>3287</v>
      </c>
      <c r="AR4465" s="21" t="s">
        <v>1155</v>
      </c>
      <c r="AS4465" t="s">
        <v>3289</v>
      </c>
    </row>
    <row r="4466" spans="1:45">
      <c r="A4466" t="s">
        <v>2051</v>
      </c>
      <c r="B4466" s="21" t="s">
        <v>3290</v>
      </c>
      <c r="C4466" s="21" t="s">
        <v>1149</v>
      </c>
      <c r="D4466" s="21" t="s">
        <v>640</v>
      </c>
      <c r="E4466" s="21" t="s">
        <v>641</v>
      </c>
      <c r="G4466" s="14" t="s">
        <v>1165</v>
      </c>
      <c r="H4466" s="18" t="s">
        <v>1165</v>
      </c>
      <c r="I4466" s="18" t="s">
        <v>3284</v>
      </c>
      <c r="M4466" t="s">
        <v>3034</v>
      </c>
      <c r="P4466">
        <v>1992</v>
      </c>
      <c r="T4466" s="9"/>
      <c r="U4466" s="21" t="s">
        <v>3279</v>
      </c>
      <c r="V4466" s="9" t="s">
        <v>3291</v>
      </c>
      <c r="W4466">
        <v>8</v>
      </c>
      <c r="X4466" s="9" t="s">
        <v>3293</v>
      </c>
      <c r="AD4466" t="s">
        <v>1165</v>
      </c>
      <c r="AF4466" t="s">
        <v>1165</v>
      </c>
      <c r="AI4466" s="21" t="s">
        <v>1165</v>
      </c>
      <c r="AJ4466" s="21" t="s">
        <v>1148</v>
      </c>
      <c r="AK4466" s="21">
        <v>64.474999999999994</v>
      </c>
      <c r="AN4466" s="21">
        <v>5</v>
      </c>
      <c r="AO4466" s="21">
        <v>10</v>
      </c>
      <c r="AP4466" s="21">
        <v>28</v>
      </c>
      <c r="AQ4466" s="22" t="s">
        <v>3287</v>
      </c>
      <c r="AR4466" s="21" t="s">
        <v>1155</v>
      </c>
      <c r="AS4466" t="s">
        <v>3289</v>
      </c>
    </row>
    <row r="4467" spans="1:45">
      <c r="A4467" t="s">
        <v>2051</v>
      </c>
      <c r="B4467" s="21" t="s">
        <v>3290</v>
      </c>
      <c r="C4467" s="21" t="s">
        <v>1149</v>
      </c>
      <c r="D4467" s="21" t="s">
        <v>640</v>
      </c>
      <c r="E4467" s="21" t="s">
        <v>641</v>
      </c>
      <c r="G4467" s="14" t="s">
        <v>1165</v>
      </c>
      <c r="H4467" s="18" t="s">
        <v>1165</v>
      </c>
      <c r="I4467" s="18" t="s">
        <v>3284</v>
      </c>
      <c r="M4467" t="s">
        <v>3034</v>
      </c>
      <c r="P4467">
        <v>1992</v>
      </c>
      <c r="T4467" s="9"/>
      <c r="U4467" s="21" t="s">
        <v>3279</v>
      </c>
      <c r="V4467" s="9" t="s">
        <v>3291</v>
      </c>
      <c r="W4467">
        <v>10</v>
      </c>
      <c r="X4467" s="9" t="s">
        <v>3293</v>
      </c>
      <c r="AD4467" t="s">
        <v>1165</v>
      </c>
      <c r="AF4467" t="s">
        <v>1165</v>
      </c>
      <c r="AI4467" s="21" t="s">
        <v>1165</v>
      </c>
      <c r="AJ4467" s="21" t="s">
        <v>1148</v>
      </c>
      <c r="AK4467" s="21">
        <v>59.834000000000003</v>
      </c>
      <c r="AN4467" s="21">
        <v>5</v>
      </c>
      <c r="AO4467" s="21">
        <v>10</v>
      </c>
      <c r="AP4467" s="21">
        <v>28</v>
      </c>
      <c r="AQ4467" s="22" t="s">
        <v>3287</v>
      </c>
      <c r="AR4467" s="21" t="s">
        <v>1155</v>
      </c>
      <c r="AS4467" t="s">
        <v>3289</v>
      </c>
    </row>
    <row r="4468" spans="1:45">
      <c r="A4468" t="s">
        <v>2051</v>
      </c>
      <c r="B4468" s="21" t="s">
        <v>3290</v>
      </c>
      <c r="C4468" s="21" t="s">
        <v>1149</v>
      </c>
      <c r="D4468" s="21" t="s">
        <v>640</v>
      </c>
      <c r="E4468" s="21" t="s">
        <v>641</v>
      </c>
      <c r="G4468" s="14" t="s">
        <v>1165</v>
      </c>
      <c r="H4468" s="18" t="s">
        <v>1165</v>
      </c>
      <c r="I4468" s="18" t="s">
        <v>3284</v>
      </c>
      <c r="M4468" t="s">
        <v>3034</v>
      </c>
      <c r="P4468">
        <v>1992</v>
      </c>
      <c r="T4468" s="9"/>
      <c r="U4468" s="21" t="s">
        <v>3279</v>
      </c>
      <c r="V4468" s="9" t="s">
        <v>3291</v>
      </c>
      <c r="W4468">
        <v>12</v>
      </c>
      <c r="X4468" s="9" t="s">
        <v>3293</v>
      </c>
      <c r="AD4468" t="s">
        <v>1165</v>
      </c>
      <c r="AF4468" t="s">
        <v>1165</v>
      </c>
      <c r="AI4468" s="21" t="s">
        <v>1165</v>
      </c>
      <c r="AJ4468" s="21" t="s">
        <v>1148</v>
      </c>
      <c r="AK4468" s="21">
        <v>84.033000000000001</v>
      </c>
      <c r="AN4468" s="21">
        <v>5</v>
      </c>
      <c r="AO4468" s="21">
        <v>10</v>
      </c>
      <c r="AP4468" s="21">
        <v>28</v>
      </c>
      <c r="AQ4468" s="22" t="s">
        <v>3287</v>
      </c>
      <c r="AR4468" s="21" t="s">
        <v>1155</v>
      </c>
      <c r="AS4468" t="s">
        <v>3289</v>
      </c>
    </row>
    <row r="4469" spans="1:45">
      <c r="A4469" t="s">
        <v>2051</v>
      </c>
      <c r="B4469" s="21" t="s">
        <v>3290</v>
      </c>
      <c r="C4469" s="21" t="s">
        <v>1149</v>
      </c>
      <c r="D4469" s="21" t="s">
        <v>640</v>
      </c>
      <c r="E4469" s="21" t="s">
        <v>641</v>
      </c>
      <c r="G4469" s="14" t="s">
        <v>1165</v>
      </c>
      <c r="H4469" s="18" t="s">
        <v>1165</v>
      </c>
      <c r="I4469" s="18" t="s">
        <v>3284</v>
      </c>
      <c r="M4469" t="s">
        <v>3034</v>
      </c>
      <c r="P4469">
        <v>1992</v>
      </c>
      <c r="T4469" s="9"/>
      <c r="U4469" s="21" t="s">
        <v>3279</v>
      </c>
      <c r="V4469" s="9" t="s">
        <v>3291</v>
      </c>
      <c r="W4469">
        <v>14</v>
      </c>
      <c r="X4469" s="9" t="s">
        <v>3293</v>
      </c>
      <c r="AD4469" t="s">
        <v>1165</v>
      </c>
      <c r="AF4469" t="s">
        <v>1165</v>
      </c>
      <c r="AI4469" s="21" t="s">
        <v>1165</v>
      </c>
      <c r="AJ4469" s="21" t="s">
        <v>1148</v>
      </c>
      <c r="AK4469" s="21">
        <v>60.165999999999997</v>
      </c>
      <c r="AN4469" s="21">
        <v>5</v>
      </c>
      <c r="AO4469" s="21">
        <v>10</v>
      </c>
      <c r="AP4469" s="21">
        <v>28</v>
      </c>
      <c r="AQ4469" s="22" t="s">
        <v>3287</v>
      </c>
      <c r="AR4469" s="21" t="s">
        <v>1155</v>
      </c>
      <c r="AS4469" t="s">
        <v>3289</v>
      </c>
    </row>
    <row r="4470" spans="1:45">
      <c r="A4470" t="s">
        <v>2051</v>
      </c>
      <c r="B4470" s="21" t="s">
        <v>3290</v>
      </c>
      <c r="C4470" s="21" t="s">
        <v>1149</v>
      </c>
      <c r="D4470" s="21" t="s">
        <v>640</v>
      </c>
      <c r="E4470" s="21" t="s">
        <v>641</v>
      </c>
      <c r="G4470" s="14" t="s">
        <v>1165</v>
      </c>
      <c r="H4470" s="18" t="s">
        <v>1165</v>
      </c>
      <c r="I4470" s="18" t="s">
        <v>3284</v>
      </c>
      <c r="M4470" t="s">
        <v>3034</v>
      </c>
      <c r="P4470">
        <v>1992</v>
      </c>
      <c r="T4470" s="9"/>
      <c r="U4470" s="21" t="s">
        <v>3279</v>
      </c>
      <c r="V4470" s="9" t="s">
        <v>3291</v>
      </c>
      <c r="W4470">
        <v>16</v>
      </c>
      <c r="X4470" s="9" t="s">
        <v>3293</v>
      </c>
      <c r="AD4470" t="s">
        <v>1165</v>
      </c>
      <c r="AF4470" t="s">
        <v>1165</v>
      </c>
      <c r="AI4470" s="21" t="s">
        <v>1165</v>
      </c>
      <c r="AJ4470" s="21" t="s">
        <v>1148</v>
      </c>
      <c r="AK4470" s="21">
        <v>51.546999999999997</v>
      </c>
      <c r="AN4470" s="21">
        <v>5</v>
      </c>
      <c r="AO4470" s="21">
        <v>10</v>
      </c>
      <c r="AP4470" s="21">
        <v>28</v>
      </c>
      <c r="AQ4470" s="22" t="s">
        <v>3287</v>
      </c>
      <c r="AR4470" s="21" t="s">
        <v>1155</v>
      </c>
      <c r="AS4470" t="s">
        <v>3289</v>
      </c>
    </row>
    <row r="4471" spans="1:45">
      <c r="A4471" t="s">
        <v>2051</v>
      </c>
      <c r="B4471" s="21" t="s">
        <v>3290</v>
      </c>
      <c r="C4471" s="21" t="s">
        <v>1149</v>
      </c>
      <c r="D4471" s="21" t="s">
        <v>640</v>
      </c>
      <c r="E4471" s="21" t="s">
        <v>641</v>
      </c>
      <c r="G4471" s="14" t="s">
        <v>1165</v>
      </c>
      <c r="H4471" s="18" t="s">
        <v>1165</v>
      </c>
      <c r="I4471" s="18" t="s">
        <v>3284</v>
      </c>
      <c r="M4471" t="s">
        <v>3034</v>
      </c>
      <c r="P4471">
        <v>1992</v>
      </c>
      <c r="T4471" s="9"/>
      <c r="U4471" s="21" t="s">
        <v>3279</v>
      </c>
      <c r="V4471" s="9" t="s">
        <v>3291</v>
      </c>
      <c r="W4471">
        <v>18</v>
      </c>
      <c r="X4471" s="9" t="s">
        <v>3293</v>
      </c>
      <c r="AD4471" t="s">
        <v>1165</v>
      </c>
      <c r="AF4471" t="s">
        <v>1165</v>
      </c>
      <c r="AI4471" s="21" t="s">
        <v>1165</v>
      </c>
      <c r="AJ4471" s="21" t="s">
        <v>1148</v>
      </c>
      <c r="AK4471" s="21">
        <v>68.122</v>
      </c>
      <c r="AN4471" s="21">
        <v>5</v>
      </c>
      <c r="AO4471" s="21">
        <v>10</v>
      </c>
      <c r="AP4471" s="21">
        <v>28</v>
      </c>
      <c r="AQ4471" s="22" t="s">
        <v>3287</v>
      </c>
      <c r="AR4471" s="21" t="s">
        <v>1155</v>
      </c>
      <c r="AS4471" t="s">
        <v>3289</v>
      </c>
    </row>
    <row r="4472" spans="1:45">
      <c r="A4472" t="s">
        <v>2051</v>
      </c>
      <c r="B4472" s="21" t="s">
        <v>3290</v>
      </c>
      <c r="C4472" s="21" t="s">
        <v>1149</v>
      </c>
      <c r="D4472" s="21" t="s">
        <v>640</v>
      </c>
      <c r="E4472" s="21" t="s">
        <v>641</v>
      </c>
      <c r="G4472" s="14" t="s">
        <v>1165</v>
      </c>
      <c r="H4472" s="18" t="s">
        <v>1165</v>
      </c>
      <c r="I4472" s="18" t="s">
        <v>3284</v>
      </c>
      <c r="M4472" t="s">
        <v>3034</v>
      </c>
      <c r="P4472">
        <v>1992</v>
      </c>
      <c r="T4472" s="9"/>
      <c r="U4472" s="21" t="s">
        <v>3279</v>
      </c>
      <c r="X4472" s="9" t="s">
        <v>3293</v>
      </c>
      <c r="AD4472" t="s">
        <v>153</v>
      </c>
      <c r="AE4472" t="s">
        <v>3292</v>
      </c>
      <c r="AF4472" t="s">
        <v>1165</v>
      </c>
      <c r="AI4472" s="21" t="s">
        <v>1165</v>
      </c>
      <c r="AJ4472" s="21" t="s">
        <v>1148</v>
      </c>
      <c r="AK4472" s="21">
        <v>19.89</v>
      </c>
      <c r="AN4472" s="21">
        <v>5</v>
      </c>
      <c r="AO4472" s="21">
        <v>10</v>
      </c>
      <c r="AP4472" s="21">
        <v>28</v>
      </c>
      <c r="AQ4472" s="22" t="s">
        <v>3287</v>
      </c>
      <c r="AR4472" s="21" t="s">
        <v>1155</v>
      </c>
      <c r="AS4472" t="s">
        <v>3289</v>
      </c>
    </row>
    <row r="4473" spans="1:45">
      <c r="A4473" t="s">
        <v>2051</v>
      </c>
      <c r="B4473" s="21" t="s">
        <v>3290</v>
      </c>
      <c r="C4473" s="21" t="s">
        <v>1149</v>
      </c>
      <c r="D4473" s="21" t="s">
        <v>640</v>
      </c>
      <c r="E4473" s="21" t="s">
        <v>641</v>
      </c>
      <c r="G4473" s="14" t="s">
        <v>1165</v>
      </c>
      <c r="H4473" s="18" t="s">
        <v>1165</v>
      </c>
      <c r="I4473" s="18" t="s">
        <v>3284</v>
      </c>
      <c r="M4473" t="s">
        <v>3034</v>
      </c>
      <c r="P4473">
        <v>1992</v>
      </c>
      <c r="T4473" s="9"/>
      <c r="U4473" s="21" t="s">
        <v>3279</v>
      </c>
      <c r="V4473" s="9" t="s">
        <v>3291</v>
      </c>
      <c r="W4473">
        <v>2</v>
      </c>
      <c r="X4473" s="9" t="s">
        <v>3293</v>
      </c>
      <c r="AD4473" t="s">
        <v>153</v>
      </c>
      <c r="AE4473" t="s">
        <v>3292</v>
      </c>
      <c r="AF4473" t="s">
        <v>1165</v>
      </c>
      <c r="AI4473" s="21" t="s">
        <v>1165</v>
      </c>
      <c r="AJ4473" s="21" t="s">
        <v>1148</v>
      </c>
      <c r="AK4473" s="21">
        <v>11.768000000000001</v>
      </c>
      <c r="AN4473" s="21">
        <v>5</v>
      </c>
      <c r="AO4473" s="21">
        <v>10</v>
      </c>
      <c r="AP4473" s="21">
        <v>28</v>
      </c>
      <c r="AQ4473" s="22" t="s">
        <v>3287</v>
      </c>
      <c r="AR4473" s="21" t="s">
        <v>1155</v>
      </c>
      <c r="AS4473" t="s">
        <v>3289</v>
      </c>
    </row>
    <row r="4474" spans="1:45">
      <c r="A4474" t="s">
        <v>2051</v>
      </c>
      <c r="B4474" s="21" t="s">
        <v>3290</v>
      </c>
      <c r="C4474" s="21" t="s">
        <v>1149</v>
      </c>
      <c r="D4474" s="21" t="s">
        <v>640</v>
      </c>
      <c r="E4474" s="21" t="s">
        <v>641</v>
      </c>
      <c r="G4474" s="14" t="s">
        <v>1165</v>
      </c>
      <c r="H4474" s="18" t="s">
        <v>1165</v>
      </c>
      <c r="I4474" s="18" t="s">
        <v>3284</v>
      </c>
      <c r="M4474" t="s">
        <v>3034</v>
      </c>
      <c r="P4474">
        <v>1992</v>
      </c>
      <c r="T4474" s="9"/>
      <c r="U4474" s="21" t="s">
        <v>3279</v>
      </c>
      <c r="V4474" s="9" t="s">
        <v>3291</v>
      </c>
      <c r="W4474">
        <v>4</v>
      </c>
      <c r="X4474" s="9" t="s">
        <v>3293</v>
      </c>
      <c r="AD4474" t="s">
        <v>153</v>
      </c>
      <c r="AE4474" t="s">
        <v>3292</v>
      </c>
      <c r="AF4474" t="s">
        <v>1165</v>
      </c>
      <c r="AI4474" s="21" t="s">
        <v>1165</v>
      </c>
      <c r="AJ4474" s="21" t="s">
        <v>1148</v>
      </c>
      <c r="AK4474" s="21">
        <v>44.253999999999998</v>
      </c>
      <c r="AN4474" s="21">
        <v>5</v>
      </c>
      <c r="AO4474" s="21">
        <v>10</v>
      </c>
      <c r="AP4474" s="21">
        <v>28</v>
      </c>
      <c r="AQ4474" s="22" t="s">
        <v>3287</v>
      </c>
      <c r="AR4474" s="21" t="s">
        <v>1155</v>
      </c>
      <c r="AS4474" t="s">
        <v>3289</v>
      </c>
    </row>
    <row r="4475" spans="1:45">
      <c r="A4475" t="s">
        <v>2051</v>
      </c>
      <c r="B4475" s="21" t="s">
        <v>3290</v>
      </c>
      <c r="C4475" s="21" t="s">
        <v>1149</v>
      </c>
      <c r="D4475" s="21" t="s">
        <v>640</v>
      </c>
      <c r="E4475" s="21" t="s">
        <v>641</v>
      </c>
      <c r="G4475" s="14" t="s">
        <v>1165</v>
      </c>
      <c r="H4475" s="18" t="s">
        <v>1165</v>
      </c>
      <c r="I4475" s="18" t="s">
        <v>3284</v>
      </c>
      <c r="M4475" t="s">
        <v>3034</v>
      </c>
      <c r="P4475">
        <v>1992</v>
      </c>
      <c r="T4475" s="9"/>
      <c r="U4475" s="21" t="s">
        <v>3279</v>
      </c>
      <c r="V4475" s="9" t="s">
        <v>3291</v>
      </c>
      <c r="W4475">
        <v>6</v>
      </c>
      <c r="X4475" s="9" t="s">
        <v>3293</v>
      </c>
      <c r="AD4475" t="s">
        <v>153</v>
      </c>
      <c r="AE4475" t="s">
        <v>3292</v>
      </c>
      <c r="AF4475" t="s">
        <v>1165</v>
      </c>
      <c r="AI4475" s="21" t="s">
        <v>1165</v>
      </c>
      <c r="AJ4475" s="21" t="s">
        <v>1148</v>
      </c>
      <c r="AK4475" s="21">
        <v>40.276000000000003</v>
      </c>
      <c r="AN4475" s="21">
        <v>5</v>
      </c>
      <c r="AO4475" s="21">
        <v>10</v>
      </c>
      <c r="AP4475" s="21">
        <v>28</v>
      </c>
      <c r="AQ4475" s="22" t="s">
        <v>3287</v>
      </c>
      <c r="AR4475" s="21" t="s">
        <v>1155</v>
      </c>
      <c r="AS4475" t="s">
        <v>3289</v>
      </c>
    </row>
    <row r="4476" spans="1:45">
      <c r="A4476" t="s">
        <v>2051</v>
      </c>
      <c r="B4476" s="21" t="s">
        <v>3290</v>
      </c>
      <c r="C4476" s="21" t="s">
        <v>1149</v>
      </c>
      <c r="D4476" s="21" t="s">
        <v>640</v>
      </c>
      <c r="E4476" s="21" t="s">
        <v>641</v>
      </c>
      <c r="G4476" s="14" t="s">
        <v>1165</v>
      </c>
      <c r="H4476" s="18" t="s">
        <v>1165</v>
      </c>
      <c r="I4476" s="18" t="s">
        <v>3284</v>
      </c>
      <c r="M4476" t="s">
        <v>3034</v>
      </c>
      <c r="P4476">
        <v>1992</v>
      </c>
      <c r="T4476" s="9"/>
      <c r="U4476" s="21" t="s">
        <v>3279</v>
      </c>
      <c r="V4476" s="9" t="s">
        <v>3291</v>
      </c>
      <c r="W4476">
        <v>8</v>
      </c>
      <c r="X4476" s="9" t="s">
        <v>3293</v>
      </c>
      <c r="AD4476" t="s">
        <v>153</v>
      </c>
      <c r="AE4476" t="s">
        <v>3292</v>
      </c>
      <c r="AF4476" t="s">
        <v>1165</v>
      </c>
      <c r="AI4476" s="21" t="s">
        <v>1165</v>
      </c>
      <c r="AJ4476" s="21" t="s">
        <v>1148</v>
      </c>
      <c r="AK4476" s="21">
        <v>27.68</v>
      </c>
      <c r="AN4476" s="21">
        <v>5</v>
      </c>
      <c r="AO4476" s="21">
        <v>10</v>
      </c>
      <c r="AP4476" s="21">
        <v>28</v>
      </c>
      <c r="AQ4476" s="22" t="s">
        <v>3287</v>
      </c>
      <c r="AR4476" s="21" t="s">
        <v>1155</v>
      </c>
      <c r="AS4476" t="s">
        <v>3289</v>
      </c>
    </row>
    <row r="4477" spans="1:45">
      <c r="A4477" t="s">
        <v>2051</v>
      </c>
      <c r="B4477" s="21" t="s">
        <v>3290</v>
      </c>
      <c r="C4477" s="21" t="s">
        <v>1149</v>
      </c>
      <c r="D4477" s="21" t="s">
        <v>640</v>
      </c>
      <c r="E4477" s="21" t="s">
        <v>641</v>
      </c>
      <c r="G4477" s="14" t="s">
        <v>1165</v>
      </c>
      <c r="H4477" s="18" t="s">
        <v>1165</v>
      </c>
      <c r="I4477" s="18" t="s">
        <v>3284</v>
      </c>
      <c r="M4477" t="s">
        <v>3034</v>
      </c>
      <c r="P4477">
        <v>1992</v>
      </c>
      <c r="T4477" s="9"/>
      <c r="U4477" s="21" t="s">
        <v>3279</v>
      </c>
      <c r="V4477" s="9" t="s">
        <v>3291</v>
      </c>
      <c r="W4477">
        <v>10</v>
      </c>
      <c r="X4477" s="9" t="s">
        <v>3293</v>
      </c>
      <c r="AD4477" t="s">
        <v>153</v>
      </c>
      <c r="AE4477" t="s">
        <v>3292</v>
      </c>
      <c r="AF4477" t="s">
        <v>1165</v>
      </c>
      <c r="AI4477" s="21" t="s">
        <v>1165</v>
      </c>
      <c r="AJ4477" s="21" t="s">
        <v>1148</v>
      </c>
      <c r="AK4477" s="21">
        <v>35.966999999999999</v>
      </c>
      <c r="AN4477" s="21">
        <v>5</v>
      </c>
      <c r="AO4477" s="21">
        <v>10</v>
      </c>
      <c r="AP4477" s="21">
        <v>28</v>
      </c>
      <c r="AQ4477" s="22" t="s">
        <v>3287</v>
      </c>
      <c r="AR4477" s="21" t="s">
        <v>1155</v>
      </c>
      <c r="AS4477" t="s">
        <v>3289</v>
      </c>
    </row>
    <row r="4478" spans="1:45">
      <c r="A4478" t="s">
        <v>2051</v>
      </c>
      <c r="B4478" s="21" t="s">
        <v>3290</v>
      </c>
      <c r="C4478" s="21" t="s">
        <v>1149</v>
      </c>
      <c r="D4478" s="21" t="s">
        <v>640</v>
      </c>
      <c r="E4478" s="21" t="s">
        <v>641</v>
      </c>
      <c r="G4478" s="14" t="s">
        <v>1165</v>
      </c>
      <c r="H4478" s="18" t="s">
        <v>1165</v>
      </c>
      <c r="I4478" s="18" t="s">
        <v>3284</v>
      </c>
      <c r="M4478" t="s">
        <v>3034</v>
      </c>
      <c r="P4478">
        <v>1992</v>
      </c>
      <c r="T4478" s="9"/>
      <c r="U4478" s="21" t="s">
        <v>3279</v>
      </c>
      <c r="V4478" s="9" t="s">
        <v>3291</v>
      </c>
      <c r="W4478">
        <v>12</v>
      </c>
      <c r="X4478" s="9" t="s">
        <v>3293</v>
      </c>
      <c r="AD4478" t="s">
        <v>153</v>
      </c>
      <c r="AE4478" t="s">
        <v>3292</v>
      </c>
      <c r="AF4478" t="s">
        <v>1165</v>
      </c>
      <c r="AI4478" s="21" t="s">
        <v>1165</v>
      </c>
      <c r="AJ4478" s="21" t="s">
        <v>1148</v>
      </c>
      <c r="AK4478" s="21">
        <v>15.746</v>
      </c>
      <c r="AN4478" s="21">
        <v>5</v>
      </c>
      <c r="AO4478" s="21">
        <v>10</v>
      </c>
      <c r="AP4478" s="21">
        <v>28</v>
      </c>
      <c r="AQ4478" s="22" t="s">
        <v>3287</v>
      </c>
      <c r="AR4478" s="21" t="s">
        <v>1155</v>
      </c>
      <c r="AS4478" t="s">
        <v>3289</v>
      </c>
    </row>
    <row r="4479" spans="1:45">
      <c r="A4479" t="s">
        <v>2051</v>
      </c>
      <c r="B4479" s="21" t="s">
        <v>3290</v>
      </c>
      <c r="C4479" s="21" t="s">
        <v>1149</v>
      </c>
      <c r="D4479" s="21" t="s">
        <v>640</v>
      </c>
      <c r="E4479" s="21" t="s">
        <v>641</v>
      </c>
      <c r="G4479" s="14" t="s">
        <v>1165</v>
      </c>
      <c r="H4479" s="18" t="s">
        <v>1165</v>
      </c>
      <c r="I4479" s="18" t="s">
        <v>3284</v>
      </c>
      <c r="M4479" t="s">
        <v>3034</v>
      </c>
      <c r="P4479">
        <v>1992</v>
      </c>
      <c r="T4479" s="9"/>
      <c r="U4479" s="21" t="s">
        <v>3279</v>
      </c>
      <c r="V4479" s="9" t="s">
        <v>3291</v>
      </c>
      <c r="W4479">
        <v>14</v>
      </c>
      <c r="X4479" s="9" t="s">
        <v>3293</v>
      </c>
      <c r="AD4479" t="s">
        <v>153</v>
      </c>
      <c r="AE4479" t="s">
        <v>3292</v>
      </c>
      <c r="AF4479" t="s">
        <v>1165</v>
      </c>
      <c r="AI4479" s="21" t="s">
        <v>1165</v>
      </c>
      <c r="AJ4479" s="21" t="s">
        <v>1148</v>
      </c>
      <c r="AK4479" s="21">
        <v>31.989000000000001</v>
      </c>
      <c r="AN4479" s="21">
        <v>5</v>
      </c>
      <c r="AO4479" s="21">
        <v>10</v>
      </c>
      <c r="AP4479" s="21">
        <v>28</v>
      </c>
      <c r="AQ4479" s="22" t="s">
        <v>3287</v>
      </c>
      <c r="AR4479" s="21" t="s">
        <v>1155</v>
      </c>
      <c r="AS4479" t="s">
        <v>3289</v>
      </c>
    </row>
    <row r="4480" spans="1:45">
      <c r="A4480" t="s">
        <v>2051</v>
      </c>
      <c r="B4480" s="21" t="s">
        <v>3290</v>
      </c>
      <c r="C4480" s="21" t="s">
        <v>1149</v>
      </c>
      <c r="D4480" s="21" t="s">
        <v>640</v>
      </c>
      <c r="E4480" s="21" t="s">
        <v>641</v>
      </c>
      <c r="G4480" s="14" t="s">
        <v>1165</v>
      </c>
      <c r="H4480" s="18" t="s">
        <v>1165</v>
      </c>
      <c r="I4480" s="18" t="s">
        <v>3284</v>
      </c>
      <c r="M4480" t="s">
        <v>3034</v>
      </c>
      <c r="P4480">
        <v>1992</v>
      </c>
      <c r="T4480" s="9"/>
      <c r="U4480" s="21" t="s">
        <v>3279</v>
      </c>
      <c r="V4480" s="9" t="s">
        <v>3291</v>
      </c>
      <c r="W4480">
        <v>16</v>
      </c>
      <c r="X4480" s="9" t="s">
        <v>3293</v>
      </c>
      <c r="AD4480" t="s">
        <v>153</v>
      </c>
      <c r="AE4480" t="s">
        <v>3292</v>
      </c>
      <c r="AF4480" t="s">
        <v>1165</v>
      </c>
      <c r="AI4480" s="21" t="s">
        <v>1165</v>
      </c>
      <c r="AJ4480" s="21" t="s">
        <v>1148</v>
      </c>
      <c r="AK4480" s="21">
        <v>23.702000000000002</v>
      </c>
      <c r="AN4480" s="21">
        <v>5</v>
      </c>
      <c r="AO4480" s="21">
        <v>10</v>
      </c>
      <c r="AP4480" s="21">
        <v>28</v>
      </c>
      <c r="AQ4480" s="22" t="s">
        <v>3287</v>
      </c>
      <c r="AR4480" s="21" t="s">
        <v>1155</v>
      </c>
      <c r="AS4480" t="s">
        <v>3289</v>
      </c>
    </row>
    <row r="4481" spans="1:45">
      <c r="A4481" t="s">
        <v>2051</v>
      </c>
      <c r="B4481" s="21" t="s">
        <v>3290</v>
      </c>
      <c r="C4481" s="21" t="s">
        <v>1149</v>
      </c>
      <c r="D4481" s="21" t="s">
        <v>640</v>
      </c>
      <c r="E4481" s="21" t="s">
        <v>641</v>
      </c>
      <c r="G4481" s="14" t="s">
        <v>1165</v>
      </c>
      <c r="H4481" s="18" t="s">
        <v>1165</v>
      </c>
      <c r="I4481" s="18" t="s">
        <v>3284</v>
      </c>
      <c r="M4481" t="s">
        <v>3034</v>
      </c>
      <c r="P4481">
        <v>1992</v>
      </c>
      <c r="T4481" s="9"/>
      <c r="U4481" s="21" t="s">
        <v>3279</v>
      </c>
      <c r="V4481" s="9" t="s">
        <v>3291</v>
      </c>
      <c r="W4481">
        <v>18</v>
      </c>
      <c r="X4481" s="9" t="s">
        <v>3293</v>
      </c>
      <c r="AD4481" t="s">
        <v>153</v>
      </c>
      <c r="AE4481" t="s">
        <v>3292</v>
      </c>
      <c r="AF4481" t="s">
        <v>1165</v>
      </c>
      <c r="AI4481" s="21" t="s">
        <v>1165</v>
      </c>
      <c r="AJ4481" s="21" t="s">
        <v>1148</v>
      </c>
      <c r="AK4481" s="21">
        <v>27.68</v>
      </c>
      <c r="AN4481" s="21">
        <v>5</v>
      </c>
      <c r="AO4481" s="21">
        <v>10</v>
      </c>
      <c r="AP4481" s="21">
        <v>28</v>
      </c>
      <c r="AQ4481" s="22" t="s">
        <v>3287</v>
      </c>
      <c r="AR4481" s="21" t="s">
        <v>1155</v>
      </c>
      <c r="AS4481" t="s">
        <v>3289</v>
      </c>
    </row>
    <row r="4482" spans="1:45">
      <c r="A4482" t="s">
        <v>2055</v>
      </c>
      <c r="B4482" s="21" t="s">
        <v>1146</v>
      </c>
      <c r="C4482" s="21" t="s">
        <v>1149</v>
      </c>
      <c r="D4482" s="21" t="s">
        <v>415</v>
      </c>
      <c r="E4482" s="21" t="s">
        <v>794</v>
      </c>
      <c r="F4482" s="21" t="s">
        <v>3250</v>
      </c>
      <c r="G4482" s="27" t="s">
        <v>153</v>
      </c>
      <c r="H4482" s="27" t="s">
        <v>1165</v>
      </c>
      <c r="I4482" s="27" t="s">
        <v>3294</v>
      </c>
      <c r="M4482" t="s">
        <v>1145</v>
      </c>
      <c r="O4482">
        <v>2013</v>
      </c>
      <c r="U4482" s="21" t="s">
        <v>95</v>
      </c>
      <c r="X4482" s="9" t="s">
        <v>3295</v>
      </c>
      <c r="AA4482" t="s">
        <v>1159</v>
      </c>
      <c r="AB4482">
        <v>400</v>
      </c>
      <c r="AC4482">
        <v>1</v>
      </c>
      <c r="AD4482" t="s">
        <v>1165</v>
      </c>
      <c r="AF4482" t="s">
        <v>153</v>
      </c>
      <c r="AG4482" t="s">
        <v>1159</v>
      </c>
      <c r="AH4482">
        <f>1*24*60</f>
        <v>1440</v>
      </c>
      <c r="AI4482" s="21" t="s">
        <v>153</v>
      </c>
      <c r="AJ4482" s="21" t="s">
        <v>1148</v>
      </c>
      <c r="AK4482" s="21">
        <v>0</v>
      </c>
      <c r="AN4482" s="21">
        <v>16</v>
      </c>
      <c r="AO4482" s="21">
        <v>4</v>
      </c>
      <c r="AP4482" s="21">
        <v>56</v>
      </c>
      <c r="AR4482" s="21" t="s">
        <v>1155</v>
      </c>
    </row>
    <row r="4483" spans="1:45">
      <c r="A4483" t="s">
        <v>2055</v>
      </c>
      <c r="B4483" s="21" t="s">
        <v>1146</v>
      </c>
      <c r="C4483" s="21" t="s">
        <v>1149</v>
      </c>
      <c r="D4483" s="21" t="s">
        <v>415</v>
      </c>
      <c r="E4483" s="21" t="s">
        <v>794</v>
      </c>
      <c r="F4483" s="21" t="s">
        <v>3250</v>
      </c>
      <c r="G4483" s="27" t="s">
        <v>153</v>
      </c>
      <c r="H4483" s="27" t="s">
        <v>1165</v>
      </c>
      <c r="I4483" s="27" t="s">
        <v>3294</v>
      </c>
      <c r="M4483" t="s">
        <v>1145</v>
      </c>
      <c r="O4483">
        <v>2013</v>
      </c>
      <c r="U4483" s="21" t="s">
        <v>95</v>
      </c>
      <c r="X4483" s="9" t="s">
        <v>3295</v>
      </c>
      <c r="AA4483" t="s">
        <v>1159</v>
      </c>
      <c r="AB4483">
        <v>800</v>
      </c>
      <c r="AC4483">
        <v>1</v>
      </c>
      <c r="AD4483" t="s">
        <v>1165</v>
      </c>
      <c r="AF4483" t="s">
        <v>153</v>
      </c>
      <c r="AG4483" t="s">
        <v>1159</v>
      </c>
      <c r="AH4483">
        <f>1*24*60</f>
        <v>1440</v>
      </c>
      <c r="AI4483" s="21" t="s">
        <v>153</v>
      </c>
      <c r="AJ4483" s="21" t="s">
        <v>1148</v>
      </c>
      <c r="AK4483" s="21">
        <v>0</v>
      </c>
      <c r="AN4483" s="21">
        <v>16</v>
      </c>
      <c r="AO4483" s="21">
        <v>4</v>
      </c>
      <c r="AP4483" s="21">
        <v>56</v>
      </c>
      <c r="AR4483" s="21" t="s">
        <v>1155</v>
      </c>
    </row>
    <row r="4484" spans="1:45">
      <c r="A4484" t="s">
        <v>2055</v>
      </c>
      <c r="B4484" s="21" t="s">
        <v>1146</v>
      </c>
      <c r="C4484" s="21" t="s">
        <v>1149</v>
      </c>
      <c r="D4484" s="21" t="s">
        <v>415</v>
      </c>
      <c r="E4484" s="21" t="s">
        <v>794</v>
      </c>
      <c r="F4484" s="21" t="s">
        <v>3250</v>
      </c>
      <c r="G4484" s="27" t="s">
        <v>153</v>
      </c>
      <c r="H4484" s="27" t="s">
        <v>1165</v>
      </c>
      <c r="I4484" s="27" t="s">
        <v>3294</v>
      </c>
      <c r="M4484" t="s">
        <v>1145</v>
      </c>
      <c r="O4484">
        <v>2013</v>
      </c>
      <c r="U4484" s="21" t="s">
        <v>3279</v>
      </c>
      <c r="V4484" s="9" t="s">
        <v>1313</v>
      </c>
      <c r="W4484">
        <v>30</v>
      </c>
      <c r="X4484" s="9" t="s">
        <v>3295</v>
      </c>
      <c r="AD4484" t="s">
        <v>1165</v>
      </c>
      <c r="AF4484" t="s">
        <v>1165</v>
      </c>
      <c r="AI4484" s="21" t="s">
        <v>153</v>
      </c>
      <c r="AJ4484" s="21" t="s">
        <v>1148</v>
      </c>
      <c r="AK4484" s="21">
        <v>0</v>
      </c>
      <c r="AN4484" s="21">
        <v>16</v>
      </c>
      <c r="AO4484" s="21">
        <v>4</v>
      </c>
      <c r="AP4484" s="21">
        <v>56</v>
      </c>
      <c r="AR4484" s="21" t="s">
        <v>1155</v>
      </c>
    </row>
    <row r="4485" spans="1:45">
      <c r="A4485" t="s">
        <v>2055</v>
      </c>
      <c r="B4485" s="21" t="s">
        <v>1146</v>
      </c>
      <c r="C4485" s="21" t="s">
        <v>1149</v>
      </c>
      <c r="D4485" s="21" t="s">
        <v>415</v>
      </c>
      <c r="E4485" s="21" t="s">
        <v>794</v>
      </c>
      <c r="F4485" s="21" t="s">
        <v>3250</v>
      </c>
      <c r="G4485" s="27" t="s">
        <v>153</v>
      </c>
      <c r="H4485" s="27" t="s">
        <v>1165</v>
      </c>
      <c r="I4485" s="27" t="s">
        <v>3294</v>
      </c>
      <c r="M4485" t="s">
        <v>1145</v>
      </c>
      <c r="O4485">
        <v>2013</v>
      </c>
      <c r="U4485" s="21" t="s">
        <v>3279</v>
      </c>
      <c r="V4485" s="9" t="s">
        <v>1313</v>
      </c>
      <c r="W4485">
        <v>60</v>
      </c>
      <c r="X4485" s="9" t="s">
        <v>3295</v>
      </c>
      <c r="AD4485" t="s">
        <v>1165</v>
      </c>
      <c r="AF4485" t="s">
        <v>1165</v>
      </c>
      <c r="AI4485" s="21" t="s">
        <v>153</v>
      </c>
      <c r="AJ4485" s="21" t="s">
        <v>1148</v>
      </c>
      <c r="AK4485" s="21">
        <v>44.484000000000002</v>
      </c>
      <c r="AN4485" s="21">
        <v>16</v>
      </c>
      <c r="AO4485" s="21">
        <v>4</v>
      </c>
      <c r="AP4485" s="21">
        <v>56</v>
      </c>
      <c r="AR4485" s="21" t="s">
        <v>1155</v>
      </c>
    </row>
    <row r="4486" spans="1:45">
      <c r="A4486" t="s">
        <v>2055</v>
      </c>
      <c r="B4486" s="21" t="s">
        <v>1146</v>
      </c>
      <c r="C4486" s="21" t="s">
        <v>1149</v>
      </c>
      <c r="D4486" s="21" t="s">
        <v>415</v>
      </c>
      <c r="E4486" s="21" t="s">
        <v>794</v>
      </c>
      <c r="F4486" s="21" t="s">
        <v>3250</v>
      </c>
      <c r="G4486" s="27" t="s">
        <v>153</v>
      </c>
      <c r="H4486" s="27" t="s">
        <v>1165</v>
      </c>
      <c r="I4486" s="27" t="s">
        <v>3294</v>
      </c>
      <c r="M4486" t="s">
        <v>1145</v>
      </c>
      <c r="O4486">
        <v>2013</v>
      </c>
      <c r="U4486" s="21" t="s">
        <v>3296</v>
      </c>
      <c r="V4486" s="9" t="s">
        <v>1313</v>
      </c>
      <c r="W4486">
        <v>30</v>
      </c>
      <c r="X4486" s="9" t="s">
        <v>3295</v>
      </c>
      <c r="AA4486" t="s">
        <v>1159</v>
      </c>
      <c r="AB4486">
        <v>400</v>
      </c>
      <c r="AC4486">
        <v>1</v>
      </c>
      <c r="AD4486" t="s">
        <v>1165</v>
      </c>
      <c r="AF4486" t="s">
        <v>153</v>
      </c>
      <c r="AG4486" t="s">
        <v>1159</v>
      </c>
      <c r="AH4486">
        <f>1*24*60</f>
        <v>1440</v>
      </c>
      <c r="AI4486" s="21" t="s">
        <v>153</v>
      </c>
      <c r="AJ4486" s="21" t="s">
        <v>1148</v>
      </c>
      <c r="AK4486" s="21">
        <v>27.341000000000001</v>
      </c>
      <c r="AN4486" s="21">
        <v>16</v>
      </c>
      <c r="AO4486" s="21">
        <v>4</v>
      </c>
      <c r="AP4486" s="21">
        <v>56</v>
      </c>
      <c r="AR4486" s="21" t="s">
        <v>1155</v>
      </c>
    </row>
    <row r="4487" spans="1:45">
      <c r="A4487" t="s">
        <v>2055</v>
      </c>
      <c r="B4487" s="21" t="s">
        <v>1146</v>
      </c>
      <c r="C4487" s="21" t="s">
        <v>1149</v>
      </c>
      <c r="D4487" s="21" t="s">
        <v>415</v>
      </c>
      <c r="E4487" s="21" t="s">
        <v>794</v>
      </c>
      <c r="F4487" s="21" t="s">
        <v>3250</v>
      </c>
      <c r="G4487" s="27" t="s">
        <v>153</v>
      </c>
      <c r="H4487" s="27" t="s">
        <v>1165</v>
      </c>
      <c r="I4487" s="27" t="s">
        <v>3294</v>
      </c>
      <c r="M4487" t="s">
        <v>1145</v>
      </c>
      <c r="O4487">
        <v>2013</v>
      </c>
      <c r="U4487" s="21" t="s">
        <v>3296</v>
      </c>
      <c r="V4487" s="9" t="s">
        <v>1313</v>
      </c>
      <c r="W4487">
        <v>30</v>
      </c>
      <c r="X4487" s="9" t="s">
        <v>3295</v>
      </c>
      <c r="AA4487" t="s">
        <v>1159</v>
      </c>
      <c r="AB4487">
        <v>800</v>
      </c>
      <c r="AC4487">
        <v>1</v>
      </c>
      <c r="AD4487" t="s">
        <v>1165</v>
      </c>
      <c r="AF4487" t="s">
        <v>153</v>
      </c>
      <c r="AG4487" t="s">
        <v>1159</v>
      </c>
      <c r="AH4487">
        <f>1*24*60</f>
        <v>1440</v>
      </c>
      <c r="AI4487" s="21" t="s">
        <v>153</v>
      </c>
      <c r="AJ4487" s="21" t="s">
        <v>1148</v>
      </c>
      <c r="AK4487" s="21">
        <v>38.134999999999998</v>
      </c>
      <c r="AN4487" s="21">
        <v>16</v>
      </c>
      <c r="AO4487" s="21">
        <v>4</v>
      </c>
      <c r="AP4487" s="21">
        <v>56</v>
      </c>
      <c r="AR4487" s="21" t="s">
        <v>1155</v>
      </c>
    </row>
    <row r="4488" spans="1:45">
      <c r="A4488" t="s">
        <v>2055</v>
      </c>
      <c r="B4488" s="21" t="s">
        <v>1146</v>
      </c>
      <c r="C4488" s="21" t="s">
        <v>1149</v>
      </c>
      <c r="D4488" s="21" t="s">
        <v>415</v>
      </c>
      <c r="E4488" s="21" t="s">
        <v>794</v>
      </c>
      <c r="F4488" s="21" t="s">
        <v>3250</v>
      </c>
      <c r="G4488" s="27" t="s">
        <v>153</v>
      </c>
      <c r="H4488" s="27" t="s">
        <v>1165</v>
      </c>
      <c r="I4488" s="27" t="s">
        <v>3294</v>
      </c>
      <c r="M4488" t="s">
        <v>1145</v>
      </c>
      <c r="O4488">
        <v>2013</v>
      </c>
      <c r="U4488" s="21" t="s">
        <v>3296</v>
      </c>
      <c r="V4488" s="9" t="s">
        <v>1313</v>
      </c>
      <c r="W4488">
        <v>60</v>
      </c>
      <c r="X4488" s="9" t="s">
        <v>3295</v>
      </c>
      <c r="AA4488" t="s">
        <v>1159</v>
      </c>
      <c r="AB4488">
        <v>400</v>
      </c>
      <c r="AC4488">
        <v>1</v>
      </c>
      <c r="AD4488" t="s">
        <v>1165</v>
      </c>
      <c r="AF4488" t="s">
        <v>153</v>
      </c>
      <c r="AG4488" t="s">
        <v>1159</v>
      </c>
      <c r="AH4488">
        <f>1*24*60</f>
        <v>1440</v>
      </c>
      <c r="AI4488" s="21" t="s">
        <v>153</v>
      </c>
      <c r="AJ4488" s="21" t="s">
        <v>1148</v>
      </c>
      <c r="AK4488" s="21">
        <v>69.881</v>
      </c>
      <c r="AN4488" s="21">
        <v>16</v>
      </c>
      <c r="AO4488" s="21">
        <v>4</v>
      </c>
      <c r="AP4488" s="21">
        <v>56</v>
      </c>
      <c r="AR4488" s="21" t="s">
        <v>1155</v>
      </c>
    </row>
    <row r="4489" spans="1:45">
      <c r="A4489" t="s">
        <v>2055</v>
      </c>
      <c r="B4489" s="21" t="s">
        <v>1146</v>
      </c>
      <c r="C4489" s="21" t="s">
        <v>1149</v>
      </c>
      <c r="D4489" s="21" t="s">
        <v>415</v>
      </c>
      <c r="E4489" s="21" t="s">
        <v>794</v>
      </c>
      <c r="F4489" s="21" t="s">
        <v>3250</v>
      </c>
      <c r="G4489" s="27" t="s">
        <v>153</v>
      </c>
      <c r="H4489" s="27" t="s">
        <v>1165</v>
      </c>
      <c r="I4489" s="27" t="s">
        <v>3294</v>
      </c>
      <c r="M4489" t="s">
        <v>1145</v>
      </c>
      <c r="O4489">
        <v>2013</v>
      </c>
      <c r="U4489" s="21" t="s">
        <v>3296</v>
      </c>
      <c r="V4489" s="9" t="s">
        <v>1313</v>
      </c>
      <c r="W4489">
        <v>60</v>
      </c>
      <c r="X4489" s="9" t="s">
        <v>3295</v>
      </c>
      <c r="AA4489" t="s">
        <v>1159</v>
      </c>
      <c r="AB4489">
        <v>800</v>
      </c>
      <c r="AC4489">
        <v>1</v>
      </c>
      <c r="AD4489" t="s">
        <v>1165</v>
      </c>
      <c r="AF4489" t="s">
        <v>153</v>
      </c>
      <c r="AG4489" t="s">
        <v>1159</v>
      </c>
      <c r="AH4489">
        <f>1*24*60</f>
        <v>1440</v>
      </c>
      <c r="AI4489" s="21" t="s">
        <v>153</v>
      </c>
      <c r="AJ4489" s="21" t="s">
        <v>1148</v>
      </c>
      <c r="AK4489" s="21">
        <v>51.151000000000003</v>
      </c>
      <c r="AN4489" s="21">
        <v>16</v>
      </c>
      <c r="AO4489" s="21">
        <v>4</v>
      </c>
      <c r="AP4489" s="21">
        <v>56</v>
      </c>
      <c r="AR4489" s="21" t="s">
        <v>1155</v>
      </c>
    </row>
    <row r="4490" spans="1:45">
      <c r="A4490" t="s">
        <v>2055</v>
      </c>
      <c r="B4490" s="21" t="s">
        <v>1146</v>
      </c>
      <c r="C4490" s="21" t="s">
        <v>1149</v>
      </c>
      <c r="D4490" s="21" t="s">
        <v>415</v>
      </c>
      <c r="E4490" s="21" t="s">
        <v>794</v>
      </c>
      <c r="F4490" s="21" t="s">
        <v>3250</v>
      </c>
      <c r="G4490" s="27" t="s">
        <v>153</v>
      </c>
      <c r="H4490" s="27" t="s">
        <v>1165</v>
      </c>
      <c r="I4490" s="27" t="s">
        <v>3294</v>
      </c>
      <c r="M4490" t="s">
        <v>1145</v>
      </c>
      <c r="O4490">
        <v>2013</v>
      </c>
      <c r="U4490" s="21" t="s">
        <v>95</v>
      </c>
      <c r="X4490" s="9" t="s">
        <v>3295</v>
      </c>
      <c r="AA4490" t="s">
        <v>1159</v>
      </c>
      <c r="AB4490">
        <v>400</v>
      </c>
      <c r="AC4490">
        <v>1</v>
      </c>
      <c r="AD4490" t="s">
        <v>1165</v>
      </c>
      <c r="AF4490" t="s">
        <v>153</v>
      </c>
      <c r="AG4490" t="s">
        <v>1159</v>
      </c>
      <c r="AH4490">
        <f>1*24*60</f>
        <v>1440</v>
      </c>
      <c r="AI4490" s="21" t="s">
        <v>153</v>
      </c>
      <c r="AJ4490" s="21" t="s">
        <v>1278</v>
      </c>
      <c r="AK4490" s="21">
        <v>0</v>
      </c>
      <c r="AN4490" s="21">
        <v>16</v>
      </c>
      <c r="AO4490" s="21">
        <v>4</v>
      </c>
      <c r="AP4490" s="21">
        <v>56</v>
      </c>
      <c r="AR4490" s="21" t="s">
        <v>1155</v>
      </c>
    </row>
    <row r="4491" spans="1:45">
      <c r="A4491" t="s">
        <v>2055</v>
      </c>
      <c r="B4491" s="21" t="s">
        <v>1146</v>
      </c>
      <c r="C4491" s="21" t="s">
        <v>1149</v>
      </c>
      <c r="D4491" s="21" t="s">
        <v>415</v>
      </c>
      <c r="E4491" s="21" t="s">
        <v>794</v>
      </c>
      <c r="F4491" s="21" t="s">
        <v>3250</v>
      </c>
      <c r="G4491" s="27" t="s">
        <v>153</v>
      </c>
      <c r="H4491" s="27" t="s">
        <v>1165</v>
      </c>
      <c r="I4491" s="27" t="s">
        <v>3294</v>
      </c>
      <c r="M4491" t="s">
        <v>1145</v>
      </c>
      <c r="O4491">
        <v>2013</v>
      </c>
      <c r="U4491" s="21" t="s">
        <v>95</v>
      </c>
      <c r="X4491" s="9" t="s">
        <v>3295</v>
      </c>
      <c r="AA4491" t="s">
        <v>1159</v>
      </c>
      <c r="AB4491">
        <v>800</v>
      </c>
      <c r="AC4491">
        <v>1</v>
      </c>
      <c r="AD4491" t="s">
        <v>1165</v>
      </c>
      <c r="AF4491" t="s">
        <v>153</v>
      </c>
      <c r="AG4491" t="s">
        <v>1159</v>
      </c>
      <c r="AH4491">
        <f>1*24*60</f>
        <v>1440</v>
      </c>
      <c r="AI4491" s="21" t="s">
        <v>153</v>
      </c>
      <c r="AJ4491" s="21" t="s">
        <v>1278</v>
      </c>
      <c r="AK4491" s="21">
        <v>0</v>
      </c>
      <c r="AN4491" s="21">
        <v>16</v>
      </c>
      <c r="AO4491" s="21">
        <v>4</v>
      </c>
      <c r="AP4491" s="21">
        <v>56</v>
      </c>
      <c r="AR4491" s="21" t="s">
        <v>1155</v>
      </c>
    </row>
    <row r="4492" spans="1:45">
      <c r="A4492" t="s">
        <v>2055</v>
      </c>
      <c r="B4492" s="21" t="s">
        <v>1146</v>
      </c>
      <c r="C4492" s="21" t="s">
        <v>1149</v>
      </c>
      <c r="D4492" s="21" t="s">
        <v>415</v>
      </c>
      <c r="E4492" s="21" t="s">
        <v>794</v>
      </c>
      <c r="F4492" s="21" t="s">
        <v>3250</v>
      </c>
      <c r="G4492" s="27" t="s">
        <v>153</v>
      </c>
      <c r="H4492" s="27" t="s">
        <v>1165</v>
      </c>
      <c r="I4492" s="27" t="s">
        <v>3294</v>
      </c>
      <c r="M4492" t="s">
        <v>1145</v>
      </c>
      <c r="O4492">
        <v>2013</v>
      </c>
      <c r="U4492" s="21" t="s">
        <v>3279</v>
      </c>
      <c r="V4492" s="9" t="s">
        <v>1313</v>
      </c>
      <c r="W4492">
        <v>30</v>
      </c>
      <c r="X4492" s="9" t="s">
        <v>3295</v>
      </c>
      <c r="AD4492" t="s">
        <v>1165</v>
      </c>
      <c r="AF4492" t="s">
        <v>1165</v>
      </c>
      <c r="AI4492" s="21" t="s">
        <v>153</v>
      </c>
      <c r="AJ4492" s="21" t="s">
        <v>1278</v>
      </c>
      <c r="AK4492" s="21">
        <v>0</v>
      </c>
      <c r="AN4492" s="21">
        <v>16</v>
      </c>
      <c r="AO4492" s="21">
        <v>4</v>
      </c>
      <c r="AP4492" s="21">
        <v>56</v>
      </c>
      <c r="AR4492" s="21" t="s">
        <v>1155</v>
      </c>
    </row>
    <row r="4493" spans="1:45">
      <c r="A4493" t="s">
        <v>2055</v>
      </c>
      <c r="B4493" s="21" t="s">
        <v>1146</v>
      </c>
      <c r="C4493" s="21" t="s">
        <v>1149</v>
      </c>
      <c r="D4493" s="21" t="s">
        <v>415</v>
      </c>
      <c r="E4493" s="21" t="s">
        <v>794</v>
      </c>
      <c r="F4493" s="21" t="s">
        <v>3250</v>
      </c>
      <c r="G4493" s="27" t="s">
        <v>153</v>
      </c>
      <c r="H4493" s="27" t="s">
        <v>1165</v>
      </c>
      <c r="I4493" s="27" t="s">
        <v>3294</v>
      </c>
      <c r="M4493" t="s">
        <v>1145</v>
      </c>
      <c r="O4493">
        <v>2013</v>
      </c>
      <c r="U4493" s="21" t="s">
        <v>3279</v>
      </c>
      <c r="V4493" s="9" t="s">
        <v>1313</v>
      </c>
      <c r="W4493">
        <v>60</v>
      </c>
      <c r="X4493" s="9" t="s">
        <v>3295</v>
      </c>
      <c r="AD4493" t="s">
        <v>1165</v>
      </c>
      <c r="AF4493" t="s">
        <v>1165</v>
      </c>
      <c r="AI4493" s="21" t="s">
        <v>153</v>
      </c>
      <c r="AJ4493" s="21" t="s">
        <v>1278</v>
      </c>
      <c r="AK4493" s="21">
        <v>33.777000000000001</v>
      </c>
      <c r="AN4493" s="21">
        <v>16</v>
      </c>
      <c r="AO4493" s="21">
        <v>4</v>
      </c>
      <c r="AP4493" s="21">
        <v>56</v>
      </c>
      <c r="AR4493" s="21" t="s">
        <v>1155</v>
      </c>
    </row>
    <row r="4494" spans="1:45">
      <c r="A4494" t="s">
        <v>2055</v>
      </c>
      <c r="B4494" s="21" t="s">
        <v>1146</v>
      </c>
      <c r="C4494" s="21" t="s">
        <v>1149</v>
      </c>
      <c r="D4494" s="21" t="s">
        <v>415</v>
      </c>
      <c r="E4494" s="21" t="s">
        <v>794</v>
      </c>
      <c r="F4494" s="21" t="s">
        <v>3250</v>
      </c>
      <c r="G4494" s="27" t="s">
        <v>153</v>
      </c>
      <c r="H4494" s="27" t="s">
        <v>1165</v>
      </c>
      <c r="I4494" s="27" t="s">
        <v>3294</v>
      </c>
      <c r="M4494" t="s">
        <v>1145</v>
      </c>
      <c r="O4494">
        <v>2013</v>
      </c>
      <c r="U4494" s="21" t="s">
        <v>3296</v>
      </c>
      <c r="V4494" s="9" t="s">
        <v>1313</v>
      </c>
      <c r="W4494">
        <v>30</v>
      </c>
      <c r="X4494" s="9" t="s">
        <v>3295</v>
      </c>
      <c r="AA4494" t="s">
        <v>1159</v>
      </c>
      <c r="AB4494">
        <v>400</v>
      </c>
      <c r="AC4494">
        <v>1</v>
      </c>
      <c r="AD4494" t="s">
        <v>1165</v>
      </c>
      <c r="AF4494" t="s">
        <v>153</v>
      </c>
      <c r="AG4494" t="s">
        <v>1159</v>
      </c>
      <c r="AH4494">
        <f>1*24*60</f>
        <v>1440</v>
      </c>
      <c r="AI4494" s="21" t="s">
        <v>153</v>
      </c>
      <c r="AJ4494" s="21" t="s">
        <v>1278</v>
      </c>
      <c r="AK4494" s="21">
        <v>34.331000000000003</v>
      </c>
      <c r="AN4494" s="21">
        <v>16</v>
      </c>
      <c r="AO4494" s="21">
        <v>4</v>
      </c>
      <c r="AP4494" s="21">
        <v>56</v>
      </c>
      <c r="AR4494" s="21" t="s">
        <v>1155</v>
      </c>
    </row>
    <row r="4495" spans="1:45">
      <c r="A4495" t="s">
        <v>2055</v>
      </c>
      <c r="B4495" s="21" t="s">
        <v>1146</v>
      </c>
      <c r="C4495" s="21" t="s">
        <v>1149</v>
      </c>
      <c r="D4495" s="21" t="s">
        <v>415</v>
      </c>
      <c r="E4495" s="21" t="s">
        <v>794</v>
      </c>
      <c r="F4495" s="21" t="s">
        <v>3250</v>
      </c>
      <c r="G4495" s="27" t="s">
        <v>153</v>
      </c>
      <c r="H4495" s="27" t="s">
        <v>1165</v>
      </c>
      <c r="I4495" s="27" t="s">
        <v>3294</v>
      </c>
      <c r="M4495" t="s">
        <v>1145</v>
      </c>
      <c r="O4495">
        <v>2013</v>
      </c>
      <c r="U4495" s="21" t="s">
        <v>3296</v>
      </c>
      <c r="V4495" s="9" t="s">
        <v>1313</v>
      </c>
      <c r="W4495">
        <v>30</v>
      </c>
      <c r="X4495" s="9" t="s">
        <v>3295</v>
      </c>
      <c r="AA4495" t="s">
        <v>1159</v>
      </c>
      <c r="AB4495">
        <v>800</v>
      </c>
      <c r="AC4495">
        <v>1</v>
      </c>
      <c r="AD4495" t="s">
        <v>1165</v>
      </c>
      <c r="AF4495" t="s">
        <v>153</v>
      </c>
      <c r="AG4495" t="s">
        <v>1159</v>
      </c>
      <c r="AH4495">
        <f>1*24*60</f>
        <v>1440</v>
      </c>
      <c r="AI4495" s="21" t="s">
        <v>153</v>
      </c>
      <c r="AJ4495" s="21" t="s">
        <v>1278</v>
      </c>
      <c r="AK4495" s="21">
        <v>33.621000000000002</v>
      </c>
      <c r="AN4495" s="21">
        <v>16</v>
      </c>
      <c r="AO4495" s="21">
        <v>4</v>
      </c>
      <c r="AP4495" s="21">
        <v>56</v>
      </c>
      <c r="AR4495" s="21" t="s">
        <v>1155</v>
      </c>
    </row>
    <row r="4496" spans="1:45">
      <c r="A4496" t="s">
        <v>2055</v>
      </c>
      <c r="B4496" s="21" t="s">
        <v>1146</v>
      </c>
      <c r="C4496" s="21" t="s">
        <v>1149</v>
      </c>
      <c r="D4496" s="21" t="s">
        <v>415</v>
      </c>
      <c r="E4496" s="21" t="s">
        <v>794</v>
      </c>
      <c r="F4496" s="21" t="s">
        <v>3250</v>
      </c>
      <c r="G4496" s="27" t="s">
        <v>153</v>
      </c>
      <c r="H4496" s="27" t="s">
        <v>1165</v>
      </c>
      <c r="I4496" s="27" t="s">
        <v>3294</v>
      </c>
      <c r="M4496" t="s">
        <v>1145</v>
      </c>
      <c r="O4496">
        <v>2013</v>
      </c>
      <c r="U4496" s="21" t="s">
        <v>3296</v>
      </c>
      <c r="V4496" s="9" t="s">
        <v>1313</v>
      </c>
      <c r="W4496">
        <v>60</v>
      </c>
      <c r="X4496" s="9" t="s">
        <v>3295</v>
      </c>
      <c r="AA4496" t="s">
        <v>1159</v>
      </c>
      <c r="AB4496">
        <v>400</v>
      </c>
      <c r="AC4496">
        <v>1</v>
      </c>
      <c r="AD4496" t="s">
        <v>1165</v>
      </c>
      <c r="AF4496" t="s">
        <v>153</v>
      </c>
      <c r="AG4496" t="s">
        <v>1159</v>
      </c>
      <c r="AH4496">
        <f>1*24*60</f>
        <v>1440</v>
      </c>
      <c r="AI4496" s="21" t="s">
        <v>153</v>
      </c>
      <c r="AJ4496" s="21" t="s">
        <v>1278</v>
      </c>
      <c r="AK4496" s="21">
        <v>41.6</v>
      </c>
      <c r="AN4496" s="21">
        <v>16</v>
      </c>
      <c r="AO4496" s="21">
        <v>4</v>
      </c>
      <c r="AP4496" s="21">
        <v>56</v>
      </c>
      <c r="AR4496" s="21" t="s">
        <v>1155</v>
      </c>
    </row>
    <row r="4497" spans="1:44">
      <c r="A4497" t="s">
        <v>2055</v>
      </c>
      <c r="B4497" s="21" t="s">
        <v>1146</v>
      </c>
      <c r="C4497" s="21" t="s">
        <v>1149</v>
      </c>
      <c r="D4497" s="21" t="s">
        <v>415</v>
      </c>
      <c r="E4497" s="21" t="s">
        <v>794</v>
      </c>
      <c r="F4497" s="21" t="s">
        <v>3250</v>
      </c>
      <c r="G4497" s="27" t="s">
        <v>153</v>
      </c>
      <c r="H4497" s="27" t="s">
        <v>1165</v>
      </c>
      <c r="I4497" s="27" t="s">
        <v>3294</v>
      </c>
      <c r="M4497" t="s">
        <v>1145</v>
      </c>
      <c r="O4497">
        <v>2013</v>
      </c>
      <c r="U4497" s="21" t="s">
        <v>3296</v>
      </c>
      <c r="V4497" s="9" t="s">
        <v>1313</v>
      </c>
      <c r="W4497">
        <v>60</v>
      </c>
      <c r="X4497" s="9" t="s">
        <v>3295</v>
      </c>
      <c r="AA4497" t="s">
        <v>1159</v>
      </c>
      <c r="AB4497">
        <v>800</v>
      </c>
      <c r="AC4497">
        <v>1</v>
      </c>
      <c r="AD4497" t="s">
        <v>1165</v>
      </c>
      <c r="AF4497" t="s">
        <v>153</v>
      </c>
      <c r="AG4497" t="s">
        <v>1159</v>
      </c>
      <c r="AH4497">
        <f>1*24*60</f>
        <v>1440</v>
      </c>
      <c r="AI4497" s="21" t="s">
        <v>153</v>
      </c>
      <c r="AJ4497" s="21" t="s">
        <v>1278</v>
      </c>
      <c r="AK4497" s="21">
        <v>41.067999999999998</v>
      </c>
      <c r="AN4497" s="21">
        <v>16</v>
      </c>
      <c r="AO4497" s="21">
        <v>4</v>
      </c>
      <c r="AP4497" s="21">
        <v>56</v>
      </c>
      <c r="AR4497" s="21" t="s">
        <v>1155</v>
      </c>
    </row>
    <row r="4498" spans="1:44">
      <c r="A4498" t="s">
        <v>2079</v>
      </c>
      <c r="B4498" s="21" t="s">
        <v>1146</v>
      </c>
      <c r="C4498" s="21" t="s">
        <v>1149</v>
      </c>
      <c r="D4498" s="21" t="s">
        <v>798</v>
      </c>
      <c r="E4498" s="21" t="s">
        <v>2078</v>
      </c>
      <c r="G4498" s="27" t="s">
        <v>153</v>
      </c>
      <c r="H4498" s="27" t="s">
        <v>1165</v>
      </c>
      <c r="I4498" s="27" t="s">
        <v>3298</v>
      </c>
      <c r="J4498">
        <v>31.0127777777777</v>
      </c>
      <c r="K4498">
        <v>78.413333333333298</v>
      </c>
      <c r="L4498">
        <v>3250</v>
      </c>
      <c r="M4498" t="s">
        <v>1145</v>
      </c>
      <c r="O4498">
        <v>2007</v>
      </c>
      <c r="U4498" s="21" t="s">
        <v>1147</v>
      </c>
      <c r="X4498" s="9" t="s">
        <v>1291</v>
      </c>
      <c r="Z4498">
        <v>24</v>
      </c>
      <c r="AD4498" t="s">
        <v>1165</v>
      </c>
      <c r="AF4498" t="s">
        <v>153</v>
      </c>
      <c r="AG4498" t="s">
        <v>3299</v>
      </c>
      <c r="AH4498">
        <f>1*24*60</f>
        <v>1440</v>
      </c>
      <c r="AI4498" s="21" t="s">
        <v>153</v>
      </c>
      <c r="AJ4498" s="21" t="s">
        <v>1148</v>
      </c>
      <c r="AK4498" s="21">
        <v>45</v>
      </c>
      <c r="AL4498" s="21" t="s">
        <v>2993</v>
      </c>
      <c r="AM4498">
        <v>7</v>
      </c>
      <c r="AN4498" s="21">
        <v>5</v>
      </c>
      <c r="AO4498" s="21">
        <v>20</v>
      </c>
      <c r="AP4498" s="21">
        <v>28</v>
      </c>
      <c r="AR4498" s="21" t="s">
        <v>3130</v>
      </c>
    </row>
    <row r="4499" spans="1:44">
      <c r="A4499" t="s">
        <v>2079</v>
      </c>
      <c r="B4499" s="21" t="s">
        <v>1146</v>
      </c>
      <c r="C4499" s="21" t="s">
        <v>1149</v>
      </c>
      <c r="D4499" s="21" t="s">
        <v>798</v>
      </c>
      <c r="E4499" s="21" t="s">
        <v>2078</v>
      </c>
      <c r="G4499" s="27" t="s">
        <v>153</v>
      </c>
      <c r="H4499" s="27" t="s">
        <v>1165</v>
      </c>
      <c r="I4499" s="27" t="s">
        <v>3298</v>
      </c>
      <c r="J4499">
        <v>31.0127777777777</v>
      </c>
      <c r="K4499">
        <v>78.413333333333298</v>
      </c>
      <c r="L4499">
        <v>3250</v>
      </c>
      <c r="M4499" t="s">
        <v>1145</v>
      </c>
      <c r="O4499">
        <v>2007</v>
      </c>
      <c r="U4499" s="21" t="s">
        <v>3279</v>
      </c>
      <c r="V4499" s="9" t="s">
        <v>1247</v>
      </c>
      <c r="W4499">
        <v>1</v>
      </c>
      <c r="X4499" s="9" t="s">
        <v>1291</v>
      </c>
      <c r="Z4499">
        <v>24</v>
      </c>
      <c r="AD4499" t="s">
        <v>1165</v>
      </c>
      <c r="AF4499" t="s">
        <v>153</v>
      </c>
      <c r="AG4499" t="s">
        <v>3299</v>
      </c>
      <c r="AH4499">
        <f t="shared" ref="AH4499:AH4521" si="64">1*24*60</f>
        <v>1440</v>
      </c>
      <c r="AI4499" s="21" t="s">
        <v>153</v>
      </c>
      <c r="AJ4499" s="21" t="s">
        <v>1148</v>
      </c>
      <c r="AK4499" s="21">
        <v>12</v>
      </c>
      <c r="AL4499" s="21" t="s">
        <v>2993</v>
      </c>
      <c r="AM4499">
        <v>3.7</v>
      </c>
      <c r="AN4499" s="21">
        <v>5</v>
      </c>
      <c r="AO4499" s="21">
        <v>20</v>
      </c>
      <c r="AP4499" s="21">
        <v>28</v>
      </c>
      <c r="AR4499" s="21" t="s">
        <v>3130</v>
      </c>
    </row>
    <row r="4500" spans="1:44">
      <c r="A4500" t="s">
        <v>2079</v>
      </c>
      <c r="B4500" s="21" t="s">
        <v>1146</v>
      </c>
      <c r="C4500" s="21" t="s">
        <v>1149</v>
      </c>
      <c r="D4500" s="21" t="s">
        <v>798</v>
      </c>
      <c r="E4500" s="21" t="s">
        <v>2078</v>
      </c>
      <c r="G4500" s="27" t="s">
        <v>153</v>
      </c>
      <c r="H4500" s="27" t="s">
        <v>1165</v>
      </c>
      <c r="I4500" s="27" t="s">
        <v>3298</v>
      </c>
      <c r="J4500">
        <v>31.0127777777777</v>
      </c>
      <c r="K4500">
        <v>78.413333333333298</v>
      </c>
      <c r="L4500">
        <v>3250</v>
      </c>
      <c r="M4500" t="s">
        <v>1145</v>
      </c>
      <c r="O4500">
        <v>2007</v>
      </c>
      <c r="U4500" s="21" t="s">
        <v>3279</v>
      </c>
      <c r="V4500" s="9" t="s">
        <v>1247</v>
      </c>
      <c r="W4500">
        <v>2</v>
      </c>
      <c r="X4500" s="9" t="s">
        <v>1291</v>
      </c>
      <c r="Z4500">
        <v>24</v>
      </c>
      <c r="AD4500" t="s">
        <v>1165</v>
      </c>
      <c r="AF4500" t="s">
        <v>153</v>
      </c>
      <c r="AG4500" t="s">
        <v>3299</v>
      </c>
      <c r="AH4500">
        <f t="shared" si="64"/>
        <v>1440</v>
      </c>
      <c r="AI4500" s="21" t="s">
        <v>153</v>
      </c>
      <c r="AJ4500" s="21" t="s">
        <v>1148</v>
      </c>
      <c r="AK4500" s="21">
        <v>30</v>
      </c>
      <c r="AL4500" s="21" t="s">
        <v>2993</v>
      </c>
      <c r="AM4500">
        <v>7</v>
      </c>
      <c r="AN4500" s="21">
        <v>5</v>
      </c>
      <c r="AO4500" s="21">
        <v>20</v>
      </c>
      <c r="AP4500" s="21">
        <v>28</v>
      </c>
      <c r="AR4500" s="21" t="s">
        <v>3130</v>
      </c>
    </row>
    <row r="4501" spans="1:44">
      <c r="A4501" t="s">
        <v>2079</v>
      </c>
      <c r="B4501" s="21" t="s">
        <v>1146</v>
      </c>
      <c r="C4501" s="21" t="s">
        <v>1149</v>
      </c>
      <c r="D4501" s="21" t="s">
        <v>798</v>
      </c>
      <c r="E4501" s="21" t="s">
        <v>2078</v>
      </c>
      <c r="G4501" s="27" t="s">
        <v>153</v>
      </c>
      <c r="H4501" s="27" t="s">
        <v>1165</v>
      </c>
      <c r="I4501" s="27" t="s">
        <v>3298</v>
      </c>
      <c r="J4501">
        <v>31.0127777777777</v>
      </c>
      <c r="K4501">
        <v>78.413333333333298</v>
      </c>
      <c r="L4501">
        <v>3250</v>
      </c>
      <c r="M4501" t="s">
        <v>1145</v>
      </c>
      <c r="O4501">
        <v>2007</v>
      </c>
      <c r="U4501" s="21" t="s">
        <v>3279</v>
      </c>
      <c r="V4501" s="9" t="s">
        <v>1247</v>
      </c>
      <c r="W4501">
        <v>7</v>
      </c>
      <c r="X4501" s="9" t="s">
        <v>1291</v>
      </c>
      <c r="Z4501">
        <v>24</v>
      </c>
      <c r="AD4501" t="s">
        <v>1165</v>
      </c>
      <c r="AF4501" t="s">
        <v>153</v>
      </c>
      <c r="AG4501" t="s">
        <v>3299</v>
      </c>
      <c r="AH4501">
        <f t="shared" si="64"/>
        <v>1440</v>
      </c>
      <c r="AI4501" s="21" t="s">
        <v>153</v>
      </c>
      <c r="AJ4501" s="21" t="s">
        <v>1148</v>
      </c>
      <c r="AK4501" s="21">
        <v>28</v>
      </c>
      <c r="AL4501" s="21" t="s">
        <v>2993</v>
      </c>
      <c r="AM4501">
        <v>3.7</v>
      </c>
      <c r="AN4501" s="21">
        <v>5</v>
      </c>
      <c r="AO4501" s="21">
        <v>20</v>
      </c>
      <c r="AP4501" s="21">
        <v>28</v>
      </c>
      <c r="AR4501" s="21" t="s">
        <v>3130</v>
      </c>
    </row>
    <row r="4502" spans="1:44">
      <c r="A4502" t="s">
        <v>2079</v>
      </c>
      <c r="B4502" s="21" t="s">
        <v>1146</v>
      </c>
      <c r="C4502" s="21" t="s">
        <v>1149</v>
      </c>
      <c r="D4502" s="21" t="s">
        <v>798</v>
      </c>
      <c r="E4502" s="21" t="s">
        <v>2078</v>
      </c>
      <c r="G4502" s="27" t="s">
        <v>153</v>
      </c>
      <c r="H4502" s="27" t="s">
        <v>1165</v>
      </c>
      <c r="I4502" s="27" t="s">
        <v>3298</v>
      </c>
      <c r="J4502">
        <v>31.0127777777777</v>
      </c>
      <c r="K4502">
        <v>78.413333333333298</v>
      </c>
      <c r="L4502">
        <v>3250</v>
      </c>
      <c r="M4502" t="s">
        <v>1145</v>
      </c>
      <c r="O4502">
        <v>2007</v>
      </c>
      <c r="U4502" s="21" t="s">
        <v>1147</v>
      </c>
      <c r="X4502" s="9" t="s">
        <v>1291</v>
      </c>
      <c r="Z4502">
        <v>0</v>
      </c>
      <c r="AD4502" t="s">
        <v>1165</v>
      </c>
      <c r="AF4502" t="s">
        <v>153</v>
      </c>
      <c r="AG4502" t="s">
        <v>3299</v>
      </c>
      <c r="AH4502">
        <f>1*24*60</f>
        <v>1440</v>
      </c>
      <c r="AI4502" s="21" t="s">
        <v>153</v>
      </c>
      <c r="AJ4502" s="21" t="s">
        <v>1148</v>
      </c>
      <c r="AK4502" s="21">
        <v>51</v>
      </c>
      <c r="AL4502" s="21" t="s">
        <v>2993</v>
      </c>
      <c r="AM4502">
        <v>5.7</v>
      </c>
      <c r="AN4502" s="21">
        <v>5</v>
      </c>
      <c r="AO4502" s="21">
        <v>20</v>
      </c>
      <c r="AP4502" s="21">
        <v>28</v>
      </c>
      <c r="AR4502" s="21" t="s">
        <v>3130</v>
      </c>
    </row>
    <row r="4503" spans="1:44">
      <c r="A4503" t="s">
        <v>2079</v>
      </c>
      <c r="B4503" s="21" t="s">
        <v>1146</v>
      </c>
      <c r="C4503" s="21" t="s">
        <v>1149</v>
      </c>
      <c r="D4503" s="21" t="s">
        <v>798</v>
      </c>
      <c r="E4503" s="21" t="s">
        <v>2078</v>
      </c>
      <c r="G4503" s="27" t="s">
        <v>153</v>
      </c>
      <c r="H4503" s="27" t="s">
        <v>1165</v>
      </c>
      <c r="I4503" s="27" t="s">
        <v>3298</v>
      </c>
      <c r="J4503">
        <v>31.0127777777777</v>
      </c>
      <c r="K4503">
        <v>78.413333333333298</v>
      </c>
      <c r="L4503">
        <v>3250</v>
      </c>
      <c r="M4503" t="s">
        <v>1145</v>
      </c>
      <c r="O4503">
        <v>2007</v>
      </c>
      <c r="U4503" s="21" t="s">
        <v>3279</v>
      </c>
      <c r="V4503" s="9" t="s">
        <v>1247</v>
      </c>
      <c r="W4503">
        <v>1</v>
      </c>
      <c r="X4503" s="9" t="s">
        <v>1291</v>
      </c>
      <c r="Z4503">
        <v>0</v>
      </c>
      <c r="AD4503" t="s">
        <v>1165</v>
      </c>
      <c r="AF4503" t="s">
        <v>153</v>
      </c>
      <c r="AG4503" t="s">
        <v>3299</v>
      </c>
      <c r="AH4503">
        <f t="shared" si="64"/>
        <v>1440</v>
      </c>
      <c r="AI4503" s="21" t="s">
        <v>153</v>
      </c>
      <c r="AJ4503" s="21" t="s">
        <v>1148</v>
      </c>
      <c r="AK4503" s="21">
        <v>16</v>
      </c>
      <c r="AL4503" s="21" t="s">
        <v>2993</v>
      </c>
      <c r="AM4503">
        <v>5</v>
      </c>
      <c r="AN4503" s="21">
        <v>5</v>
      </c>
      <c r="AO4503" s="21">
        <v>20</v>
      </c>
      <c r="AP4503" s="21">
        <v>28</v>
      </c>
      <c r="AR4503" s="21" t="s">
        <v>3130</v>
      </c>
    </row>
    <row r="4504" spans="1:44">
      <c r="A4504" t="s">
        <v>2079</v>
      </c>
      <c r="B4504" s="21" t="s">
        <v>1146</v>
      </c>
      <c r="C4504" s="21" t="s">
        <v>1149</v>
      </c>
      <c r="D4504" s="21" t="s">
        <v>798</v>
      </c>
      <c r="E4504" s="21" t="s">
        <v>2078</v>
      </c>
      <c r="G4504" s="27" t="s">
        <v>153</v>
      </c>
      <c r="H4504" s="27" t="s">
        <v>1165</v>
      </c>
      <c r="I4504" s="27" t="s">
        <v>3298</v>
      </c>
      <c r="J4504">
        <v>31.0127777777777</v>
      </c>
      <c r="K4504">
        <v>78.413333333333298</v>
      </c>
      <c r="L4504">
        <v>3250</v>
      </c>
      <c r="M4504" t="s">
        <v>1145</v>
      </c>
      <c r="O4504">
        <v>2007</v>
      </c>
      <c r="U4504" s="21" t="s">
        <v>3279</v>
      </c>
      <c r="V4504" s="9" t="s">
        <v>1247</v>
      </c>
      <c r="W4504">
        <v>2</v>
      </c>
      <c r="X4504" s="9" t="s">
        <v>1291</v>
      </c>
      <c r="Z4504">
        <v>0</v>
      </c>
      <c r="AD4504" t="s">
        <v>1165</v>
      </c>
      <c r="AF4504" t="s">
        <v>153</v>
      </c>
      <c r="AG4504" t="s">
        <v>3299</v>
      </c>
      <c r="AH4504">
        <f t="shared" si="64"/>
        <v>1440</v>
      </c>
      <c r="AI4504" s="21" t="s">
        <v>153</v>
      </c>
      <c r="AJ4504" s="21" t="s">
        <v>1148</v>
      </c>
      <c r="AK4504" s="21">
        <v>26</v>
      </c>
      <c r="AL4504" s="21" t="s">
        <v>2993</v>
      </c>
      <c r="AM4504">
        <v>5</v>
      </c>
      <c r="AN4504" s="21">
        <v>5</v>
      </c>
      <c r="AO4504" s="21">
        <v>20</v>
      </c>
      <c r="AP4504" s="21">
        <v>28</v>
      </c>
      <c r="AR4504" s="21" t="s">
        <v>3130</v>
      </c>
    </row>
    <row r="4505" spans="1:44">
      <c r="A4505" t="s">
        <v>2079</v>
      </c>
      <c r="B4505" s="21" t="s">
        <v>1146</v>
      </c>
      <c r="C4505" s="21" t="s">
        <v>1149</v>
      </c>
      <c r="D4505" s="21" t="s">
        <v>798</v>
      </c>
      <c r="E4505" s="21" t="s">
        <v>2078</v>
      </c>
      <c r="G4505" s="27" t="s">
        <v>153</v>
      </c>
      <c r="H4505" s="27" t="s">
        <v>1165</v>
      </c>
      <c r="I4505" s="27" t="s">
        <v>3298</v>
      </c>
      <c r="J4505">
        <v>31.0127777777777</v>
      </c>
      <c r="K4505">
        <v>78.413333333333298</v>
      </c>
      <c r="L4505">
        <v>3250</v>
      </c>
      <c r="M4505" t="s">
        <v>1145</v>
      </c>
      <c r="O4505">
        <v>2007</v>
      </c>
      <c r="U4505" s="21" t="s">
        <v>3279</v>
      </c>
      <c r="V4505" s="9" t="s">
        <v>1247</v>
      </c>
      <c r="W4505">
        <v>7</v>
      </c>
      <c r="X4505" s="9" t="s">
        <v>1291</v>
      </c>
      <c r="Z4505">
        <v>0</v>
      </c>
      <c r="AD4505" t="s">
        <v>1165</v>
      </c>
      <c r="AF4505" t="s">
        <v>153</v>
      </c>
      <c r="AG4505" t="s">
        <v>3299</v>
      </c>
      <c r="AH4505">
        <f t="shared" si="64"/>
        <v>1440</v>
      </c>
      <c r="AI4505" s="21" t="s">
        <v>153</v>
      </c>
      <c r="AJ4505" s="21" t="s">
        <v>1148</v>
      </c>
      <c r="AK4505" s="21">
        <v>44</v>
      </c>
      <c r="AL4505" s="21" t="s">
        <v>2993</v>
      </c>
      <c r="AM4505">
        <v>7.4</v>
      </c>
      <c r="AN4505" s="21">
        <v>5</v>
      </c>
      <c r="AO4505" s="21">
        <v>20</v>
      </c>
      <c r="AP4505" s="21">
        <v>28</v>
      </c>
      <c r="AR4505" s="21" t="s">
        <v>3130</v>
      </c>
    </row>
    <row r="4506" spans="1:44">
      <c r="A4506" t="s">
        <v>2079</v>
      </c>
      <c r="B4506" s="21" t="s">
        <v>1146</v>
      </c>
      <c r="C4506" s="21" t="s">
        <v>1149</v>
      </c>
      <c r="D4506" s="21" t="s">
        <v>798</v>
      </c>
      <c r="E4506" s="21" t="s">
        <v>2078</v>
      </c>
      <c r="G4506" s="27" t="s">
        <v>153</v>
      </c>
      <c r="H4506" s="27" t="s">
        <v>1165</v>
      </c>
      <c r="I4506" s="27" t="s">
        <v>3298</v>
      </c>
      <c r="J4506">
        <v>31.0127777777777</v>
      </c>
      <c r="K4506">
        <v>78.413333333333298</v>
      </c>
      <c r="L4506">
        <v>3250</v>
      </c>
      <c r="M4506" t="s">
        <v>1145</v>
      </c>
      <c r="O4506">
        <v>2007</v>
      </c>
      <c r="U4506" s="21" t="s">
        <v>1147</v>
      </c>
      <c r="X4506" s="9" t="s">
        <v>1291</v>
      </c>
      <c r="Z4506" s="9" t="s">
        <v>3300</v>
      </c>
      <c r="AD4506" t="s">
        <v>1165</v>
      </c>
      <c r="AF4506" t="s">
        <v>153</v>
      </c>
      <c r="AG4506" t="s">
        <v>3299</v>
      </c>
      <c r="AH4506">
        <f>1*24*60</f>
        <v>1440</v>
      </c>
      <c r="AI4506" s="21" t="s">
        <v>153</v>
      </c>
      <c r="AJ4506" s="21" t="s">
        <v>1148</v>
      </c>
      <c r="AK4506" s="21">
        <v>44</v>
      </c>
      <c r="AL4506" s="21" t="s">
        <v>2993</v>
      </c>
      <c r="AM4506">
        <v>4</v>
      </c>
      <c r="AN4506" s="21">
        <v>5</v>
      </c>
      <c r="AO4506" s="21">
        <v>20</v>
      </c>
      <c r="AP4506" s="21">
        <v>28</v>
      </c>
      <c r="AR4506" s="21" t="s">
        <v>3130</v>
      </c>
    </row>
    <row r="4507" spans="1:44">
      <c r="A4507" t="s">
        <v>2079</v>
      </c>
      <c r="B4507" s="21" t="s">
        <v>1146</v>
      </c>
      <c r="C4507" s="21" t="s">
        <v>1149</v>
      </c>
      <c r="D4507" s="21" t="s">
        <v>798</v>
      </c>
      <c r="E4507" s="21" t="s">
        <v>2078</v>
      </c>
      <c r="G4507" s="27" t="s">
        <v>153</v>
      </c>
      <c r="H4507" s="27" t="s">
        <v>1165</v>
      </c>
      <c r="I4507" s="27" t="s">
        <v>3298</v>
      </c>
      <c r="J4507">
        <v>31.0127777777777</v>
      </c>
      <c r="K4507">
        <v>78.413333333333298</v>
      </c>
      <c r="L4507">
        <v>3250</v>
      </c>
      <c r="M4507" t="s">
        <v>1145</v>
      </c>
      <c r="O4507">
        <v>2007</v>
      </c>
      <c r="U4507" s="21" t="s">
        <v>3279</v>
      </c>
      <c r="V4507" s="9" t="s">
        <v>1247</v>
      </c>
      <c r="W4507">
        <v>1</v>
      </c>
      <c r="X4507" s="9" t="s">
        <v>1291</v>
      </c>
      <c r="Z4507" s="9" t="s">
        <v>3300</v>
      </c>
      <c r="AD4507" t="s">
        <v>1165</v>
      </c>
      <c r="AF4507" t="s">
        <v>153</v>
      </c>
      <c r="AG4507" t="s">
        <v>3299</v>
      </c>
      <c r="AH4507">
        <f t="shared" si="64"/>
        <v>1440</v>
      </c>
      <c r="AI4507" s="21" t="s">
        <v>153</v>
      </c>
      <c r="AJ4507" s="21" t="s">
        <v>1148</v>
      </c>
      <c r="AK4507" s="21">
        <v>20</v>
      </c>
      <c r="AL4507" s="21" t="s">
        <v>2993</v>
      </c>
      <c r="AM4507">
        <v>4.4000000000000004</v>
      </c>
      <c r="AN4507" s="21">
        <v>5</v>
      </c>
      <c r="AO4507" s="21">
        <v>20</v>
      </c>
      <c r="AP4507" s="21">
        <v>28</v>
      </c>
      <c r="AR4507" s="21" t="s">
        <v>3130</v>
      </c>
    </row>
    <row r="4508" spans="1:44">
      <c r="A4508" t="s">
        <v>2079</v>
      </c>
      <c r="B4508" s="21" t="s">
        <v>1146</v>
      </c>
      <c r="C4508" s="21" t="s">
        <v>1149</v>
      </c>
      <c r="D4508" s="21" t="s">
        <v>798</v>
      </c>
      <c r="E4508" s="21" t="s">
        <v>2078</v>
      </c>
      <c r="G4508" s="27" t="s">
        <v>153</v>
      </c>
      <c r="H4508" s="27" t="s">
        <v>1165</v>
      </c>
      <c r="I4508" s="27" t="s">
        <v>3298</v>
      </c>
      <c r="J4508">
        <v>31.0127777777777</v>
      </c>
      <c r="K4508">
        <v>78.413333333333298</v>
      </c>
      <c r="L4508">
        <v>3250</v>
      </c>
      <c r="M4508" t="s">
        <v>1145</v>
      </c>
      <c r="O4508">
        <v>2007</v>
      </c>
      <c r="U4508" s="21" t="s">
        <v>3279</v>
      </c>
      <c r="V4508" s="9" t="s">
        <v>1247</v>
      </c>
      <c r="W4508">
        <v>2</v>
      </c>
      <c r="X4508" s="9" t="s">
        <v>1291</v>
      </c>
      <c r="Z4508" s="9" t="s">
        <v>3300</v>
      </c>
      <c r="AD4508" t="s">
        <v>1165</v>
      </c>
      <c r="AF4508" t="s">
        <v>153</v>
      </c>
      <c r="AG4508" t="s">
        <v>3299</v>
      </c>
      <c r="AH4508">
        <f t="shared" si="64"/>
        <v>1440</v>
      </c>
      <c r="AI4508" s="21" t="s">
        <v>153</v>
      </c>
      <c r="AJ4508" s="21" t="s">
        <v>1148</v>
      </c>
      <c r="AK4508" s="21">
        <v>26</v>
      </c>
      <c r="AL4508" s="21" t="s">
        <v>2993</v>
      </c>
      <c r="AM4508">
        <v>2.4</v>
      </c>
      <c r="AN4508" s="21">
        <v>5</v>
      </c>
      <c r="AO4508" s="21">
        <v>20</v>
      </c>
      <c r="AP4508" s="21">
        <v>28</v>
      </c>
      <c r="AR4508" s="21" t="s">
        <v>3130</v>
      </c>
    </row>
    <row r="4509" spans="1:44">
      <c r="A4509" t="s">
        <v>2079</v>
      </c>
      <c r="B4509" s="21" t="s">
        <v>1146</v>
      </c>
      <c r="C4509" s="21" t="s">
        <v>1149</v>
      </c>
      <c r="D4509" s="21" t="s">
        <v>798</v>
      </c>
      <c r="E4509" s="21" t="s">
        <v>2078</v>
      </c>
      <c r="G4509" s="27" t="s">
        <v>153</v>
      </c>
      <c r="H4509" s="27" t="s">
        <v>1165</v>
      </c>
      <c r="I4509" s="27" t="s">
        <v>3298</v>
      </c>
      <c r="J4509">
        <v>31.0127777777777</v>
      </c>
      <c r="K4509">
        <v>78.413333333333298</v>
      </c>
      <c r="L4509">
        <v>3250</v>
      </c>
      <c r="M4509" t="s">
        <v>1145</v>
      </c>
      <c r="O4509">
        <v>2007</v>
      </c>
      <c r="U4509" s="21" t="s">
        <v>3279</v>
      </c>
      <c r="V4509" s="9" t="s">
        <v>1247</v>
      </c>
      <c r="W4509">
        <v>7</v>
      </c>
      <c r="X4509" s="9" t="s">
        <v>1291</v>
      </c>
      <c r="Z4509" s="9" t="s">
        <v>3300</v>
      </c>
      <c r="AD4509" t="s">
        <v>1165</v>
      </c>
      <c r="AF4509" t="s">
        <v>153</v>
      </c>
      <c r="AG4509" t="s">
        <v>3299</v>
      </c>
      <c r="AH4509">
        <f t="shared" si="64"/>
        <v>1440</v>
      </c>
      <c r="AI4509" s="21" t="s">
        <v>153</v>
      </c>
      <c r="AJ4509" s="21" t="s">
        <v>1148</v>
      </c>
      <c r="AK4509" s="21">
        <v>32</v>
      </c>
      <c r="AL4509" s="21" t="s">
        <v>2993</v>
      </c>
      <c r="AM4509">
        <v>4.8</v>
      </c>
      <c r="AN4509" s="21">
        <v>5</v>
      </c>
      <c r="AO4509" s="21">
        <v>20</v>
      </c>
      <c r="AP4509" s="21">
        <v>28</v>
      </c>
      <c r="AR4509" s="21" t="s">
        <v>3130</v>
      </c>
    </row>
    <row r="4510" spans="1:44">
      <c r="A4510" t="s">
        <v>2079</v>
      </c>
      <c r="B4510" s="21" t="s">
        <v>1146</v>
      </c>
      <c r="C4510" s="21" t="s">
        <v>1149</v>
      </c>
      <c r="D4510" s="21" t="s">
        <v>798</v>
      </c>
      <c r="E4510" s="21" t="s">
        <v>2078</v>
      </c>
      <c r="G4510" s="27" t="s">
        <v>153</v>
      </c>
      <c r="H4510" s="27" t="s">
        <v>1165</v>
      </c>
      <c r="I4510" s="27" t="s">
        <v>3298</v>
      </c>
      <c r="J4510">
        <v>31.0127777777777</v>
      </c>
      <c r="K4510">
        <v>78.413333333333298</v>
      </c>
      <c r="L4510">
        <v>3250</v>
      </c>
      <c r="M4510" t="s">
        <v>1145</v>
      </c>
      <c r="O4510">
        <v>2007</v>
      </c>
      <c r="U4510" s="21" t="s">
        <v>1147</v>
      </c>
      <c r="X4510" s="9" t="s">
        <v>1201</v>
      </c>
      <c r="Z4510" s="9" t="s">
        <v>3301</v>
      </c>
      <c r="AD4510" t="s">
        <v>1165</v>
      </c>
      <c r="AF4510" t="s">
        <v>153</v>
      </c>
      <c r="AG4510" t="s">
        <v>3299</v>
      </c>
      <c r="AH4510">
        <f>1*24*60</f>
        <v>1440</v>
      </c>
      <c r="AI4510" s="21" t="s">
        <v>153</v>
      </c>
      <c r="AJ4510" s="21" t="s">
        <v>1148</v>
      </c>
      <c r="AK4510" s="21">
        <v>35</v>
      </c>
      <c r="AL4510" s="21" t="s">
        <v>2993</v>
      </c>
      <c r="AM4510">
        <v>3.5</v>
      </c>
      <c r="AN4510" s="21">
        <v>5</v>
      </c>
      <c r="AO4510" s="21">
        <v>20</v>
      </c>
      <c r="AP4510" s="21">
        <v>28</v>
      </c>
      <c r="AR4510" s="21" t="s">
        <v>3130</v>
      </c>
    </row>
    <row r="4511" spans="1:44">
      <c r="A4511" t="s">
        <v>2079</v>
      </c>
      <c r="B4511" s="21" t="s">
        <v>1146</v>
      </c>
      <c r="C4511" s="21" t="s">
        <v>1149</v>
      </c>
      <c r="D4511" s="21" t="s">
        <v>798</v>
      </c>
      <c r="E4511" s="21" t="s">
        <v>2078</v>
      </c>
      <c r="G4511" s="27" t="s">
        <v>153</v>
      </c>
      <c r="H4511" s="27" t="s">
        <v>1165</v>
      </c>
      <c r="I4511" s="27" t="s">
        <v>3298</v>
      </c>
      <c r="J4511">
        <v>31.0127777777777</v>
      </c>
      <c r="K4511">
        <v>78.413333333333298</v>
      </c>
      <c r="L4511">
        <v>3250</v>
      </c>
      <c r="M4511" t="s">
        <v>1145</v>
      </c>
      <c r="O4511">
        <v>2007</v>
      </c>
      <c r="U4511" s="21" t="s">
        <v>3279</v>
      </c>
      <c r="V4511" s="9" t="s">
        <v>1247</v>
      </c>
      <c r="W4511">
        <v>1</v>
      </c>
      <c r="X4511" s="9" t="s">
        <v>1201</v>
      </c>
      <c r="Z4511" s="9" t="s">
        <v>3301</v>
      </c>
      <c r="AD4511" t="s">
        <v>1165</v>
      </c>
      <c r="AF4511" t="s">
        <v>153</v>
      </c>
      <c r="AG4511" t="s">
        <v>3299</v>
      </c>
      <c r="AH4511">
        <f t="shared" si="64"/>
        <v>1440</v>
      </c>
      <c r="AI4511" s="21" t="s">
        <v>153</v>
      </c>
      <c r="AJ4511" s="21" t="s">
        <v>1148</v>
      </c>
      <c r="AK4511" s="21">
        <v>28</v>
      </c>
      <c r="AL4511" s="21" t="s">
        <v>2993</v>
      </c>
      <c r="AM4511">
        <v>6.6</v>
      </c>
      <c r="AN4511" s="21">
        <v>5</v>
      </c>
      <c r="AO4511" s="21">
        <v>20</v>
      </c>
      <c r="AP4511" s="21">
        <v>28</v>
      </c>
      <c r="AR4511" s="21" t="s">
        <v>3130</v>
      </c>
    </row>
    <row r="4512" spans="1:44">
      <c r="A4512" t="s">
        <v>2079</v>
      </c>
      <c r="B4512" s="21" t="s">
        <v>1146</v>
      </c>
      <c r="C4512" s="21" t="s">
        <v>1149</v>
      </c>
      <c r="D4512" s="21" t="s">
        <v>798</v>
      </c>
      <c r="E4512" s="21" t="s">
        <v>2078</v>
      </c>
      <c r="G4512" s="27" t="s">
        <v>153</v>
      </c>
      <c r="H4512" s="27" t="s">
        <v>1165</v>
      </c>
      <c r="I4512" s="27" t="s">
        <v>3298</v>
      </c>
      <c r="J4512">
        <v>31.0127777777777</v>
      </c>
      <c r="K4512">
        <v>78.413333333333298</v>
      </c>
      <c r="L4512">
        <v>3250</v>
      </c>
      <c r="M4512" t="s">
        <v>1145</v>
      </c>
      <c r="O4512">
        <v>2007</v>
      </c>
      <c r="U4512" s="21" t="s">
        <v>3279</v>
      </c>
      <c r="V4512" s="9" t="s">
        <v>1247</v>
      </c>
      <c r="W4512">
        <v>2</v>
      </c>
      <c r="X4512" s="9" t="s">
        <v>1201</v>
      </c>
      <c r="Z4512" s="9" t="s">
        <v>3301</v>
      </c>
      <c r="AD4512" t="s">
        <v>1165</v>
      </c>
      <c r="AF4512" t="s">
        <v>153</v>
      </c>
      <c r="AG4512" t="s">
        <v>3299</v>
      </c>
      <c r="AH4512">
        <f t="shared" si="64"/>
        <v>1440</v>
      </c>
      <c r="AI4512" s="21" t="s">
        <v>153</v>
      </c>
      <c r="AJ4512" s="21" t="s">
        <v>1148</v>
      </c>
      <c r="AK4512" s="21">
        <v>50</v>
      </c>
      <c r="AL4512" s="21" t="s">
        <v>2993</v>
      </c>
      <c r="AM4512">
        <v>11.4</v>
      </c>
      <c r="AN4512" s="21">
        <v>5</v>
      </c>
      <c r="AO4512" s="21">
        <v>20</v>
      </c>
      <c r="AP4512" s="21">
        <v>28</v>
      </c>
      <c r="AR4512" s="21" t="s">
        <v>3130</v>
      </c>
    </row>
    <row r="4513" spans="1:44">
      <c r="A4513" t="s">
        <v>2079</v>
      </c>
      <c r="B4513" s="21" t="s">
        <v>1146</v>
      </c>
      <c r="C4513" s="21" t="s">
        <v>1149</v>
      </c>
      <c r="D4513" s="21" t="s">
        <v>798</v>
      </c>
      <c r="E4513" s="21" t="s">
        <v>2078</v>
      </c>
      <c r="G4513" s="27" t="s">
        <v>153</v>
      </c>
      <c r="H4513" s="27" t="s">
        <v>1165</v>
      </c>
      <c r="I4513" s="27" t="s">
        <v>3298</v>
      </c>
      <c r="J4513">
        <v>31.0127777777777</v>
      </c>
      <c r="K4513">
        <v>78.413333333333298</v>
      </c>
      <c r="L4513">
        <v>3250</v>
      </c>
      <c r="M4513" t="s">
        <v>1145</v>
      </c>
      <c r="O4513">
        <v>2007</v>
      </c>
      <c r="U4513" s="21" t="s">
        <v>3279</v>
      </c>
      <c r="V4513" s="9" t="s">
        <v>1247</v>
      </c>
      <c r="W4513">
        <v>7</v>
      </c>
      <c r="X4513" s="9" t="s">
        <v>1201</v>
      </c>
      <c r="Z4513" s="9" t="s">
        <v>3301</v>
      </c>
      <c r="AD4513" t="s">
        <v>1165</v>
      </c>
      <c r="AF4513" t="s">
        <v>153</v>
      </c>
      <c r="AG4513" t="s">
        <v>3299</v>
      </c>
      <c r="AH4513">
        <f t="shared" si="64"/>
        <v>1440</v>
      </c>
      <c r="AI4513" s="21" t="s">
        <v>153</v>
      </c>
      <c r="AJ4513" s="21" t="s">
        <v>1148</v>
      </c>
      <c r="AK4513" s="21">
        <v>58</v>
      </c>
      <c r="AL4513" s="21" t="s">
        <v>2993</v>
      </c>
      <c r="AM4513">
        <v>9.6</v>
      </c>
      <c r="AN4513" s="21">
        <v>5</v>
      </c>
      <c r="AO4513" s="21">
        <v>20</v>
      </c>
      <c r="AP4513" s="21">
        <v>28</v>
      </c>
      <c r="AR4513" s="21" t="s">
        <v>3130</v>
      </c>
    </row>
    <row r="4514" spans="1:44">
      <c r="A4514" t="s">
        <v>2079</v>
      </c>
      <c r="B4514" s="21" t="s">
        <v>1146</v>
      </c>
      <c r="C4514" s="21" t="s">
        <v>1149</v>
      </c>
      <c r="D4514" s="21" t="s">
        <v>798</v>
      </c>
      <c r="E4514" s="21" t="s">
        <v>2078</v>
      </c>
      <c r="G4514" s="27" t="s">
        <v>153</v>
      </c>
      <c r="H4514" s="27" t="s">
        <v>1165</v>
      </c>
      <c r="I4514" s="27" t="s">
        <v>3298</v>
      </c>
      <c r="J4514">
        <v>31.0127777777777</v>
      </c>
      <c r="K4514">
        <v>78.413333333333298</v>
      </c>
      <c r="L4514">
        <v>3250</v>
      </c>
      <c r="M4514" t="s">
        <v>1145</v>
      </c>
      <c r="O4514">
        <v>2007</v>
      </c>
      <c r="U4514" s="21" t="s">
        <v>1147</v>
      </c>
      <c r="X4514" s="9" t="s">
        <v>1201</v>
      </c>
      <c r="Z4514" s="9" t="s">
        <v>3302</v>
      </c>
      <c r="AD4514" t="s">
        <v>1165</v>
      </c>
      <c r="AF4514" t="s">
        <v>153</v>
      </c>
      <c r="AG4514" t="s">
        <v>3299</v>
      </c>
      <c r="AH4514">
        <f>1*24*60</f>
        <v>1440</v>
      </c>
      <c r="AI4514" s="21" t="s">
        <v>153</v>
      </c>
      <c r="AJ4514" s="21" t="s">
        <v>1148</v>
      </c>
      <c r="AK4514" s="21">
        <v>49</v>
      </c>
      <c r="AL4514" s="21" t="s">
        <v>2993</v>
      </c>
      <c r="AM4514">
        <v>4.3</v>
      </c>
      <c r="AN4514" s="21">
        <v>5</v>
      </c>
      <c r="AO4514" s="21">
        <v>20</v>
      </c>
      <c r="AP4514" s="21">
        <v>28</v>
      </c>
      <c r="AR4514" s="21" t="s">
        <v>3130</v>
      </c>
    </row>
    <row r="4515" spans="1:44">
      <c r="A4515" t="s">
        <v>2079</v>
      </c>
      <c r="B4515" s="21" t="s">
        <v>1146</v>
      </c>
      <c r="C4515" s="21" t="s">
        <v>1149</v>
      </c>
      <c r="D4515" s="21" t="s">
        <v>798</v>
      </c>
      <c r="E4515" s="21" t="s">
        <v>2078</v>
      </c>
      <c r="G4515" s="27" t="s">
        <v>153</v>
      </c>
      <c r="H4515" s="27" t="s">
        <v>1165</v>
      </c>
      <c r="I4515" s="27" t="s">
        <v>3298</v>
      </c>
      <c r="J4515">
        <v>31.0127777777777</v>
      </c>
      <c r="K4515">
        <v>78.413333333333298</v>
      </c>
      <c r="L4515">
        <v>3250</v>
      </c>
      <c r="M4515" t="s">
        <v>1145</v>
      </c>
      <c r="O4515">
        <v>2007</v>
      </c>
      <c r="U4515" s="21" t="s">
        <v>3279</v>
      </c>
      <c r="V4515" s="9" t="s">
        <v>1247</v>
      </c>
      <c r="W4515">
        <v>1</v>
      </c>
      <c r="X4515" s="9" t="s">
        <v>1201</v>
      </c>
      <c r="Z4515" s="9" t="s">
        <v>3302</v>
      </c>
      <c r="AD4515" t="s">
        <v>1165</v>
      </c>
      <c r="AF4515" t="s">
        <v>153</v>
      </c>
      <c r="AG4515" t="s">
        <v>3299</v>
      </c>
      <c r="AH4515">
        <f t="shared" si="64"/>
        <v>1440</v>
      </c>
      <c r="AI4515" s="21" t="s">
        <v>153</v>
      </c>
      <c r="AJ4515" s="21" t="s">
        <v>1148</v>
      </c>
      <c r="AK4515" s="21">
        <v>58</v>
      </c>
      <c r="AL4515" s="21" t="s">
        <v>2993</v>
      </c>
      <c r="AM4515">
        <v>6.6</v>
      </c>
      <c r="AN4515" s="21">
        <v>5</v>
      </c>
      <c r="AO4515" s="21">
        <v>20</v>
      </c>
      <c r="AP4515" s="21">
        <v>28</v>
      </c>
      <c r="AR4515" s="21" t="s">
        <v>3130</v>
      </c>
    </row>
    <row r="4516" spans="1:44">
      <c r="A4516" t="s">
        <v>2079</v>
      </c>
      <c r="B4516" s="21" t="s">
        <v>1146</v>
      </c>
      <c r="C4516" s="21" t="s">
        <v>1149</v>
      </c>
      <c r="D4516" s="21" t="s">
        <v>798</v>
      </c>
      <c r="E4516" s="21" t="s">
        <v>2078</v>
      </c>
      <c r="G4516" s="27" t="s">
        <v>153</v>
      </c>
      <c r="H4516" s="27" t="s">
        <v>1165</v>
      </c>
      <c r="I4516" s="27" t="s">
        <v>3298</v>
      </c>
      <c r="J4516">
        <v>31.0127777777777</v>
      </c>
      <c r="K4516">
        <v>78.413333333333298</v>
      </c>
      <c r="L4516">
        <v>3250</v>
      </c>
      <c r="M4516" t="s">
        <v>1145</v>
      </c>
      <c r="O4516">
        <v>2007</v>
      </c>
      <c r="U4516" s="21" t="s">
        <v>3279</v>
      </c>
      <c r="V4516" s="9" t="s">
        <v>1247</v>
      </c>
      <c r="W4516">
        <v>2</v>
      </c>
      <c r="X4516" s="9" t="s">
        <v>1201</v>
      </c>
      <c r="Z4516" s="9" t="s">
        <v>3302</v>
      </c>
      <c r="AD4516" t="s">
        <v>1165</v>
      </c>
      <c r="AF4516" t="s">
        <v>153</v>
      </c>
      <c r="AG4516" t="s">
        <v>3299</v>
      </c>
      <c r="AH4516">
        <f t="shared" si="64"/>
        <v>1440</v>
      </c>
      <c r="AI4516" s="21" t="s">
        <v>153</v>
      </c>
      <c r="AJ4516" s="21" t="s">
        <v>1148</v>
      </c>
      <c r="AK4516" s="21">
        <v>56</v>
      </c>
      <c r="AL4516" s="21" t="s">
        <v>2993</v>
      </c>
      <c r="AM4516">
        <v>10</v>
      </c>
      <c r="AN4516" s="21">
        <v>5</v>
      </c>
      <c r="AO4516" s="21">
        <v>20</v>
      </c>
      <c r="AP4516" s="21">
        <v>28</v>
      </c>
      <c r="AR4516" s="21" t="s">
        <v>3130</v>
      </c>
    </row>
    <row r="4517" spans="1:44">
      <c r="A4517" t="s">
        <v>2079</v>
      </c>
      <c r="B4517" s="21" t="s">
        <v>1146</v>
      </c>
      <c r="C4517" s="21" t="s">
        <v>1149</v>
      </c>
      <c r="D4517" s="21" t="s">
        <v>798</v>
      </c>
      <c r="E4517" s="21" t="s">
        <v>2078</v>
      </c>
      <c r="G4517" s="27" t="s">
        <v>153</v>
      </c>
      <c r="H4517" s="27" t="s">
        <v>1165</v>
      </c>
      <c r="I4517" s="27" t="s">
        <v>3298</v>
      </c>
      <c r="J4517">
        <v>31.0127777777777</v>
      </c>
      <c r="K4517">
        <v>78.413333333333298</v>
      </c>
      <c r="L4517">
        <v>3250</v>
      </c>
      <c r="M4517" t="s">
        <v>1145</v>
      </c>
      <c r="O4517">
        <v>2007</v>
      </c>
      <c r="U4517" s="21" t="s">
        <v>3279</v>
      </c>
      <c r="V4517" s="9" t="s">
        <v>1247</v>
      </c>
      <c r="W4517">
        <v>7</v>
      </c>
      <c r="X4517" s="9" t="s">
        <v>1201</v>
      </c>
      <c r="Z4517" s="9" t="s">
        <v>3302</v>
      </c>
      <c r="AD4517" t="s">
        <v>1165</v>
      </c>
      <c r="AF4517" t="s">
        <v>153</v>
      </c>
      <c r="AG4517" t="s">
        <v>3299</v>
      </c>
      <c r="AH4517">
        <f t="shared" si="64"/>
        <v>1440</v>
      </c>
      <c r="AI4517" s="21" t="s">
        <v>153</v>
      </c>
      <c r="AJ4517" s="21" t="s">
        <v>1148</v>
      </c>
      <c r="AK4517" s="21">
        <v>60</v>
      </c>
      <c r="AL4517" s="21" t="s">
        <v>2993</v>
      </c>
      <c r="AM4517">
        <v>10</v>
      </c>
      <c r="AN4517" s="21">
        <v>5</v>
      </c>
      <c r="AO4517" s="21">
        <v>20</v>
      </c>
      <c r="AP4517" s="21">
        <v>28</v>
      </c>
      <c r="AR4517" s="21" t="s">
        <v>3130</v>
      </c>
    </row>
    <row r="4518" spans="1:44">
      <c r="A4518" t="s">
        <v>2079</v>
      </c>
      <c r="B4518" s="21" t="s">
        <v>1146</v>
      </c>
      <c r="C4518" s="21" t="s">
        <v>1149</v>
      </c>
      <c r="D4518" s="21" t="s">
        <v>798</v>
      </c>
      <c r="E4518" s="21" t="s">
        <v>2078</v>
      </c>
      <c r="G4518" s="27" t="s">
        <v>153</v>
      </c>
      <c r="H4518" s="27" t="s">
        <v>1165</v>
      </c>
      <c r="I4518" s="27" t="s">
        <v>3298</v>
      </c>
      <c r="J4518">
        <v>31.0127777777777</v>
      </c>
      <c r="K4518">
        <v>78.413333333333298</v>
      </c>
      <c r="L4518">
        <v>3250</v>
      </c>
      <c r="M4518" t="s">
        <v>1145</v>
      </c>
      <c r="O4518">
        <v>2007</v>
      </c>
      <c r="U4518" s="21" t="s">
        <v>1147</v>
      </c>
      <c r="X4518" s="9" t="s">
        <v>1201</v>
      </c>
      <c r="Z4518" s="9" t="s">
        <v>3300</v>
      </c>
      <c r="AD4518" t="s">
        <v>1165</v>
      </c>
      <c r="AF4518" t="s">
        <v>153</v>
      </c>
      <c r="AG4518" t="s">
        <v>3299</v>
      </c>
      <c r="AH4518">
        <f>1*24*60</f>
        <v>1440</v>
      </c>
      <c r="AI4518" s="21" t="s">
        <v>153</v>
      </c>
      <c r="AJ4518" s="21" t="s">
        <v>1148</v>
      </c>
      <c r="AK4518" s="21">
        <v>65</v>
      </c>
      <c r="AL4518" s="21" t="s">
        <v>2993</v>
      </c>
      <c r="AM4518">
        <v>5.7</v>
      </c>
      <c r="AN4518" s="21">
        <v>5</v>
      </c>
      <c r="AO4518" s="21">
        <v>20</v>
      </c>
      <c r="AP4518" s="21">
        <v>28</v>
      </c>
      <c r="AR4518" s="21" t="s">
        <v>3130</v>
      </c>
    </row>
    <row r="4519" spans="1:44">
      <c r="A4519" t="s">
        <v>2079</v>
      </c>
      <c r="B4519" s="21" t="s">
        <v>1146</v>
      </c>
      <c r="C4519" s="21" t="s">
        <v>1149</v>
      </c>
      <c r="D4519" s="21" t="s">
        <v>798</v>
      </c>
      <c r="E4519" s="21" t="s">
        <v>2078</v>
      </c>
      <c r="G4519" s="27" t="s">
        <v>153</v>
      </c>
      <c r="H4519" s="27" t="s">
        <v>1165</v>
      </c>
      <c r="I4519" s="27" t="s">
        <v>3298</v>
      </c>
      <c r="J4519">
        <v>31.0127777777777</v>
      </c>
      <c r="K4519">
        <v>78.413333333333298</v>
      </c>
      <c r="L4519">
        <v>3250</v>
      </c>
      <c r="M4519" t="s">
        <v>1145</v>
      </c>
      <c r="O4519">
        <v>2007</v>
      </c>
      <c r="U4519" s="21" t="s">
        <v>3279</v>
      </c>
      <c r="V4519" s="9" t="s">
        <v>1247</v>
      </c>
      <c r="W4519">
        <v>1</v>
      </c>
      <c r="X4519" s="9" t="s">
        <v>1201</v>
      </c>
      <c r="Z4519" s="9" t="s">
        <v>3300</v>
      </c>
      <c r="AD4519" t="s">
        <v>1165</v>
      </c>
      <c r="AF4519" t="s">
        <v>153</v>
      </c>
      <c r="AG4519" t="s">
        <v>3299</v>
      </c>
      <c r="AH4519">
        <f t="shared" si="64"/>
        <v>1440</v>
      </c>
      <c r="AI4519" s="21" t="s">
        <v>153</v>
      </c>
      <c r="AJ4519" s="21" t="s">
        <v>1148</v>
      </c>
      <c r="AK4519" s="21">
        <v>22</v>
      </c>
      <c r="AL4519" s="21" t="s">
        <v>2993</v>
      </c>
      <c r="AM4519">
        <v>8.6</v>
      </c>
      <c r="AN4519" s="21">
        <v>5</v>
      </c>
      <c r="AO4519" s="21">
        <v>20</v>
      </c>
      <c r="AP4519" s="21">
        <v>28</v>
      </c>
      <c r="AR4519" s="21" t="s">
        <v>3130</v>
      </c>
    </row>
    <row r="4520" spans="1:44">
      <c r="A4520" t="s">
        <v>2079</v>
      </c>
      <c r="B4520" s="21" t="s">
        <v>1146</v>
      </c>
      <c r="C4520" s="21" t="s">
        <v>1149</v>
      </c>
      <c r="D4520" s="21" t="s">
        <v>798</v>
      </c>
      <c r="E4520" s="21" t="s">
        <v>2078</v>
      </c>
      <c r="G4520" s="27" t="s">
        <v>153</v>
      </c>
      <c r="H4520" s="27" t="s">
        <v>1165</v>
      </c>
      <c r="I4520" s="27" t="s">
        <v>3298</v>
      </c>
      <c r="J4520">
        <v>31.0127777777777</v>
      </c>
      <c r="K4520">
        <v>78.413333333333298</v>
      </c>
      <c r="L4520">
        <v>3250</v>
      </c>
      <c r="M4520" t="s">
        <v>1145</v>
      </c>
      <c r="O4520">
        <v>2007</v>
      </c>
      <c r="U4520" s="21" t="s">
        <v>3279</v>
      </c>
      <c r="V4520" s="9" t="s">
        <v>1247</v>
      </c>
      <c r="W4520">
        <v>2</v>
      </c>
      <c r="X4520" s="9" t="s">
        <v>1201</v>
      </c>
      <c r="Z4520" s="9" t="s">
        <v>3300</v>
      </c>
      <c r="AD4520" t="s">
        <v>1165</v>
      </c>
      <c r="AF4520" t="s">
        <v>153</v>
      </c>
      <c r="AG4520" t="s">
        <v>3299</v>
      </c>
      <c r="AH4520">
        <f t="shared" si="64"/>
        <v>1440</v>
      </c>
      <c r="AI4520" s="21" t="s">
        <v>153</v>
      </c>
      <c r="AJ4520" s="21" t="s">
        <v>1148</v>
      </c>
      <c r="AK4520" s="21">
        <v>38</v>
      </c>
      <c r="AL4520" s="21" t="s">
        <v>2993</v>
      </c>
      <c r="AM4520">
        <v>9.6</v>
      </c>
      <c r="AN4520" s="21">
        <v>5</v>
      </c>
      <c r="AO4520" s="21">
        <v>20</v>
      </c>
      <c r="AP4520" s="21">
        <v>28</v>
      </c>
      <c r="AR4520" s="21" t="s">
        <v>3130</v>
      </c>
    </row>
    <row r="4521" spans="1:44">
      <c r="A4521" t="s">
        <v>2079</v>
      </c>
      <c r="B4521" s="21" t="s">
        <v>1146</v>
      </c>
      <c r="C4521" s="21" t="s">
        <v>1149</v>
      </c>
      <c r="D4521" s="21" t="s">
        <v>798</v>
      </c>
      <c r="E4521" s="21" t="s">
        <v>2078</v>
      </c>
      <c r="G4521" s="27" t="s">
        <v>153</v>
      </c>
      <c r="H4521" s="27" t="s">
        <v>1165</v>
      </c>
      <c r="I4521" s="27" t="s">
        <v>3298</v>
      </c>
      <c r="J4521">
        <v>31.0127777777777</v>
      </c>
      <c r="K4521">
        <v>78.413333333333298</v>
      </c>
      <c r="L4521">
        <v>3250</v>
      </c>
      <c r="M4521" t="s">
        <v>1145</v>
      </c>
      <c r="O4521">
        <v>2007</v>
      </c>
      <c r="U4521" s="21" t="s">
        <v>3279</v>
      </c>
      <c r="V4521" s="9" t="s">
        <v>1247</v>
      </c>
      <c r="W4521">
        <v>7</v>
      </c>
      <c r="X4521" s="9" t="s">
        <v>1201</v>
      </c>
      <c r="Z4521" s="9" t="s">
        <v>3300</v>
      </c>
      <c r="AD4521" t="s">
        <v>1165</v>
      </c>
      <c r="AF4521" t="s">
        <v>153</v>
      </c>
      <c r="AG4521" t="s">
        <v>3299</v>
      </c>
      <c r="AH4521">
        <f t="shared" si="64"/>
        <v>1440</v>
      </c>
      <c r="AI4521" s="21" t="s">
        <v>153</v>
      </c>
      <c r="AJ4521" s="21" t="s">
        <v>1148</v>
      </c>
      <c r="AK4521" s="21">
        <v>24</v>
      </c>
      <c r="AL4521" s="21" t="s">
        <v>2993</v>
      </c>
      <c r="AM4521">
        <v>7.4</v>
      </c>
      <c r="AN4521" s="21">
        <v>5</v>
      </c>
      <c r="AO4521" s="21">
        <v>20</v>
      </c>
      <c r="AP4521" s="21">
        <v>28</v>
      </c>
      <c r="AR4521" s="21" t="s">
        <v>3130</v>
      </c>
    </row>
    <row r="4522" spans="1:44">
      <c r="A4522" t="s">
        <v>2079</v>
      </c>
      <c r="B4522" s="21" t="s">
        <v>1146</v>
      </c>
      <c r="C4522" s="21" t="s">
        <v>1149</v>
      </c>
      <c r="D4522" s="21" t="s">
        <v>798</v>
      </c>
      <c r="E4522" s="21" t="s">
        <v>2078</v>
      </c>
      <c r="G4522" s="27" t="s">
        <v>153</v>
      </c>
      <c r="H4522" s="27" t="s">
        <v>1165</v>
      </c>
      <c r="I4522" s="27" t="s">
        <v>3303</v>
      </c>
      <c r="J4522">
        <v>31.121111111111102</v>
      </c>
      <c r="K4522">
        <v>78.741111111111096</v>
      </c>
      <c r="L4522">
        <v>3065</v>
      </c>
      <c r="M4522" t="s">
        <v>1145</v>
      </c>
      <c r="O4522">
        <v>2007</v>
      </c>
      <c r="U4522" s="21" t="s">
        <v>1147</v>
      </c>
      <c r="X4522" s="9" t="s">
        <v>1291</v>
      </c>
      <c r="Z4522">
        <v>24</v>
      </c>
      <c r="AD4522" t="s">
        <v>1165</v>
      </c>
      <c r="AF4522" t="s">
        <v>153</v>
      </c>
      <c r="AG4522" t="s">
        <v>3299</v>
      </c>
      <c r="AH4522">
        <f>1*24*60</f>
        <v>1440</v>
      </c>
      <c r="AI4522" s="21" t="s">
        <v>153</v>
      </c>
      <c r="AJ4522" s="21" t="s">
        <v>1148</v>
      </c>
      <c r="AK4522" s="21">
        <v>54</v>
      </c>
      <c r="AL4522" s="21" t="s">
        <v>2993</v>
      </c>
      <c r="AM4522">
        <v>3.6</v>
      </c>
      <c r="AN4522" s="21">
        <v>5</v>
      </c>
      <c r="AO4522" s="21">
        <v>20</v>
      </c>
      <c r="AP4522" s="21">
        <v>28</v>
      </c>
      <c r="AR4522" s="21" t="s">
        <v>3130</v>
      </c>
    </row>
    <row r="4523" spans="1:44">
      <c r="A4523" t="s">
        <v>2079</v>
      </c>
      <c r="B4523" s="21" t="s">
        <v>1146</v>
      </c>
      <c r="C4523" s="21" t="s">
        <v>1149</v>
      </c>
      <c r="D4523" s="21" t="s">
        <v>798</v>
      </c>
      <c r="E4523" s="21" t="s">
        <v>2078</v>
      </c>
      <c r="G4523" s="27" t="s">
        <v>153</v>
      </c>
      <c r="H4523" s="27" t="s">
        <v>1165</v>
      </c>
      <c r="I4523" s="27" t="s">
        <v>3303</v>
      </c>
      <c r="J4523">
        <v>31.121111111111102</v>
      </c>
      <c r="K4523">
        <v>78.741111111111096</v>
      </c>
      <c r="L4523">
        <v>3065</v>
      </c>
      <c r="M4523" t="s">
        <v>1145</v>
      </c>
      <c r="O4523">
        <v>2007</v>
      </c>
      <c r="U4523" s="21" t="s">
        <v>3279</v>
      </c>
      <c r="V4523" s="9" t="s">
        <v>1247</v>
      </c>
      <c r="W4523">
        <v>1</v>
      </c>
      <c r="X4523" s="9" t="s">
        <v>1291</v>
      </c>
      <c r="Z4523">
        <v>24</v>
      </c>
      <c r="AD4523" t="s">
        <v>1165</v>
      </c>
      <c r="AF4523" t="s">
        <v>153</v>
      </c>
      <c r="AG4523" t="s">
        <v>3299</v>
      </c>
      <c r="AH4523">
        <f t="shared" ref="AH4523:AH4545" si="65">1*24*60</f>
        <v>1440</v>
      </c>
      <c r="AI4523" s="21" t="s">
        <v>153</v>
      </c>
      <c r="AJ4523" s="21" t="s">
        <v>1148</v>
      </c>
      <c r="AK4523" s="21">
        <v>48</v>
      </c>
      <c r="AL4523" s="21" t="s">
        <v>2993</v>
      </c>
      <c r="AM4523">
        <v>8</v>
      </c>
      <c r="AN4523" s="21">
        <v>5</v>
      </c>
      <c r="AO4523" s="21">
        <v>20</v>
      </c>
      <c r="AP4523" s="21">
        <v>28</v>
      </c>
      <c r="AR4523" s="21" t="s">
        <v>3130</v>
      </c>
    </row>
    <row r="4524" spans="1:44">
      <c r="A4524" t="s">
        <v>2079</v>
      </c>
      <c r="B4524" s="21" t="s">
        <v>1146</v>
      </c>
      <c r="C4524" s="21" t="s">
        <v>1149</v>
      </c>
      <c r="D4524" s="21" t="s">
        <v>798</v>
      </c>
      <c r="E4524" s="21" t="s">
        <v>2078</v>
      </c>
      <c r="G4524" s="27" t="s">
        <v>153</v>
      </c>
      <c r="H4524" s="27" t="s">
        <v>1165</v>
      </c>
      <c r="I4524" s="27" t="s">
        <v>3303</v>
      </c>
      <c r="J4524">
        <v>31.121111111111102</v>
      </c>
      <c r="K4524">
        <v>78.741111111111096</v>
      </c>
      <c r="L4524">
        <v>3065</v>
      </c>
      <c r="M4524" t="s">
        <v>1145</v>
      </c>
      <c r="O4524">
        <v>2007</v>
      </c>
      <c r="U4524" s="21" t="s">
        <v>3279</v>
      </c>
      <c r="V4524" s="9" t="s">
        <v>1247</v>
      </c>
      <c r="W4524">
        <v>2</v>
      </c>
      <c r="X4524" s="9" t="s">
        <v>1291</v>
      </c>
      <c r="Z4524">
        <v>24</v>
      </c>
      <c r="AD4524" t="s">
        <v>1165</v>
      </c>
      <c r="AF4524" t="s">
        <v>153</v>
      </c>
      <c r="AG4524" t="s">
        <v>3299</v>
      </c>
      <c r="AH4524">
        <f t="shared" si="65"/>
        <v>1440</v>
      </c>
      <c r="AI4524" s="21" t="s">
        <v>153</v>
      </c>
      <c r="AJ4524" s="21" t="s">
        <v>1148</v>
      </c>
      <c r="AK4524" s="21">
        <v>34</v>
      </c>
      <c r="AL4524" s="21" t="s">
        <v>2993</v>
      </c>
      <c r="AM4524">
        <v>5</v>
      </c>
      <c r="AN4524" s="21">
        <v>5</v>
      </c>
      <c r="AO4524" s="21">
        <v>20</v>
      </c>
      <c r="AP4524" s="21">
        <v>28</v>
      </c>
      <c r="AR4524" s="21" t="s">
        <v>3130</v>
      </c>
    </row>
    <row r="4525" spans="1:44">
      <c r="A4525" t="s">
        <v>2079</v>
      </c>
      <c r="B4525" s="21" t="s">
        <v>1146</v>
      </c>
      <c r="C4525" s="21" t="s">
        <v>1149</v>
      </c>
      <c r="D4525" s="21" t="s">
        <v>798</v>
      </c>
      <c r="E4525" s="21" t="s">
        <v>2078</v>
      </c>
      <c r="G4525" s="27" t="s">
        <v>153</v>
      </c>
      <c r="H4525" s="27" t="s">
        <v>1165</v>
      </c>
      <c r="I4525" s="27" t="s">
        <v>3303</v>
      </c>
      <c r="J4525">
        <v>31.121111111111102</v>
      </c>
      <c r="K4525">
        <v>78.741111111111096</v>
      </c>
      <c r="L4525">
        <v>3065</v>
      </c>
      <c r="M4525" t="s">
        <v>1145</v>
      </c>
      <c r="O4525">
        <v>2007</v>
      </c>
      <c r="U4525" s="21" t="s">
        <v>3279</v>
      </c>
      <c r="V4525" s="9" t="s">
        <v>1247</v>
      </c>
      <c r="W4525">
        <v>7</v>
      </c>
      <c r="X4525" s="9" t="s">
        <v>1291</v>
      </c>
      <c r="Z4525">
        <v>24</v>
      </c>
      <c r="AD4525" t="s">
        <v>1165</v>
      </c>
      <c r="AF4525" t="s">
        <v>153</v>
      </c>
      <c r="AG4525" t="s">
        <v>3299</v>
      </c>
      <c r="AH4525">
        <f t="shared" si="65"/>
        <v>1440</v>
      </c>
      <c r="AI4525" s="21" t="s">
        <v>153</v>
      </c>
      <c r="AJ4525" s="21" t="s">
        <v>1148</v>
      </c>
      <c r="AK4525" s="21">
        <v>46</v>
      </c>
      <c r="AL4525" s="21" t="s">
        <v>2993</v>
      </c>
      <c r="AM4525">
        <v>9.1999999999999993</v>
      </c>
      <c r="AN4525" s="21">
        <v>5</v>
      </c>
      <c r="AO4525" s="21">
        <v>20</v>
      </c>
      <c r="AP4525" s="21">
        <v>28</v>
      </c>
      <c r="AR4525" s="21" t="s">
        <v>3130</v>
      </c>
    </row>
    <row r="4526" spans="1:44">
      <c r="A4526" t="s">
        <v>2079</v>
      </c>
      <c r="B4526" s="21" t="s">
        <v>1146</v>
      </c>
      <c r="C4526" s="21" t="s">
        <v>1149</v>
      </c>
      <c r="D4526" s="21" t="s">
        <v>798</v>
      </c>
      <c r="E4526" s="21" t="s">
        <v>2078</v>
      </c>
      <c r="G4526" s="27" t="s">
        <v>153</v>
      </c>
      <c r="H4526" s="27" t="s">
        <v>1165</v>
      </c>
      <c r="I4526" s="27" t="s">
        <v>3303</v>
      </c>
      <c r="J4526">
        <v>31.121111111111102</v>
      </c>
      <c r="K4526">
        <v>78.741111111111096</v>
      </c>
      <c r="L4526">
        <v>3065</v>
      </c>
      <c r="M4526" t="s">
        <v>1145</v>
      </c>
      <c r="O4526">
        <v>2007</v>
      </c>
      <c r="U4526" s="21" t="s">
        <v>1147</v>
      </c>
      <c r="X4526" s="9" t="s">
        <v>1291</v>
      </c>
      <c r="Z4526">
        <v>0</v>
      </c>
      <c r="AD4526" t="s">
        <v>1165</v>
      </c>
      <c r="AF4526" t="s">
        <v>153</v>
      </c>
      <c r="AG4526" t="s">
        <v>3299</v>
      </c>
      <c r="AH4526">
        <f>1*24*60</f>
        <v>1440</v>
      </c>
      <c r="AI4526" s="21" t="s">
        <v>153</v>
      </c>
      <c r="AJ4526" s="21" t="s">
        <v>1148</v>
      </c>
      <c r="AK4526" s="21">
        <v>60</v>
      </c>
      <c r="AL4526" s="21" t="s">
        <v>2993</v>
      </c>
      <c r="AM4526">
        <v>5.7</v>
      </c>
      <c r="AN4526" s="21">
        <v>5</v>
      </c>
      <c r="AO4526" s="21">
        <v>20</v>
      </c>
      <c r="AP4526" s="21">
        <v>28</v>
      </c>
      <c r="AR4526" s="21" t="s">
        <v>3130</v>
      </c>
    </row>
    <row r="4527" spans="1:44">
      <c r="A4527" t="s">
        <v>2079</v>
      </c>
      <c r="B4527" s="21" t="s">
        <v>1146</v>
      </c>
      <c r="C4527" s="21" t="s">
        <v>1149</v>
      </c>
      <c r="D4527" s="21" t="s">
        <v>798</v>
      </c>
      <c r="E4527" s="21" t="s">
        <v>2078</v>
      </c>
      <c r="G4527" s="27" t="s">
        <v>153</v>
      </c>
      <c r="H4527" s="27" t="s">
        <v>1165</v>
      </c>
      <c r="I4527" s="27" t="s">
        <v>3303</v>
      </c>
      <c r="J4527">
        <v>31.121111111111102</v>
      </c>
      <c r="K4527">
        <v>78.741111111111096</v>
      </c>
      <c r="L4527">
        <v>3065</v>
      </c>
      <c r="M4527" t="s">
        <v>1145</v>
      </c>
      <c r="O4527">
        <v>2007</v>
      </c>
      <c r="U4527" s="21" t="s">
        <v>3279</v>
      </c>
      <c r="V4527" s="9" t="s">
        <v>1247</v>
      </c>
      <c r="W4527">
        <v>1</v>
      </c>
      <c r="X4527" s="9" t="s">
        <v>1291</v>
      </c>
      <c r="Z4527">
        <v>0</v>
      </c>
      <c r="AD4527" t="s">
        <v>1165</v>
      </c>
      <c r="AF4527" t="s">
        <v>153</v>
      </c>
      <c r="AG4527" t="s">
        <v>3299</v>
      </c>
      <c r="AH4527">
        <f t="shared" si="65"/>
        <v>1440</v>
      </c>
      <c r="AI4527" s="21" t="s">
        <v>153</v>
      </c>
      <c r="AJ4527" s="21" t="s">
        <v>1148</v>
      </c>
      <c r="AK4527" s="21">
        <v>34</v>
      </c>
      <c r="AL4527" s="21" t="s">
        <v>2993</v>
      </c>
      <c r="AM4527">
        <v>5</v>
      </c>
      <c r="AN4527" s="21">
        <v>5</v>
      </c>
      <c r="AO4527" s="21">
        <v>20</v>
      </c>
      <c r="AP4527" s="21">
        <v>28</v>
      </c>
      <c r="AR4527" s="21" t="s">
        <v>3130</v>
      </c>
    </row>
    <row r="4528" spans="1:44">
      <c r="A4528" t="s">
        <v>2079</v>
      </c>
      <c r="B4528" s="21" t="s">
        <v>1146</v>
      </c>
      <c r="C4528" s="21" t="s">
        <v>1149</v>
      </c>
      <c r="D4528" s="21" t="s">
        <v>798</v>
      </c>
      <c r="E4528" s="21" t="s">
        <v>2078</v>
      </c>
      <c r="G4528" s="27" t="s">
        <v>153</v>
      </c>
      <c r="H4528" s="27" t="s">
        <v>1165</v>
      </c>
      <c r="I4528" s="27" t="s">
        <v>3303</v>
      </c>
      <c r="J4528">
        <v>31.121111111111102</v>
      </c>
      <c r="K4528">
        <v>78.741111111111096</v>
      </c>
      <c r="L4528">
        <v>3065</v>
      </c>
      <c r="M4528" t="s">
        <v>1145</v>
      </c>
      <c r="O4528">
        <v>2007</v>
      </c>
      <c r="U4528" s="21" t="s">
        <v>3279</v>
      </c>
      <c r="V4528" s="9" t="s">
        <v>1247</v>
      </c>
      <c r="W4528">
        <v>2</v>
      </c>
      <c r="X4528" s="9" t="s">
        <v>1291</v>
      </c>
      <c r="Z4528">
        <v>0</v>
      </c>
      <c r="AD4528" t="s">
        <v>1165</v>
      </c>
      <c r="AF4528" t="s">
        <v>153</v>
      </c>
      <c r="AG4528" t="s">
        <v>3299</v>
      </c>
      <c r="AH4528">
        <f t="shared" si="65"/>
        <v>1440</v>
      </c>
      <c r="AI4528" s="21" t="s">
        <v>153</v>
      </c>
      <c r="AJ4528" s="21" t="s">
        <v>1148</v>
      </c>
      <c r="AK4528" s="21">
        <v>26</v>
      </c>
      <c r="AL4528" s="21" t="s">
        <v>2993</v>
      </c>
      <c r="AM4528">
        <v>5</v>
      </c>
      <c r="AN4528" s="21">
        <v>5</v>
      </c>
      <c r="AO4528" s="21">
        <v>20</v>
      </c>
      <c r="AP4528" s="21">
        <v>28</v>
      </c>
      <c r="AR4528" s="21" t="s">
        <v>3130</v>
      </c>
    </row>
    <row r="4529" spans="1:44">
      <c r="A4529" t="s">
        <v>2079</v>
      </c>
      <c r="B4529" s="21" t="s">
        <v>1146</v>
      </c>
      <c r="C4529" s="21" t="s">
        <v>1149</v>
      </c>
      <c r="D4529" s="21" t="s">
        <v>798</v>
      </c>
      <c r="E4529" s="21" t="s">
        <v>2078</v>
      </c>
      <c r="G4529" s="27" t="s">
        <v>153</v>
      </c>
      <c r="H4529" s="27" t="s">
        <v>1165</v>
      </c>
      <c r="I4529" s="27" t="s">
        <v>3303</v>
      </c>
      <c r="J4529">
        <v>31.121111111111102</v>
      </c>
      <c r="K4529">
        <v>78.741111111111096</v>
      </c>
      <c r="L4529">
        <v>3065</v>
      </c>
      <c r="M4529" t="s">
        <v>1145</v>
      </c>
      <c r="O4529">
        <v>2007</v>
      </c>
      <c r="U4529" s="21" t="s">
        <v>3279</v>
      </c>
      <c r="V4529" s="9" t="s">
        <v>1247</v>
      </c>
      <c r="W4529">
        <v>7</v>
      </c>
      <c r="X4529" s="9" t="s">
        <v>1291</v>
      </c>
      <c r="Z4529">
        <v>0</v>
      </c>
      <c r="AD4529" t="s">
        <v>1165</v>
      </c>
      <c r="AF4529" t="s">
        <v>153</v>
      </c>
      <c r="AG4529" t="s">
        <v>3299</v>
      </c>
      <c r="AH4529">
        <f t="shared" si="65"/>
        <v>1440</v>
      </c>
      <c r="AI4529" s="21" t="s">
        <v>153</v>
      </c>
      <c r="AJ4529" s="21" t="s">
        <v>1148</v>
      </c>
      <c r="AK4529" s="21">
        <v>46</v>
      </c>
      <c r="AL4529" s="21" t="s">
        <v>2993</v>
      </c>
      <c r="AM4529">
        <v>6.7</v>
      </c>
      <c r="AN4529" s="21">
        <v>5</v>
      </c>
      <c r="AO4529" s="21">
        <v>20</v>
      </c>
      <c r="AP4529" s="21">
        <v>28</v>
      </c>
      <c r="AR4529" s="21" t="s">
        <v>3130</v>
      </c>
    </row>
    <row r="4530" spans="1:44">
      <c r="A4530" t="s">
        <v>2079</v>
      </c>
      <c r="B4530" s="21" t="s">
        <v>1146</v>
      </c>
      <c r="C4530" s="21" t="s">
        <v>1149</v>
      </c>
      <c r="D4530" s="21" t="s">
        <v>798</v>
      </c>
      <c r="E4530" s="21" t="s">
        <v>2078</v>
      </c>
      <c r="G4530" s="27" t="s">
        <v>153</v>
      </c>
      <c r="H4530" s="27" t="s">
        <v>1165</v>
      </c>
      <c r="I4530" s="27" t="s">
        <v>3303</v>
      </c>
      <c r="J4530">
        <v>31.121111111111102</v>
      </c>
      <c r="K4530">
        <v>78.741111111111096</v>
      </c>
      <c r="L4530">
        <v>3065</v>
      </c>
      <c r="M4530" t="s">
        <v>1145</v>
      </c>
      <c r="O4530">
        <v>2007</v>
      </c>
      <c r="U4530" s="21" t="s">
        <v>1147</v>
      </c>
      <c r="X4530" s="9" t="s">
        <v>1291</v>
      </c>
      <c r="Z4530" s="9" t="s">
        <v>3300</v>
      </c>
      <c r="AD4530" t="s">
        <v>1165</v>
      </c>
      <c r="AF4530" t="s">
        <v>153</v>
      </c>
      <c r="AG4530" t="s">
        <v>3299</v>
      </c>
      <c r="AH4530">
        <f>1*24*60</f>
        <v>1440</v>
      </c>
      <c r="AI4530" s="21" t="s">
        <v>153</v>
      </c>
      <c r="AJ4530" s="21" t="s">
        <v>1148</v>
      </c>
      <c r="AK4530" s="21">
        <v>33</v>
      </c>
      <c r="AL4530" s="21" t="s">
        <v>2993</v>
      </c>
      <c r="AM4530">
        <v>5.8</v>
      </c>
      <c r="AN4530" s="21">
        <v>5</v>
      </c>
      <c r="AO4530" s="21">
        <v>20</v>
      </c>
      <c r="AP4530" s="21">
        <v>28</v>
      </c>
      <c r="AR4530" s="21" t="s">
        <v>3130</v>
      </c>
    </row>
    <row r="4531" spans="1:44">
      <c r="A4531" t="s">
        <v>2079</v>
      </c>
      <c r="B4531" s="21" t="s">
        <v>1146</v>
      </c>
      <c r="C4531" s="21" t="s">
        <v>1149</v>
      </c>
      <c r="D4531" s="21" t="s">
        <v>798</v>
      </c>
      <c r="E4531" s="21" t="s">
        <v>2078</v>
      </c>
      <c r="G4531" s="27" t="s">
        <v>153</v>
      </c>
      <c r="H4531" s="27" t="s">
        <v>1165</v>
      </c>
      <c r="I4531" s="27" t="s">
        <v>3303</v>
      </c>
      <c r="J4531">
        <v>31.121111111111102</v>
      </c>
      <c r="K4531">
        <v>78.741111111111096</v>
      </c>
      <c r="L4531">
        <v>3065</v>
      </c>
      <c r="M4531" t="s">
        <v>1145</v>
      </c>
      <c r="O4531">
        <v>2007</v>
      </c>
      <c r="U4531" s="21" t="s">
        <v>3279</v>
      </c>
      <c r="V4531" s="9" t="s">
        <v>1247</v>
      </c>
      <c r="W4531">
        <v>1</v>
      </c>
      <c r="X4531" s="9" t="s">
        <v>1291</v>
      </c>
      <c r="Z4531" s="9" t="s">
        <v>3300</v>
      </c>
      <c r="AD4531" t="s">
        <v>1165</v>
      </c>
      <c r="AF4531" t="s">
        <v>153</v>
      </c>
      <c r="AG4531" t="s">
        <v>3299</v>
      </c>
      <c r="AH4531">
        <f t="shared" si="65"/>
        <v>1440</v>
      </c>
      <c r="AI4531" s="21" t="s">
        <v>153</v>
      </c>
      <c r="AJ4531" s="21" t="s">
        <v>1148</v>
      </c>
      <c r="AK4531" s="21">
        <v>12</v>
      </c>
      <c r="AL4531" s="21" t="s">
        <v>2993</v>
      </c>
      <c r="AM4531">
        <v>3.7</v>
      </c>
      <c r="AN4531" s="21">
        <v>5</v>
      </c>
      <c r="AO4531" s="21">
        <v>20</v>
      </c>
      <c r="AP4531" s="21">
        <v>28</v>
      </c>
      <c r="AR4531" s="21" t="s">
        <v>3130</v>
      </c>
    </row>
    <row r="4532" spans="1:44">
      <c r="A4532" t="s">
        <v>2079</v>
      </c>
      <c r="B4532" s="21" t="s">
        <v>1146</v>
      </c>
      <c r="C4532" s="21" t="s">
        <v>1149</v>
      </c>
      <c r="D4532" s="21" t="s">
        <v>798</v>
      </c>
      <c r="E4532" s="21" t="s">
        <v>2078</v>
      </c>
      <c r="G4532" s="27" t="s">
        <v>153</v>
      </c>
      <c r="H4532" s="27" t="s">
        <v>1165</v>
      </c>
      <c r="I4532" s="27" t="s">
        <v>3303</v>
      </c>
      <c r="J4532">
        <v>31.121111111111102</v>
      </c>
      <c r="K4532">
        <v>78.741111111111096</v>
      </c>
      <c r="L4532">
        <v>3065</v>
      </c>
      <c r="M4532" t="s">
        <v>1145</v>
      </c>
      <c r="O4532">
        <v>2007</v>
      </c>
      <c r="U4532" s="21" t="s">
        <v>3279</v>
      </c>
      <c r="V4532" s="9" t="s">
        <v>1247</v>
      </c>
      <c r="W4532">
        <v>2</v>
      </c>
      <c r="X4532" s="9" t="s">
        <v>1291</v>
      </c>
      <c r="Z4532" s="9" t="s">
        <v>3300</v>
      </c>
      <c r="AD4532" t="s">
        <v>1165</v>
      </c>
      <c r="AF4532" t="s">
        <v>153</v>
      </c>
      <c r="AG4532" t="s">
        <v>3299</v>
      </c>
      <c r="AH4532">
        <f t="shared" si="65"/>
        <v>1440</v>
      </c>
      <c r="AI4532" s="21" t="s">
        <v>153</v>
      </c>
      <c r="AJ4532" s="21" t="s">
        <v>1148</v>
      </c>
      <c r="AK4532" s="21">
        <v>22</v>
      </c>
      <c r="AL4532" s="21" t="s">
        <v>2993</v>
      </c>
      <c r="AM4532">
        <v>5.8</v>
      </c>
      <c r="AN4532" s="21">
        <v>5</v>
      </c>
      <c r="AO4532" s="21">
        <v>20</v>
      </c>
      <c r="AP4532" s="21">
        <v>28</v>
      </c>
      <c r="AR4532" s="21" t="s">
        <v>3130</v>
      </c>
    </row>
    <row r="4533" spans="1:44">
      <c r="A4533" t="s">
        <v>2079</v>
      </c>
      <c r="B4533" s="21" t="s">
        <v>1146</v>
      </c>
      <c r="C4533" s="21" t="s">
        <v>1149</v>
      </c>
      <c r="D4533" s="21" t="s">
        <v>798</v>
      </c>
      <c r="E4533" s="21" t="s">
        <v>2078</v>
      </c>
      <c r="G4533" s="27" t="s">
        <v>153</v>
      </c>
      <c r="H4533" s="27" t="s">
        <v>1165</v>
      </c>
      <c r="I4533" s="27" t="s">
        <v>3303</v>
      </c>
      <c r="J4533">
        <v>31.121111111111102</v>
      </c>
      <c r="K4533">
        <v>78.741111111111096</v>
      </c>
      <c r="L4533">
        <v>3065</v>
      </c>
      <c r="M4533" t="s">
        <v>1145</v>
      </c>
      <c r="O4533">
        <v>2007</v>
      </c>
      <c r="U4533" s="21" t="s">
        <v>3279</v>
      </c>
      <c r="V4533" s="9" t="s">
        <v>1247</v>
      </c>
      <c r="W4533">
        <v>7</v>
      </c>
      <c r="X4533" s="9" t="s">
        <v>1291</v>
      </c>
      <c r="Z4533" s="9" t="s">
        <v>3300</v>
      </c>
      <c r="AD4533" t="s">
        <v>1165</v>
      </c>
      <c r="AF4533" t="s">
        <v>153</v>
      </c>
      <c r="AG4533" t="s">
        <v>3299</v>
      </c>
      <c r="AH4533">
        <f t="shared" si="65"/>
        <v>1440</v>
      </c>
      <c r="AI4533" s="21" t="s">
        <v>153</v>
      </c>
      <c r="AJ4533" s="21" t="s">
        <v>1148</v>
      </c>
      <c r="AK4533" s="21">
        <v>10</v>
      </c>
      <c r="AL4533" s="21" t="s">
        <v>2993</v>
      </c>
      <c r="AM4533">
        <v>3.1</v>
      </c>
      <c r="AN4533" s="21">
        <v>5</v>
      </c>
      <c r="AO4533" s="21">
        <v>20</v>
      </c>
      <c r="AP4533" s="21">
        <v>28</v>
      </c>
      <c r="AR4533" s="21" t="s">
        <v>3130</v>
      </c>
    </row>
    <row r="4534" spans="1:44">
      <c r="A4534" t="s">
        <v>2079</v>
      </c>
      <c r="B4534" s="21" t="s">
        <v>1146</v>
      </c>
      <c r="C4534" s="21" t="s">
        <v>1149</v>
      </c>
      <c r="D4534" s="21" t="s">
        <v>798</v>
      </c>
      <c r="E4534" s="21" t="s">
        <v>2078</v>
      </c>
      <c r="G4534" s="27" t="s">
        <v>153</v>
      </c>
      <c r="H4534" s="27" t="s">
        <v>1165</v>
      </c>
      <c r="I4534" s="27" t="s">
        <v>3303</v>
      </c>
      <c r="J4534">
        <v>31.121111111111102</v>
      </c>
      <c r="K4534">
        <v>78.741111111111096</v>
      </c>
      <c r="L4534">
        <v>3065</v>
      </c>
      <c r="M4534" t="s">
        <v>1145</v>
      </c>
      <c r="O4534">
        <v>2007</v>
      </c>
      <c r="U4534" s="21" t="s">
        <v>1147</v>
      </c>
      <c r="X4534" s="9" t="s">
        <v>1201</v>
      </c>
      <c r="Z4534" s="9" t="s">
        <v>3301</v>
      </c>
      <c r="AD4534" t="s">
        <v>1165</v>
      </c>
      <c r="AF4534" t="s">
        <v>153</v>
      </c>
      <c r="AG4534" t="s">
        <v>3299</v>
      </c>
      <c r="AH4534">
        <f>1*24*60</f>
        <v>1440</v>
      </c>
      <c r="AI4534" s="21" t="s">
        <v>153</v>
      </c>
      <c r="AJ4534" s="21" t="s">
        <v>1148</v>
      </c>
      <c r="AK4534" s="21">
        <v>48</v>
      </c>
      <c r="AL4534" s="21" t="s">
        <v>2993</v>
      </c>
      <c r="AM4534">
        <v>9.8000000000000007</v>
      </c>
      <c r="AN4534" s="21">
        <v>5</v>
      </c>
      <c r="AO4534" s="21">
        <v>20</v>
      </c>
      <c r="AP4534" s="21">
        <v>28</v>
      </c>
      <c r="AR4534" s="21" t="s">
        <v>3130</v>
      </c>
    </row>
    <row r="4535" spans="1:44">
      <c r="A4535" t="s">
        <v>2079</v>
      </c>
      <c r="B4535" s="21" t="s">
        <v>1146</v>
      </c>
      <c r="C4535" s="21" t="s">
        <v>1149</v>
      </c>
      <c r="D4535" s="21" t="s">
        <v>798</v>
      </c>
      <c r="E4535" s="21" t="s">
        <v>2078</v>
      </c>
      <c r="G4535" s="27" t="s">
        <v>153</v>
      </c>
      <c r="H4535" s="27" t="s">
        <v>1165</v>
      </c>
      <c r="I4535" s="27" t="s">
        <v>3303</v>
      </c>
      <c r="J4535">
        <v>31.121111111111102</v>
      </c>
      <c r="K4535">
        <v>78.741111111111096</v>
      </c>
      <c r="L4535">
        <v>3065</v>
      </c>
      <c r="M4535" t="s">
        <v>1145</v>
      </c>
      <c r="O4535">
        <v>2007</v>
      </c>
      <c r="U4535" s="21" t="s">
        <v>3279</v>
      </c>
      <c r="V4535" s="9" t="s">
        <v>1247</v>
      </c>
      <c r="W4535">
        <v>1</v>
      </c>
      <c r="X4535" s="9" t="s">
        <v>1201</v>
      </c>
      <c r="Z4535" s="9" t="s">
        <v>3301</v>
      </c>
      <c r="AD4535" t="s">
        <v>1165</v>
      </c>
      <c r="AF4535" t="s">
        <v>153</v>
      </c>
      <c r="AG4535" t="s">
        <v>3299</v>
      </c>
      <c r="AH4535">
        <f t="shared" si="65"/>
        <v>1440</v>
      </c>
      <c r="AI4535" s="21" t="s">
        <v>153</v>
      </c>
      <c r="AJ4535" s="21" t="s">
        <v>1148</v>
      </c>
      <c r="AK4535" s="21">
        <v>48</v>
      </c>
      <c r="AL4535" s="21" t="s">
        <v>2993</v>
      </c>
      <c r="AM4535">
        <v>9.6</v>
      </c>
      <c r="AN4535" s="21">
        <v>5</v>
      </c>
      <c r="AO4535" s="21">
        <v>20</v>
      </c>
      <c r="AP4535" s="21">
        <v>28</v>
      </c>
      <c r="AR4535" s="21" t="s">
        <v>3130</v>
      </c>
    </row>
    <row r="4536" spans="1:44">
      <c r="A4536" t="s">
        <v>2079</v>
      </c>
      <c r="B4536" s="21" t="s">
        <v>1146</v>
      </c>
      <c r="C4536" s="21" t="s">
        <v>1149</v>
      </c>
      <c r="D4536" s="21" t="s">
        <v>798</v>
      </c>
      <c r="E4536" s="21" t="s">
        <v>2078</v>
      </c>
      <c r="G4536" s="27" t="s">
        <v>153</v>
      </c>
      <c r="H4536" s="27" t="s">
        <v>1165</v>
      </c>
      <c r="I4536" s="27" t="s">
        <v>3303</v>
      </c>
      <c r="J4536">
        <v>31.121111111111102</v>
      </c>
      <c r="K4536">
        <v>78.741111111111096</v>
      </c>
      <c r="L4536">
        <v>3065</v>
      </c>
      <c r="M4536" t="s">
        <v>1145</v>
      </c>
      <c r="O4536">
        <v>2007</v>
      </c>
      <c r="U4536" s="21" t="s">
        <v>3279</v>
      </c>
      <c r="V4536" s="9" t="s">
        <v>1247</v>
      </c>
      <c r="W4536">
        <v>2</v>
      </c>
      <c r="X4536" s="9" t="s">
        <v>1201</v>
      </c>
      <c r="Z4536" s="9" t="s">
        <v>3301</v>
      </c>
      <c r="AD4536" t="s">
        <v>1165</v>
      </c>
      <c r="AF4536" t="s">
        <v>153</v>
      </c>
      <c r="AG4536" t="s">
        <v>3299</v>
      </c>
      <c r="AH4536">
        <f t="shared" si="65"/>
        <v>1440</v>
      </c>
      <c r="AI4536" s="21" t="s">
        <v>153</v>
      </c>
      <c r="AJ4536" s="21" t="s">
        <v>1148</v>
      </c>
      <c r="AK4536" s="21">
        <v>58</v>
      </c>
      <c r="AL4536" s="21" t="s">
        <v>2993</v>
      </c>
      <c r="AM4536">
        <v>10.1</v>
      </c>
      <c r="AN4536" s="21">
        <v>5</v>
      </c>
      <c r="AO4536" s="21">
        <v>20</v>
      </c>
      <c r="AP4536" s="21">
        <v>28</v>
      </c>
      <c r="AR4536" s="21" t="s">
        <v>3130</v>
      </c>
    </row>
    <row r="4537" spans="1:44">
      <c r="A4537" t="s">
        <v>2079</v>
      </c>
      <c r="B4537" s="21" t="s">
        <v>1146</v>
      </c>
      <c r="C4537" s="21" t="s">
        <v>1149</v>
      </c>
      <c r="D4537" s="21" t="s">
        <v>798</v>
      </c>
      <c r="E4537" s="21" t="s">
        <v>2078</v>
      </c>
      <c r="G4537" s="27" t="s">
        <v>153</v>
      </c>
      <c r="H4537" s="27" t="s">
        <v>1165</v>
      </c>
      <c r="I4537" s="27" t="s">
        <v>3303</v>
      </c>
      <c r="J4537">
        <v>31.121111111111102</v>
      </c>
      <c r="K4537">
        <v>78.741111111111096</v>
      </c>
      <c r="L4537">
        <v>3065</v>
      </c>
      <c r="M4537" t="s">
        <v>1145</v>
      </c>
      <c r="O4537">
        <v>2007</v>
      </c>
      <c r="U4537" s="21" t="s">
        <v>3279</v>
      </c>
      <c r="V4537" s="9" t="s">
        <v>1247</v>
      </c>
      <c r="W4537">
        <v>7</v>
      </c>
      <c r="X4537" s="9" t="s">
        <v>1201</v>
      </c>
      <c r="Z4537" s="9" t="s">
        <v>3301</v>
      </c>
      <c r="AD4537" t="s">
        <v>1165</v>
      </c>
      <c r="AF4537" t="s">
        <v>153</v>
      </c>
      <c r="AG4537" t="s">
        <v>3299</v>
      </c>
      <c r="AH4537">
        <f t="shared" si="65"/>
        <v>1440</v>
      </c>
      <c r="AI4537" s="21" t="s">
        <v>153</v>
      </c>
      <c r="AJ4537" s="21" t="s">
        <v>1148</v>
      </c>
      <c r="AK4537" s="21">
        <v>60</v>
      </c>
      <c r="AL4537" s="21" t="s">
        <v>2993</v>
      </c>
      <c r="AM4537">
        <v>10</v>
      </c>
      <c r="AN4537" s="21">
        <v>5</v>
      </c>
      <c r="AO4537" s="21">
        <v>20</v>
      </c>
      <c r="AP4537" s="21">
        <v>28</v>
      </c>
      <c r="AR4537" s="21" t="s">
        <v>3130</v>
      </c>
    </row>
    <row r="4538" spans="1:44">
      <c r="A4538" t="s">
        <v>2079</v>
      </c>
      <c r="B4538" s="21" t="s">
        <v>1146</v>
      </c>
      <c r="C4538" s="21" t="s">
        <v>1149</v>
      </c>
      <c r="D4538" s="21" t="s">
        <v>798</v>
      </c>
      <c r="E4538" s="21" t="s">
        <v>2078</v>
      </c>
      <c r="G4538" s="27" t="s">
        <v>153</v>
      </c>
      <c r="H4538" s="27" t="s">
        <v>1165</v>
      </c>
      <c r="I4538" s="27" t="s">
        <v>3303</v>
      </c>
      <c r="J4538">
        <v>31.121111111111102</v>
      </c>
      <c r="K4538">
        <v>78.741111111111096</v>
      </c>
      <c r="L4538">
        <v>3065</v>
      </c>
      <c r="M4538" t="s">
        <v>1145</v>
      </c>
      <c r="O4538">
        <v>2007</v>
      </c>
      <c r="U4538" s="21" t="s">
        <v>1147</v>
      </c>
      <c r="X4538" s="9" t="s">
        <v>1201</v>
      </c>
      <c r="Z4538" s="9" t="s">
        <v>3302</v>
      </c>
      <c r="AD4538" t="s">
        <v>1165</v>
      </c>
      <c r="AF4538" t="s">
        <v>153</v>
      </c>
      <c r="AG4538" t="s">
        <v>3299</v>
      </c>
      <c r="AH4538">
        <f>1*24*60</f>
        <v>1440</v>
      </c>
      <c r="AI4538" s="21" t="s">
        <v>153</v>
      </c>
      <c r="AJ4538" s="21" t="s">
        <v>1148</v>
      </c>
      <c r="AK4538" s="21">
        <v>65</v>
      </c>
      <c r="AL4538" s="21" t="s">
        <v>2993</v>
      </c>
      <c r="AM4538">
        <v>6.1</v>
      </c>
      <c r="AN4538" s="21">
        <v>5</v>
      </c>
      <c r="AO4538" s="21">
        <v>20</v>
      </c>
      <c r="AP4538" s="21">
        <v>28</v>
      </c>
      <c r="AR4538" s="21" t="s">
        <v>3130</v>
      </c>
    </row>
    <row r="4539" spans="1:44">
      <c r="A4539" t="s">
        <v>2079</v>
      </c>
      <c r="B4539" s="21" t="s">
        <v>1146</v>
      </c>
      <c r="C4539" s="21" t="s">
        <v>1149</v>
      </c>
      <c r="D4539" s="21" t="s">
        <v>798</v>
      </c>
      <c r="E4539" s="21" t="s">
        <v>2078</v>
      </c>
      <c r="G4539" s="27" t="s">
        <v>153</v>
      </c>
      <c r="H4539" s="27" t="s">
        <v>1165</v>
      </c>
      <c r="I4539" s="27" t="s">
        <v>3303</v>
      </c>
      <c r="J4539">
        <v>31.121111111111102</v>
      </c>
      <c r="K4539">
        <v>78.741111111111096</v>
      </c>
      <c r="L4539">
        <v>3065</v>
      </c>
      <c r="M4539" t="s">
        <v>1145</v>
      </c>
      <c r="O4539">
        <v>2007</v>
      </c>
      <c r="U4539" s="21" t="s">
        <v>3279</v>
      </c>
      <c r="V4539" s="9" t="s">
        <v>1247</v>
      </c>
      <c r="W4539">
        <v>1</v>
      </c>
      <c r="X4539" s="9" t="s">
        <v>1201</v>
      </c>
      <c r="Z4539" s="9" t="s">
        <v>3302</v>
      </c>
      <c r="AD4539" t="s">
        <v>1165</v>
      </c>
      <c r="AF4539" t="s">
        <v>153</v>
      </c>
      <c r="AG4539" t="s">
        <v>3299</v>
      </c>
      <c r="AH4539">
        <f t="shared" si="65"/>
        <v>1440</v>
      </c>
      <c r="AI4539" s="21" t="s">
        <v>153</v>
      </c>
      <c r="AJ4539" s="21" t="s">
        <v>1148</v>
      </c>
      <c r="AK4539" s="21">
        <v>58</v>
      </c>
      <c r="AL4539" s="21" t="s">
        <v>2993</v>
      </c>
      <c r="AM4539">
        <v>10.1</v>
      </c>
      <c r="AN4539" s="21">
        <v>5</v>
      </c>
      <c r="AO4539" s="21">
        <v>20</v>
      </c>
      <c r="AP4539" s="21">
        <v>28</v>
      </c>
      <c r="AR4539" s="21" t="s">
        <v>3130</v>
      </c>
    </row>
    <row r="4540" spans="1:44">
      <c r="A4540" t="s">
        <v>2079</v>
      </c>
      <c r="B4540" s="21" t="s">
        <v>1146</v>
      </c>
      <c r="C4540" s="21" t="s">
        <v>1149</v>
      </c>
      <c r="D4540" s="21" t="s">
        <v>798</v>
      </c>
      <c r="E4540" s="21" t="s">
        <v>2078</v>
      </c>
      <c r="G4540" s="27" t="s">
        <v>153</v>
      </c>
      <c r="H4540" s="27" t="s">
        <v>1165</v>
      </c>
      <c r="I4540" s="27" t="s">
        <v>3303</v>
      </c>
      <c r="J4540">
        <v>31.121111111111102</v>
      </c>
      <c r="K4540">
        <v>78.741111111111096</v>
      </c>
      <c r="L4540">
        <v>3065</v>
      </c>
      <c r="M4540" t="s">
        <v>1145</v>
      </c>
      <c r="O4540">
        <v>2007</v>
      </c>
      <c r="U4540" s="21" t="s">
        <v>3279</v>
      </c>
      <c r="V4540" s="9" t="s">
        <v>1247</v>
      </c>
      <c r="W4540">
        <v>2</v>
      </c>
      <c r="X4540" s="9" t="s">
        <v>1201</v>
      </c>
      <c r="Z4540" s="9" t="s">
        <v>3302</v>
      </c>
      <c r="AD4540" t="s">
        <v>1165</v>
      </c>
      <c r="AF4540" t="s">
        <v>153</v>
      </c>
      <c r="AG4540" t="s">
        <v>3299</v>
      </c>
      <c r="AH4540">
        <f t="shared" si="65"/>
        <v>1440</v>
      </c>
      <c r="AI4540" s="21" t="s">
        <v>153</v>
      </c>
      <c r="AJ4540" s="21" t="s">
        <v>1148</v>
      </c>
      <c r="AK4540" s="21">
        <v>58</v>
      </c>
      <c r="AL4540" s="21" t="s">
        <v>2993</v>
      </c>
      <c r="AM4540">
        <v>13.5</v>
      </c>
      <c r="AN4540" s="21">
        <v>5</v>
      </c>
      <c r="AO4540" s="21">
        <v>20</v>
      </c>
      <c r="AP4540" s="21">
        <v>28</v>
      </c>
      <c r="AR4540" s="21" t="s">
        <v>3130</v>
      </c>
    </row>
    <row r="4541" spans="1:44">
      <c r="A4541" t="s">
        <v>2079</v>
      </c>
      <c r="B4541" s="21" t="s">
        <v>1146</v>
      </c>
      <c r="C4541" s="21" t="s">
        <v>1149</v>
      </c>
      <c r="D4541" s="21" t="s">
        <v>798</v>
      </c>
      <c r="E4541" s="21" t="s">
        <v>2078</v>
      </c>
      <c r="G4541" s="27" t="s">
        <v>153</v>
      </c>
      <c r="H4541" s="27" t="s">
        <v>1165</v>
      </c>
      <c r="I4541" s="27" t="s">
        <v>3303</v>
      </c>
      <c r="J4541">
        <v>31.121111111111102</v>
      </c>
      <c r="K4541">
        <v>78.741111111111096</v>
      </c>
      <c r="L4541">
        <v>3065</v>
      </c>
      <c r="M4541" t="s">
        <v>1145</v>
      </c>
      <c r="O4541">
        <v>2007</v>
      </c>
      <c r="U4541" s="21" t="s">
        <v>3279</v>
      </c>
      <c r="V4541" s="9" t="s">
        <v>1247</v>
      </c>
      <c r="W4541">
        <v>7</v>
      </c>
      <c r="X4541" s="9" t="s">
        <v>1201</v>
      </c>
      <c r="Z4541" s="9" t="s">
        <v>3302</v>
      </c>
      <c r="AD4541" t="s">
        <v>1165</v>
      </c>
      <c r="AF4541" t="s">
        <v>153</v>
      </c>
      <c r="AG4541" t="s">
        <v>3299</v>
      </c>
      <c r="AH4541">
        <f t="shared" si="65"/>
        <v>1440</v>
      </c>
      <c r="AI4541" s="21" t="s">
        <v>153</v>
      </c>
      <c r="AJ4541" s="21" t="s">
        <v>1148</v>
      </c>
      <c r="AK4541" s="21">
        <v>64</v>
      </c>
      <c r="AL4541" s="21" t="s">
        <v>2993</v>
      </c>
      <c r="AM4541">
        <v>9.1999999999999993</v>
      </c>
      <c r="AN4541" s="21">
        <v>5</v>
      </c>
      <c r="AO4541" s="21">
        <v>20</v>
      </c>
      <c r="AP4541" s="21">
        <v>28</v>
      </c>
      <c r="AR4541" s="21" t="s">
        <v>3130</v>
      </c>
    </row>
    <row r="4542" spans="1:44">
      <c r="A4542" t="s">
        <v>2079</v>
      </c>
      <c r="B4542" s="21" t="s">
        <v>1146</v>
      </c>
      <c r="C4542" s="21" t="s">
        <v>1149</v>
      </c>
      <c r="D4542" s="21" t="s">
        <v>798</v>
      </c>
      <c r="E4542" s="21" t="s">
        <v>2078</v>
      </c>
      <c r="G4542" s="27" t="s">
        <v>153</v>
      </c>
      <c r="H4542" s="27" t="s">
        <v>1165</v>
      </c>
      <c r="I4542" s="27" t="s">
        <v>3303</v>
      </c>
      <c r="J4542">
        <v>31.121111111111102</v>
      </c>
      <c r="K4542">
        <v>78.741111111111096</v>
      </c>
      <c r="L4542">
        <v>3065</v>
      </c>
      <c r="M4542" t="s">
        <v>1145</v>
      </c>
      <c r="O4542">
        <v>2007</v>
      </c>
      <c r="U4542" s="21" t="s">
        <v>1147</v>
      </c>
      <c r="X4542" s="9" t="s">
        <v>1201</v>
      </c>
      <c r="Z4542" s="9" t="s">
        <v>3300</v>
      </c>
      <c r="AD4542" t="s">
        <v>1165</v>
      </c>
      <c r="AF4542" t="s">
        <v>153</v>
      </c>
      <c r="AG4542" t="s">
        <v>3299</v>
      </c>
      <c r="AH4542">
        <f>1*24*60</f>
        <v>1440</v>
      </c>
      <c r="AI4542" s="21" t="s">
        <v>153</v>
      </c>
      <c r="AJ4542" s="21" t="s">
        <v>1148</v>
      </c>
      <c r="AK4542" s="21">
        <v>54</v>
      </c>
      <c r="AL4542" s="21" t="s">
        <v>2993</v>
      </c>
      <c r="AM4542">
        <v>4.3</v>
      </c>
      <c r="AN4542" s="21">
        <v>5</v>
      </c>
      <c r="AO4542" s="21">
        <v>20</v>
      </c>
      <c r="AP4542" s="21">
        <v>28</v>
      </c>
      <c r="AR4542" s="21" t="s">
        <v>3130</v>
      </c>
    </row>
    <row r="4543" spans="1:44">
      <c r="A4543" t="s">
        <v>2079</v>
      </c>
      <c r="B4543" s="21" t="s">
        <v>1146</v>
      </c>
      <c r="C4543" s="21" t="s">
        <v>1149</v>
      </c>
      <c r="D4543" s="21" t="s">
        <v>798</v>
      </c>
      <c r="E4543" s="21" t="s">
        <v>2078</v>
      </c>
      <c r="G4543" s="27" t="s">
        <v>153</v>
      </c>
      <c r="H4543" s="27" t="s">
        <v>1165</v>
      </c>
      <c r="I4543" s="27" t="s">
        <v>3303</v>
      </c>
      <c r="J4543">
        <v>31.121111111111102</v>
      </c>
      <c r="K4543">
        <v>78.741111111111096</v>
      </c>
      <c r="L4543">
        <v>3065</v>
      </c>
      <c r="M4543" t="s">
        <v>1145</v>
      </c>
      <c r="O4543">
        <v>2007</v>
      </c>
      <c r="U4543" s="21" t="s">
        <v>3279</v>
      </c>
      <c r="V4543" s="9" t="s">
        <v>1247</v>
      </c>
      <c r="W4543">
        <v>1</v>
      </c>
      <c r="X4543" s="9" t="s">
        <v>1201</v>
      </c>
      <c r="Z4543" s="9" t="s">
        <v>3300</v>
      </c>
      <c r="AD4543" t="s">
        <v>1165</v>
      </c>
      <c r="AF4543" t="s">
        <v>153</v>
      </c>
      <c r="AG4543" t="s">
        <v>3299</v>
      </c>
      <c r="AH4543">
        <f t="shared" si="65"/>
        <v>1440</v>
      </c>
      <c r="AI4543" s="21" t="s">
        <v>153</v>
      </c>
      <c r="AJ4543" s="21" t="s">
        <v>1148</v>
      </c>
      <c r="AK4543" s="21">
        <v>16</v>
      </c>
      <c r="AL4543" s="21" t="s">
        <v>2993</v>
      </c>
      <c r="AM4543">
        <v>4</v>
      </c>
      <c r="AN4543" s="21">
        <v>5</v>
      </c>
      <c r="AO4543" s="21">
        <v>20</v>
      </c>
      <c r="AP4543" s="21">
        <v>28</v>
      </c>
      <c r="AR4543" s="21" t="s">
        <v>3130</v>
      </c>
    </row>
    <row r="4544" spans="1:44">
      <c r="A4544" t="s">
        <v>2079</v>
      </c>
      <c r="B4544" s="21" t="s">
        <v>1146</v>
      </c>
      <c r="C4544" s="21" t="s">
        <v>1149</v>
      </c>
      <c r="D4544" s="21" t="s">
        <v>798</v>
      </c>
      <c r="E4544" s="21" t="s">
        <v>2078</v>
      </c>
      <c r="G4544" s="27" t="s">
        <v>153</v>
      </c>
      <c r="H4544" s="27" t="s">
        <v>1165</v>
      </c>
      <c r="I4544" s="27" t="s">
        <v>3303</v>
      </c>
      <c r="J4544">
        <v>31.121111111111102</v>
      </c>
      <c r="K4544">
        <v>78.741111111111096</v>
      </c>
      <c r="L4544">
        <v>3065</v>
      </c>
      <c r="M4544" t="s">
        <v>1145</v>
      </c>
      <c r="O4544">
        <v>2007</v>
      </c>
      <c r="U4544" s="21" t="s">
        <v>3279</v>
      </c>
      <c r="V4544" s="9" t="s">
        <v>1247</v>
      </c>
      <c r="W4544">
        <v>2</v>
      </c>
      <c r="X4544" s="9" t="s">
        <v>1201</v>
      </c>
      <c r="Z4544" s="9" t="s">
        <v>3300</v>
      </c>
      <c r="AD4544" t="s">
        <v>1165</v>
      </c>
      <c r="AF4544" t="s">
        <v>153</v>
      </c>
      <c r="AG4544" t="s">
        <v>3299</v>
      </c>
      <c r="AH4544">
        <f t="shared" si="65"/>
        <v>1440</v>
      </c>
      <c r="AI4544" s="21" t="s">
        <v>153</v>
      </c>
      <c r="AJ4544" s="21" t="s">
        <v>1148</v>
      </c>
      <c r="AK4544" s="21">
        <v>16</v>
      </c>
      <c r="AL4544" s="21" t="s">
        <v>2993</v>
      </c>
      <c r="AM4544">
        <v>6.7</v>
      </c>
      <c r="AN4544" s="21">
        <v>5</v>
      </c>
      <c r="AO4544" s="21">
        <v>20</v>
      </c>
      <c r="AP4544" s="21">
        <v>28</v>
      </c>
      <c r="AR4544" s="21" t="s">
        <v>3130</v>
      </c>
    </row>
    <row r="4545" spans="1:44">
      <c r="A4545" t="s">
        <v>2079</v>
      </c>
      <c r="B4545" s="21" t="s">
        <v>1146</v>
      </c>
      <c r="C4545" s="21" t="s">
        <v>1149</v>
      </c>
      <c r="D4545" s="21" t="s">
        <v>798</v>
      </c>
      <c r="E4545" s="21" t="s">
        <v>2078</v>
      </c>
      <c r="G4545" s="27" t="s">
        <v>153</v>
      </c>
      <c r="H4545" s="27" t="s">
        <v>1165</v>
      </c>
      <c r="I4545" s="27" t="s">
        <v>3303</v>
      </c>
      <c r="J4545">
        <v>31.121111111111102</v>
      </c>
      <c r="K4545">
        <v>78.741111111111096</v>
      </c>
      <c r="L4545">
        <v>3065</v>
      </c>
      <c r="M4545" t="s">
        <v>1145</v>
      </c>
      <c r="O4545">
        <v>2007</v>
      </c>
      <c r="U4545" s="21" t="s">
        <v>3279</v>
      </c>
      <c r="V4545" s="9" t="s">
        <v>1247</v>
      </c>
      <c r="W4545">
        <v>7</v>
      </c>
      <c r="X4545" s="9" t="s">
        <v>1201</v>
      </c>
      <c r="Z4545" s="9" t="s">
        <v>3300</v>
      </c>
      <c r="AD4545" t="s">
        <v>1165</v>
      </c>
      <c r="AF4545" t="s">
        <v>153</v>
      </c>
      <c r="AG4545" t="s">
        <v>3299</v>
      </c>
      <c r="AH4545">
        <f t="shared" si="65"/>
        <v>1440</v>
      </c>
      <c r="AI4545" s="21" t="s">
        <v>153</v>
      </c>
      <c r="AJ4545" s="21" t="s">
        <v>1148</v>
      </c>
      <c r="AK4545" s="21">
        <v>12</v>
      </c>
      <c r="AL4545" s="21" t="s">
        <v>2993</v>
      </c>
      <c r="AM4545">
        <v>5.8</v>
      </c>
      <c r="AN4545" s="21">
        <v>5</v>
      </c>
      <c r="AO4545" s="21">
        <v>20</v>
      </c>
      <c r="AP4545" s="21">
        <v>28</v>
      </c>
      <c r="AR4545" s="21" t="s">
        <v>3130</v>
      </c>
    </row>
    <row r="4546" spans="1:44">
      <c r="A4546" t="s">
        <v>2079</v>
      </c>
      <c r="B4546" s="21" t="s">
        <v>1146</v>
      </c>
      <c r="C4546" s="21" t="s">
        <v>1149</v>
      </c>
      <c r="D4546" s="21" t="s">
        <v>798</v>
      </c>
      <c r="E4546" s="21" t="s">
        <v>2078</v>
      </c>
      <c r="G4546" s="27" t="s">
        <v>153</v>
      </c>
      <c r="H4546" s="27" t="s">
        <v>1165</v>
      </c>
      <c r="I4546" s="27" t="s">
        <v>3304</v>
      </c>
      <c r="J4546">
        <v>30.684999999999999</v>
      </c>
      <c r="K4546">
        <v>79.060833333333306</v>
      </c>
      <c r="L4546">
        <v>2900</v>
      </c>
      <c r="M4546" t="s">
        <v>1145</v>
      </c>
      <c r="O4546">
        <v>2007</v>
      </c>
      <c r="U4546" s="21" t="s">
        <v>1147</v>
      </c>
      <c r="X4546" s="9" t="s">
        <v>1291</v>
      </c>
      <c r="Z4546">
        <v>24</v>
      </c>
      <c r="AD4546" t="s">
        <v>1165</v>
      </c>
      <c r="AF4546" t="s">
        <v>153</v>
      </c>
      <c r="AG4546" t="s">
        <v>3299</v>
      </c>
      <c r="AH4546">
        <f>1*24*60</f>
        <v>1440</v>
      </c>
      <c r="AI4546" s="21" t="s">
        <v>153</v>
      </c>
      <c r="AJ4546" s="21" t="s">
        <v>1148</v>
      </c>
      <c r="AK4546" s="21">
        <v>38</v>
      </c>
      <c r="AL4546" s="21" t="s">
        <v>2993</v>
      </c>
      <c r="AM4546">
        <v>4.8</v>
      </c>
      <c r="AN4546" s="21">
        <v>5</v>
      </c>
      <c r="AO4546" s="21">
        <v>20</v>
      </c>
      <c r="AP4546" s="21">
        <v>28</v>
      </c>
      <c r="AR4546" s="21" t="s">
        <v>3130</v>
      </c>
    </row>
    <row r="4547" spans="1:44">
      <c r="A4547" t="s">
        <v>2079</v>
      </c>
      <c r="B4547" s="21" t="s">
        <v>1146</v>
      </c>
      <c r="C4547" s="21" t="s">
        <v>1149</v>
      </c>
      <c r="D4547" s="21" t="s">
        <v>798</v>
      </c>
      <c r="E4547" s="21" t="s">
        <v>2078</v>
      </c>
      <c r="G4547" s="27" t="s">
        <v>153</v>
      </c>
      <c r="H4547" s="27" t="s">
        <v>1165</v>
      </c>
      <c r="I4547" s="27" t="s">
        <v>3304</v>
      </c>
      <c r="J4547">
        <v>30.684999999999999</v>
      </c>
      <c r="K4547">
        <v>79.060833333333306</v>
      </c>
      <c r="L4547">
        <v>2900</v>
      </c>
      <c r="M4547" t="s">
        <v>1145</v>
      </c>
      <c r="O4547">
        <v>2007</v>
      </c>
      <c r="U4547" s="21" t="s">
        <v>3279</v>
      </c>
      <c r="V4547" s="9" t="s">
        <v>1247</v>
      </c>
      <c r="W4547">
        <v>1</v>
      </c>
      <c r="X4547" s="9" t="s">
        <v>1291</v>
      </c>
      <c r="Z4547">
        <v>24</v>
      </c>
      <c r="AD4547" t="s">
        <v>1165</v>
      </c>
      <c r="AF4547" t="s">
        <v>153</v>
      </c>
      <c r="AG4547" t="s">
        <v>3299</v>
      </c>
      <c r="AH4547">
        <f t="shared" ref="AH4547:AH4569" si="66">1*24*60</f>
        <v>1440</v>
      </c>
      <c r="AI4547" s="21" t="s">
        <v>153</v>
      </c>
      <c r="AJ4547" s="21" t="s">
        <v>1148</v>
      </c>
      <c r="AK4547" s="21">
        <v>8</v>
      </c>
      <c r="AL4547" s="21" t="s">
        <v>2993</v>
      </c>
      <c r="AM4547">
        <v>3.7</v>
      </c>
      <c r="AN4547" s="21">
        <v>5</v>
      </c>
      <c r="AO4547" s="21">
        <v>20</v>
      </c>
      <c r="AP4547" s="21">
        <v>28</v>
      </c>
      <c r="AR4547" s="21" t="s">
        <v>3130</v>
      </c>
    </row>
    <row r="4548" spans="1:44">
      <c r="A4548" t="s">
        <v>2079</v>
      </c>
      <c r="B4548" s="21" t="s">
        <v>1146</v>
      </c>
      <c r="C4548" s="21" t="s">
        <v>1149</v>
      </c>
      <c r="D4548" s="21" t="s">
        <v>798</v>
      </c>
      <c r="E4548" s="21" t="s">
        <v>2078</v>
      </c>
      <c r="G4548" s="27" t="s">
        <v>153</v>
      </c>
      <c r="H4548" s="27" t="s">
        <v>1165</v>
      </c>
      <c r="I4548" s="27" t="s">
        <v>3304</v>
      </c>
      <c r="J4548">
        <v>30.684999999999999</v>
      </c>
      <c r="K4548">
        <v>79.060833333333306</v>
      </c>
      <c r="L4548">
        <v>2900</v>
      </c>
      <c r="M4548" t="s">
        <v>1145</v>
      </c>
      <c r="O4548">
        <v>2007</v>
      </c>
      <c r="U4548" s="21" t="s">
        <v>3279</v>
      </c>
      <c r="V4548" s="9" t="s">
        <v>1247</v>
      </c>
      <c r="W4548">
        <v>2</v>
      </c>
      <c r="X4548" s="9" t="s">
        <v>1291</v>
      </c>
      <c r="Z4548">
        <v>24</v>
      </c>
      <c r="AD4548" t="s">
        <v>1165</v>
      </c>
      <c r="AF4548" t="s">
        <v>153</v>
      </c>
      <c r="AG4548" t="s">
        <v>3299</v>
      </c>
      <c r="AH4548">
        <f t="shared" si="66"/>
        <v>1440</v>
      </c>
      <c r="AI4548" s="21" t="s">
        <v>153</v>
      </c>
      <c r="AJ4548" s="21" t="s">
        <v>1148</v>
      </c>
      <c r="AK4548" s="21">
        <v>14</v>
      </c>
      <c r="AL4548" s="21" t="s">
        <v>2993</v>
      </c>
      <c r="AM4548">
        <v>5</v>
      </c>
      <c r="AN4548" s="21">
        <v>5</v>
      </c>
      <c r="AO4548" s="21">
        <v>20</v>
      </c>
      <c r="AP4548" s="21">
        <v>28</v>
      </c>
      <c r="AR4548" s="21" t="s">
        <v>3130</v>
      </c>
    </row>
    <row r="4549" spans="1:44">
      <c r="A4549" t="s">
        <v>2079</v>
      </c>
      <c r="B4549" s="21" t="s">
        <v>1146</v>
      </c>
      <c r="C4549" s="21" t="s">
        <v>1149</v>
      </c>
      <c r="D4549" s="21" t="s">
        <v>798</v>
      </c>
      <c r="E4549" s="21" t="s">
        <v>2078</v>
      </c>
      <c r="G4549" s="27" t="s">
        <v>153</v>
      </c>
      <c r="H4549" s="27" t="s">
        <v>1165</v>
      </c>
      <c r="I4549" s="27" t="s">
        <v>3304</v>
      </c>
      <c r="J4549">
        <v>30.684999999999999</v>
      </c>
      <c r="K4549">
        <v>79.060833333333306</v>
      </c>
      <c r="L4549">
        <v>2900</v>
      </c>
      <c r="M4549" t="s">
        <v>1145</v>
      </c>
      <c r="O4549">
        <v>2007</v>
      </c>
      <c r="U4549" s="21" t="s">
        <v>3279</v>
      </c>
      <c r="V4549" s="9" t="s">
        <v>1247</v>
      </c>
      <c r="W4549">
        <v>7</v>
      </c>
      <c r="X4549" s="9" t="s">
        <v>1291</v>
      </c>
      <c r="Z4549">
        <v>24</v>
      </c>
      <c r="AD4549" t="s">
        <v>1165</v>
      </c>
      <c r="AF4549" t="s">
        <v>153</v>
      </c>
      <c r="AG4549" t="s">
        <v>3299</v>
      </c>
      <c r="AH4549">
        <f t="shared" si="66"/>
        <v>1440</v>
      </c>
      <c r="AI4549" s="21" t="s">
        <v>153</v>
      </c>
      <c r="AJ4549" s="21" t="s">
        <v>1148</v>
      </c>
      <c r="AK4549" s="21">
        <v>18</v>
      </c>
      <c r="AL4549" s="21" t="s">
        <v>2993</v>
      </c>
      <c r="AM4549">
        <v>3.7</v>
      </c>
      <c r="AN4549" s="21">
        <v>5</v>
      </c>
      <c r="AO4549" s="21">
        <v>20</v>
      </c>
      <c r="AP4549" s="21">
        <v>28</v>
      </c>
      <c r="AR4549" s="21" t="s">
        <v>3130</v>
      </c>
    </row>
    <row r="4550" spans="1:44">
      <c r="A4550" t="s">
        <v>2079</v>
      </c>
      <c r="B4550" s="21" t="s">
        <v>1146</v>
      </c>
      <c r="C4550" s="21" t="s">
        <v>1149</v>
      </c>
      <c r="D4550" s="21" t="s">
        <v>798</v>
      </c>
      <c r="E4550" s="21" t="s">
        <v>2078</v>
      </c>
      <c r="G4550" s="27" t="s">
        <v>153</v>
      </c>
      <c r="H4550" s="27" t="s">
        <v>1165</v>
      </c>
      <c r="I4550" s="27" t="s">
        <v>3304</v>
      </c>
      <c r="J4550">
        <v>30.684999999999999</v>
      </c>
      <c r="K4550">
        <v>79.060833333333306</v>
      </c>
      <c r="L4550">
        <v>2900</v>
      </c>
      <c r="M4550" t="s">
        <v>1145</v>
      </c>
      <c r="O4550">
        <v>2007</v>
      </c>
      <c r="U4550" s="21" t="s">
        <v>1147</v>
      </c>
      <c r="X4550" s="9" t="s">
        <v>1291</v>
      </c>
      <c r="Z4550">
        <v>0</v>
      </c>
      <c r="AD4550" t="s">
        <v>1165</v>
      </c>
      <c r="AF4550" t="s">
        <v>153</v>
      </c>
      <c r="AG4550" t="s">
        <v>3299</v>
      </c>
      <c r="AH4550">
        <f>1*24*60</f>
        <v>1440</v>
      </c>
      <c r="AI4550" s="21" t="s">
        <v>153</v>
      </c>
      <c r="AJ4550" s="21" t="s">
        <v>1148</v>
      </c>
      <c r="AK4550" s="21">
        <v>38</v>
      </c>
      <c r="AL4550" s="21" t="s">
        <v>2993</v>
      </c>
      <c r="AM4550">
        <v>6.2</v>
      </c>
      <c r="AN4550" s="21">
        <v>5</v>
      </c>
      <c r="AO4550" s="21">
        <v>20</v>
      </c>
      <c r="AP4550" s="21">
        <v>28</v>
      </c>
      <c r="AR4550" s="21" t="s">
        <v>3130</v>
      </c>
    </row>
    <row r="4551" spans="1:44">
      <c r="A4551" t="s">
        <v>2079</v>
      </c>
      <c r="B4551" s="21" t="s">
        <v>1146</v>
      </c>
      <c r="C4551" s="21" t="s">
        <v>1149</v>
      </c>
      <c r="D4551" s="21" t="s">
        <v>798</v>
      </c>
      <c r="E4551" s="21" t="s">
        <v>2078</v>
      </c>
      <c r="G4551" s="27" t="s">
        <v>153</v>
      </c>
      <c r="H4551" s="27" t="s">
        <v>1165</v>
      </c>
      <c r="I4551" s="27" t="s">
        <v>3304</v>
      </c>
      <c r="J4551">
        <v>30.684999999999999</v>
      </c>
      <c r="K4551">
        <v>79.060833333333306</v>
      </c>
      <c r="L4551">
        <v>2900</v>
      </c>
      <c r="M4551" t="s">
        <v>1145</v>
      </c>
      <c r="O4551">
        <v>2007</v>
      </c>
      <c r="U4551" s="21" t="s">
        <v>3279</v>
      </c>
      <c r="V4551" s="9" t="s">
        <v>1247</v>
      </c>
      <c r="W4551">
        <v>1</v>
      </c>
      <c r="X4551" s="9" t="s">
        <v>1291</v>
      </c>
      <c r="Z4551">
        <v>0</v>
      </c>
      <c r="AD4551" t="s">
        <v>1165</v>
      </c>
      <c r="AF4551" t="s">
        <v>153</v>
      </c>
      <c r="AG4551" t="s">
        <v>3299</v>
      </c>
      <c r="AH4551">
        <f t="shared" si="66"/>
        <v>1440</v>
      </c>
      <c r="AI4551" s="21" t="s">
        <v>153</v>
      </c>
      <c r="AJ4551" s="21" t="s">
        <v>1148</v>
      </c>
      <c r="AK4551" s="21">
        <v>14</v>
      </c>
      <c r="AL4551" s="21" t="s">
        <v>2993</v>
      </c>
      <c r="AM4551">
        <v>5</v>
      </c>
      <c r="AN4551" s="21">
        <v>5</v>
      </c>
      <c r="AO4551" s="21">
        <v>20</v>
      </c>
      <c r="AP4551" s="21">
        <v>28</v>
      </c>
      <c r="AR4551" s="21" t="s">
        <v>3130</v>
      </c>
    </row>
    <row r="4552" spans="1:44">
      <c r="A4552" t="s">
        <v>2079</v>
      </c>
      <c r="B4552" s="21" t="s">
        <v>1146</v>
      </c>
      <c r="C4552" s="21" t="s">
        <v>1149</v>
      </c>
      <c r="D4552" s="21" t="s">
        <v>798</v>
      </c>
      <c r="E4552" s="21" t="s">
        <v>2078</v>
      </c>
      <c r="G4552" s="27" t="s">
        <v>153</v>
      </c>
      <c r="H4552" s="27" t="s">
        <v>1165</v>
      </c>
      <c r="I4552" s="27" t="s">
        <v>3304</v>
      </c>
      <c r="J4552">
        <v>30.684999999999999</v>
      </c>
      <c r="K4552">
        <v>79.060833333333306</v>
      </c>
      <c r="L4552">
        <v>2900</v>
      </c>
      <c r="M4552" t="s">
        <v>1145</v>
      </c>
      <c r="O4552">
        <v>2007</v>
      </c>
      <c r="U4552" s="21" t="s">
        <v>3279</v>
      </c>
      <c r="V4552" s="9" t="s">
        <v>1247</v>
      </c>
      <c r="W4552">
        <v>2</v>
      </c>
      <c r="X4552" s="9" t="s">
        <v>1291</v>
      </c>
      <c r="Z4552">
        <v>0</v>
      </c>
      <c r="AD4552" t="s">
        <v>1165</v>
      </c>
      <c r="AF4552" t="s">
        <v>153</v>
      </c>
      <c r="AG4552" t="s">
        <v>3299</v>
      </c>
      <c r="AH4552">
        <f t="shared" si="66"/>
        <v>1440</v>
      </c>
      <c r="AI4552" s="21" t="s">
        <v>153</v>
      </c>
      <c r="AJ4552" s="21" t="s">
        <v>1148</v>
      </c>
      <c r="AK4552" s="21">
        <v>12</v>
      </c>
      <c r="AL4552" s="21" t="s">
        <v>2993</v>
      </c>
      <c r="AM4552">
        <v>4.8</v>
      </c>
      <c r="AN4552" s="21">
        <v>5</v>
      </c>
      <c r="AO4552" s="21">
        <v>20</v>
      </c>
      <c r="AP4552" s="21">
        <v>28</v>
      </c>
      <c r="AR4552" s="21" t="s">
        <v>3130</v>
      </c>
    </row>
    <row r="4553" spans="1:44">
      <c r="A4553" t="s">
        <v>2079</v>
      </c>
      <c r="B4553" s="21" t="s">
        <v>1146</v>
      </c>
      <c r="C4553" s="21" t="s">
        <v>1149</v>
      </c>
      <c r="D4553" s="21" t="s">
        <v>798</v>
      </c>
      <c r="E4553" s="21" t="s">
        <v>2078</v>
      </c>
      <c r="G4553" s="27" t="s">
        <v>153</v>
      </c>
      <c r="H4553" s="27" t="s">
        <v>1165</v>
      </c>
      <c r="I4553" s="27" t="s">
        <v>3304</v>
      </c>
      <c r="J4553">
        <v>30.684999999999999</v>
      </c>
      <c r="K4553">
        <v>79.060833333333306</v>
      </c>
      <c r="L4553">
        <v>2900</v>
      </c>
      <c r="M4553" t="s">
        <v>1145</v>
      </c>
      <c r="O4553">
        <v>2007</v>
      </c>
      <c r="U4553" s="21" t="s">
        <v>3279</v>
      </c>
      <c r="V4553" s="9" t="s">
        <v>1247</v>
      </c>
      <c r="W4553">
        <v>7</v>
      </c>
      <c r="X4553" s="9" t="s">
        <v>1291</v>
      </c>
      <c r="Z4553">
        <v>0</v>
      </c>
      <c r="AD4553" t="s">
        <v>1165</v>
      </c>
      <c r="AF4553" t="s">
        <v>153</v>
      </c>
      <c r="AG4553" t="s">
        <v>3299</v>
      </c>
      <c r="AH4553">
        <f t="shared" si="66"/>
        <v>1440</v>
      </c>
      <c r="AI4553" s="21" t="s">
        <v>153</v>
      </c>
      <c r="AJ4553" s="21" t="s">
        <v>1148</v>
      </c>
      <c r="AK4553" s="21">
        <v>36</v>
      </c>
      <c r="AL4553" s="21" t="s">
        <v>2993</v>
      </c>
      <c r="AM4553">
        <v>6</v>
      </c>
      <c r="AN4553" s="21">
        <v>5</v>
      </c>
      <c r="AO4553" s="21">
        <v>20</v>
      </c>
      <c r="AP4553" s="21">
        <v>28</v>
      </c>
      <c r="AR4553" s="21" t="s">
        <v>3130</v>
      </c>
    </row>
    <row r="4554" spans="1:44">
      <c r="A4554" t="s">
        <v>2079</v>
      </c>
      <c r="B4554" s="21" t="s">
        <v>1146</v>
      </c>
      <c r="C4554" s="21" t="s">
        <v>1149</v>
      </c>
      <c r="D4554" s="21" t="s">
        <v>798</v>
      </c>
      <c r="E4554" s="21" t="s">
        <v>2078</v>
      </c>
      <c r="G4554" s="27" t="s">
        <v>153</v>
      </c>
      <c r="H4554" s="27" t="s">
        <v>1165</v>
      </c>
      <c r="I4554" s="27" t="s">
        <v>3304</v>
      </c>
      <c r="J4554">
        <v>30.684999999999999</v>
      </c>
      <c r="K4554">
        <v>79.060833333333306</v>
      </c>
      <c r="L4554">
        <v>2900</v>
      </c>
      <c r="M4554" t="s">
        <v>1145</v>
      </c>
      <c r="O4554">
        <v>2007</v>
      </c>
      <c r="U4554" s="21" t="s">
        <v>1147</v>
      </c>
      <c r="X4554" s="9" t="s">
        <v>1291</v>
      </c>
      <c r="Z4554" s="9" t="s">
        <v>3300</v>
      </c>
      <c r="AD4554" t="s">
        <v>1165</v>
      </c>
      <c r="AF4554" t="s">
        <v>153</v>
      </c>
      <c r="AG4554" t="s">
        <v>3299</v>
      </c>
      <c r="AH4554">
        <f>1*24*60</f>
        <v>1440</v>
      </c>
      <c r="AI4554" s="21" t="s">
        <v>153</v>
      </c>
      <c r="AJ4554" s="21" t="s">
        <v>1148</v>
      </c>
      <c r="AK4554" s="21">
        <v>28</v>
      </c>
      <c r="AL4554" s="21" t="s">
        <v>2993</v>
      </c>
      <c r="AM4554">
        <v>3.7</v>
      </c>
      <c r="AN4554" s="21">
        <v>5</v>
      </c>
      <c r="AO4554" s="21">
        <v>20</v>
      </c>
      <c r="AP4554" s="21">
        <v>28</v>
      </c>
      <c r="AR4554" s="21" t="s">
        <v>3130</v>
      </c>
    </row>
    <row r="4555" spans="1:44">
      <c r="A4555" t="s">
        <v>2079</v>
      </c>
      <c r="B4555" s="21" t="s">
        <v>1146</v>
      </c>
      <c r="C4555" s="21" t="s">
        <v>1149</v>
      </c>
      <c r="D4555" s="21" t="s">
        <v>798</v>
      </c>
      <c r="E4555" s="21" t="s">
        <v>2078</v>
      </c>
      <c r="G4555" s="27" t="s">
        <v>153</v>
      </c>
      <c r="H4555" s="27" t="s">
        <v>1165</v>
      </c>
      <c r="I4555" s="27" t="s">
        <v>3304</v>
      </c>
      <c r="J4555">
        <v>30.684999999999999</v>
      </c>
      <c r="K4555">
        <v>79.060833333333306</v>
      </c>
      <c r="L4555">
        <v>2900</v>
      </c>
      <c r="M4555" t="s">
        <v>1145</v>
      </c>
      <c r="O4555">
        <v>2007</v>
      </c>
      <c r="U4555" s="21" t="s">
        <v>3279</v>
      </c>
      <c r="V4555" s="9" t="s">
        <v>1247</v>
      </c>
      <c r="W4555">
        <v>1</v>
      </c>
      <c r="X4555" s="9" t="s">
        <v>1291</v>
      </c>
      <c r="Z4555" s="9" t="s">
        <v>3300</v>
      </c>
      <c r="AD4555" t="s">
        <v>1165</v>
      </c>
      <c r="AF4555" t="s">
        <v>153</v>
      </c>
      <c r="AG4555" t="s">
        <v>3299</v>
      </c>
      <c r="AH4555">
        <f t="shared" si="66"/>
        <v>1440</v>
      </c>
      <c r="AI4555" s="21" t="s">
        <v>153</v>
      </c>
      <c r="AJ4555" s="21" t="s">
        <v>1148</v>
      </c>
      <c r="AK4555" s="21">
        <v>14</v>
      </c>
      <c r="AL4555" s="21" t="s">
        <v>2993</v>
      </c>
      <c r="AM4555">
        <v>4</v>
      </c>
      <c r="AN4555" s="21">
        <v>5</v>
      </c>
      <c r="AO4555" s="21">
        <v>20</v>
      </c>
      <c r="AP4555" s="21">
        <v>28</v>
      </c>
      <c r="AR4555" s="21" t="s">
        <v>3130</v>
      </c>
    </row>
    <row r="4556" spans="1:44">
      <c r="A4556" t="s">
        <v>2079</v>
      </c>
      <c r="B4556" s="21" t="s">
        <v>1146</v>
      </c>
      <c r="C4556" s="21" t="s">
        <v>1149</v>
      </c>
      <c r="D4556" s="21" t="s">
        <v>798</v>
      </c>
      <c r="E4556" s="21" t="s">
        <v>2078</v>
      </c>
      <c r="G4556" s="27" t="s">
        <v>153</v>
      </c>
      <c r="H4556" s="27" t="s">
        <v>1165</v>
      </c>
      <c r="I4556" s="27" t="s">
        <v>3304</v>
      </c>
      <c r="J4556">
        <v>30.684999999999999</v>
      </c>
      <c r="K4556">
        <v>79.060833333333306</v>
      </c>
      <c r="L4556">
        <v>2900</v>
      </c>
      <c r="M4556" t="s">
        <v>1145</v>
      </c>
      <c r="O4556">
        <v>2007</v>
      </c>
      <c r="U4556" s="21" t="s">
        <v>3279</v>
      </c>
      <c r="V4556" s="9" t="s">
        <v>1247</v>
      </c>
      <c r="W4556">
        <v>2</v>
      </c>
      <c r="X4556" s="9" t="s">
        <v>1291</v>
      </c>
      <c r="Z4556" s="9" t="s">
        <v>3300</v>
      </c>
      <c r="AD4556" t="s">
        <v>1165</v>
      </c>
      <c r="AF4556" t="s">
        <v>153</v>
      </c>
      <c r="AG4556" t="s">
        <v>3299</v>
      </c>
      <c r="AH4556">
        <f t="shared" si="66"/>
        <v>1440</v>
      </c>
      <c r="AI4556" s="21" t="s">
        <v>153</v>
      </c>
      <c r="AJ4556" s="21" t="s">
        <v>1148</v>
      </c>
      <c r="AK4556" s="21">
        <v>10</v>
      </c>
      <c r="AL4556" s="21" t="s">
        <v>2993</v>
      </c>
      <c r="AM4556">
        <v>3.1</v>
      </c>
      <c r="AN4556" s="21">
        <v>5</v>
      </c>
      <c r="AO4556" s="21">
        <v>20</v>
      </c>
      <c r="AP4556" s="21">
        <v>28</v>
      </c>
      <c r="AR4556" s="21" t="s">
        <v>3130</v>
      </c>
    </row>
    <row r="4557" spans="1:44">
      <c r="A4557" t="s">
        <v>2079</v>
      </c>
      <c r="B4557" s="21" t="s">
        <v>1146</v>
      </c>
      <c r="C4557" s="21" t="s">
        <v>1149</v>
      </c>
      <c r="D4557" s="21" t="s">
        <v>798</v>
      </c>
      <c r="E4557" s="21" t="s">
        <v>2078</v>
      </c>
      <c r="G4557" s="27" t="s">
        <v>153</v>
      </c>
      <c r="H4557" s="27" t="s">
        <v>1165</v>
      </c>
      <c r="I4557" s="27" t="s">
        <v>3304</v>
      </c>
      <c r="J4557">
        <v>30.684999999999999</v>
      </c>
      <c r="K4557">
        <v>79.060833333333306</v>
      </c>
      <c r="L4557">
        <v>2900</v>
      </c>
      <c r="M4557" t="s">
        <v>1145</v>
      </c>
      <c r="O4557">
        <v>2007</v>
      </c>
      <c r="U4557" s="21" t="s">
        <v>3279</v>
      </c>
      <c r="V4557" s="9" t="s">
        <v>1247</v>
      </c>
      <c r="W4557">
        <v>7</v>
      </c>
      <c r="X4557" s="9" t="s">
        <v>1291</v>
      </c>
      <c r="Z4557" s="9" t="s">
        <v>3300</v>
      </c>
      <c r="AD4557" t="s">
        <v>1165</v>
      </c>
      <c r="AF4557" t="s">
        <v>153</v>
      </c>
      <c r="AG4557" t="s">
        <v>3299</v>
      </c>
      <c r="AH4557">
        <f t="shared" si="66"/>
        <v>1440</v>
      </c>
      <c r="AI4557" s="21" t="s">
        <v>153</v>
      </c>
      <c r="AJ4557" s="21" t="s">
        <v>1148</v>
      </c>
      <c r="AK4557" s="21">
        <v>14</v>
      </c>
      <c r="AL4557" s="21" t="s">
        <v>2993</v>
      </c>
      <c r="AM4557">
        <v>5</v>
      </c>
      <c r="AN4557" s="21">
        <v>5</v>
      </c>
      <c r="AO4557" s="21">
        <v>20</v>
      </c>
      <c r="AP4557" s="21">
        <v>28</v>
      </c>
      <c r="AR4557" s="21" t="s">
        <v>3130</v>
      </c>
    </row>
    <row r="4558" spans="1:44">
      <c r="A4558" t="s">
        <v>2079</v>
      </c>
      <c r="B4558" s="21" t="s">
        <v>1146</v>
      </c>
      <c r="C4558" s="21" t="s">
        <v>1149</v>
      </c>
      <c r="D4558" s="21" t="s">
        <v>798</v>
      </c>
      <c r="E4558" s="21" t="s">
        <v>2078</v>
      </c>
      <c r="G4558" s="27" t="s">
        <v>153</v>
      </c>
      <c r="H4558" s="27" t="s">
        <v>1165</v>
      </c>
      <c r="I4558" s="27" t="s">
        <v>3304</v>
      </c>
      <c r="J4558">
        <v>30.684999999999999</v>
      </c>
      <c r="K4558">
        <v>79.060833333333306</v>
      </c>
      <c r="L4558">
        <v>2900</v>
      </c>
      <c r="M4558" t="s">
        <v>1145</v>
      </c>
      <c r="O4558">
        <v>2007</v>
      </c>
      <c r="U4558" s="21" t="s">
        <v>1147</v>
      </c>
      <c r="X4558" s="9" t="s">
        <v>1201</v>
      </c>
      <c r="Z4558" s="9" t="s">
        <v>3301</v>
      </c>
      <c r="AD4558" t="s">
        <v>1165</v>
      </c>
      <c r="AF4558" t="s">
        <v>153</v>
      </c>
      <c r="AG4558" t="s">
        <v>3299</v>
      </c>
      <c r="AH4558">
        <f>1*24*60</f>
        <v>1440</v>
      </c>
      <c r="AI4558" s="21" t="s">
        <v>153</v>
      </c>
      <c r="AJ4558" s="21" t="s">
        <v>1148</v>
      </c>
      <c r="AK4558" s="21">
        <v>33</v>
      </c>
      <c r="AL4558" s="21" t="s">
        <v>2993</v>
      </c>
      <c r="AM4558">
        <v>6</v>
      </c>
      <c r="AN4558" s="21">
        <v>5</v>
      </c>
      <c r="AO4558" s="21">
        <v>20</v>
      </c>
      <c r="AP4558" s="21">
        <v>28</v>
      </c>
      <c r="AR4558" s="21" t="s">
        <v>3130</v>
      </c>
    </row>
    <row r="4559" spans="1:44">
      <c r="A4559" t="s">
        <v>2079</v>
      </c>
      <c r="B4559" s="21" t="s">
        <v>1146</v>
      </c>
      <c r="C4559" s="21" t="s">
        <v>1149</v>
      </c>
      <c r="D4559" s="21" t="s">
        <v>798</v>
      </c>
      <c r="E4559" s="21" t="s">
        <v>2078</v>
      </c>
      <c r="G4559" s="27" t="s">
        <v>153</v>
      </c>
      <c r="H4559" s="27" t="s">
        <v>1165</v>
      </c>
      <c r="I4559" s="27" t="s">
        <v>3304</v>
      </c>
      <c r="J4559">
        <v>30.684999999999999</v>
      </c>
      <c r="K4559">
        <v>79.060833333333306</v>
      </c>
      <c r="L4559">
        <v>2900</v>
      </c>
      <c r="M4559" t="s">
        <v>1145</v>
      </c>
      <c r="O4559">
        <v>2007</v>
      </c>
      <c r="U4559" s="21" t="s">
        <v>3279</v>
      </c>
      <c r="V4559" s="9" t="s">
        <v>1247</v>
      </c>
      <c r="W4559">
        <v>1</v>
      </c>
      <c r="X4559" s="9" t="s">
        <v>1201</v>
      </c>
      <c r="Z4559" s="9" t="s">
        <v>3301</v>
      </c>
      <c r="AD4559" t="s">
        <v>1165</v>
      </c>
      <c r="AF4559" t="s">
        <v>153</v>
      </c>
      <c r="AG4559" t="s">
        <v>3299</v>
      </c>
      <c r="AH4559">
        <f t="shared" si="66"/>
        <v>1440</v>
      </c>
      <c r="AI4559" s="21" t="s">
        <v>153</v>
      </c>
      <c r="AJ4559" s="21" t="s">
        <v>1148</v>
      </c>
      <c r="AK4559" s="21">
        <v>36</v>
      </c>
      <c r="AL4559" s="21" t="s">
        <v>2993</v>
      </c>
      <c r="AM4559">
        <v>9.1999999999999993</v>
      </c>
      <c r="AN4559" s="21">
        <v>5</v>
      </c>
      <c r="AO4559" s="21">
        <v>20</v>
      </c>
      <c r="AP4559" s="21">
        <v>28</v>
      </c>
      <c r="AR4559" s="21" t="s">
        <v>3130</v>
      </c>
    </row>
    <row r="4560" spans="1:44">
      <c r="A4560" t="s">
        <v>2079</v>
      </c>
      <c r="B4560" s="21" t="s">
        <v>1146</v>
      </c>
      <c r="C4560" s="21" t="s">
        <v>1149</v>
      </c>
      <c r="D4560" s="21" t="s">
        <v>798</v>
      </c>
      <c r="E4560" s="21" t="s">
        <v>2078</v>
      </c>
      <c r="G4560" s="27" t="s">
        <v>153</v>
      </c>
      <c r="H4560" s="27" t="s">
        <v>1165</v>
      </c>
      <c r="I4560" s="27" t="s">
        <v>3304</v>
      </c>
      <c r="J4560">
        <v>30.684999999999999</v>
      </c>
      <c r="K4560">
        <v>79.060833333333306</v>
      </c>
      <c r="L4560">
        <v>2900</v>
      </c>
      <c r="M4560" t="s">
        <v>1145</v>
      </c>
      <c r="O4560">
        <v>2007</v>
      </c>
      <c r="U4560" s="21" t="s">
        <v>3279</v>
      </c>
      <c r="V4560" s="9" t="s">
        <v>1247</v>
      </c>
      <c r="W4560">
        <v>2</v>
      </c>
      <c r="X4560" s="9" t="s">
        <v>1201</v>
      </c>
      <c r="Z4560" s="9" t="s">
        <v>3301</v>
      </c>
      <c r="AD4560" t="s">
        <v>1165</v>
      </c>
      <c r="AF4560" t="s">
        <v>153</v>
      </c>
      <c r="AG4560" t="s">
        <v>3299</v>
      </c>
      <c r="AH4560">
        <f t="shared" si="66"/>
        <v>1440</v>
      </c>
      <c r="AI4560" s="21" t="s">
        <v>153</v>
      </c>
      <c r="AJ4560" s="21" t="s">
        <v>1148</v>
      </c>
      <c r="AK4560" s="21">
        <v>38</v>
      </c>
      <c r="AL4560" s="21" t="s">
        <v>2993</v>
      </c>
      <c r="AM4560">
        <v>9.6</v>
      </c>
      <c r="AN4560" s="21">
        <v>5</v>
      </c>
      <c r="AO4560" s="21">
        <v>20</v>
      </c>
      <c r="AP4560" s="21">
        <v>28</v>
      </c>
      <c r="AR4560" s="21" t="s">
        <v>3130</v>
      </c>
    </row>
    <row r="4561" spans="1:44">
      <c r="A4561" t="s">
        <v>2079</v>
      </c>
      <c r="B4561" s="21" t="s">
        <v>1146</v>
      </c>
      <c r="C4561" s="21" t="s">
        <v>1149</v>
      </c>
      <c r="D4561" s="21" t="s">
        <v>798</v>
      </c>
      <c r="E4561" s="21" t="s">
        <v>2078</v>
      </c>
      <c r="G4561" s="27" t="s">
        <v>153</v>
      </c>
      <c r="H4561" s="27" t="s">
        <v>1165</v>
      </c>
      <c r="I4561" s="27" t="s">
        <v>3304</v>
      </c>
      <c r="J4561">
        <v>30.684999999999999</v>
      </c>
      <c r="K4561">
        <v>79.060833333333306</v>
      </c>
      <c r="L4561">
        <v>2900</v>
      </c>
      <c r="M4561" t="s">
        <v>1145</v>
      </c>
      <c r="O4561">
        <v>2007</v>
      </c>
      <c r="U4561" s="21" t="s">
        <v>3279</v>
      </c>
      <c r="V4561" s="9" t="s">
        <v>1247</v>
      </c>
      <c r="W4561">
        <v>7</v>
      </c>
      <c r="X4561" s="9" t="s">
        <v>1201</v>
      </c>
      <c r="Z4561" s="9" t="s">
        <v>3301</v>
      </c>
      <c r="AD4561" t="s">
        <v>1165</v>
      </c>
      <c r="AF4561" t="s">
        <v>153</v>
      </c>
      <c r="AG4561" t="s">
        <v>3299</v>
      </c>
      <c r="AH4561">
        <f t="shared" si="66"/>
        <v>1440</v>
      </c>
      <c r="AI4561" s="21" t="s">
        <v>153</v>
      </c>
      <c r="AJ4561" s="21" t="s">
        <v>1148</v>
      </c>
      <c r="AK4561" s="21">
        <v>40</v>
      </c>
      <c r="AL4561" s="21" t="s">
        <v>2993</v>
      </c>
      <c r="AM4561">
        <v>7</v>
      </c>
      <c r="AN4561" s="21">
        <v>5</v>
      </c>
      <c r="AO4561" s="21">
        <v>20</v>
      </c>
      <c r="AP4561" s="21">
        <v>28</v>
      </c>
      <c r="AR4561" s="21" t="s">
        <v>3130</v>
      </c>
    </row>
    <row r="4562" spans="1:44">
      <c r="A4562" t="s">
        <v>2079</v>
      </c>
      <c r="B4562" s="21" t="s">
        <v>1146</v>
      </c>
      <c r="C4562" s="21" t="s">
        <v>1149</v>
      </c>
      <c r="D4562" s="21" t="s">
        <v>798</v>
      </c>
      <c r="E4562" s="21" t="s">
        <v>2078</v>
      </c>
      <c r="G4562" s="27" t="s">
        <v>153</v>
      </c>
      <c r="H4562" s="27" t="s">
        <v>1165</v>
      </c>
      <c r="I4562" s="27" t="s">
        <v>3304</v>
      </c>
      <c r="J4562">
        <v>30.684999999999999</v>
      </c>
      <c r="K4562">
        <v>79.060833333333306</v>
      </c>
      <c r="L4562">
        <v>2900</v>
      </c>
      <c r="M4562" t="s">
        <v>1145</v>
      </c>
      <c r="O4562">
        <v>2007</v>
      </c>
      <c r="U4562" s="21" t="s">
        <v>1147</v>
      </c>
      <c r="X4562" s="9" t="s">
        <v>1201</v>
      </c>
      <c r="Z4562" s="9" t="s">
        <v>3302</v>
      </c>
      <c r="AD4562" t="s">
        <v>1165</v>
      </c>
      <c r="AF4562" t="s">
        <v>153</v>
      </c>
      <c r="AG4562" t="s">
        <v>3299</v>
      </c>
      <c r="AH4562">
        <f>1*24*60</f>
        <v>1440</v>
      </c>
      <c r="AI4562" s="21" t="s">
        <v>153</v>
      </c>
      <c r="AJ4562" s="21" t="s">
        <v>1148</v>
      </c>
      <c r="AK4562" s="21">
        <v>47</v>
      </c>
      <c r="AL4562" s="21" t="s">
        <v>2993</v>
      </c>
      <c r="AM4562">
        <v>4</v>
      </c>
      <c r="AN4562" s="21">
        <v>5</v>
      </c>
      <c r="AO4562" s="21">
        <v>20</v>
      </c>
      <c r="AP4562" s="21">
        <v>28</v>
      </c>
      <c r="AR4562" s="21" t="s">
        <v>3130</v>
      </c>
    </row>
    <row r="4563" spans="1:44">
      <c r="A4563" t="s">
        <v>2079</v>
      </c>
      <c r="B4563" s="21" t="s">
        <v>1146</v>
      </c>
      <c r="C4563" s="21" t="s">
        <v>1149</v>
      </c>
      <c r="D4563" s="21" t="s">
        <v>798</v>
      </c>
      <c r="E4563" s="21" t="s">
        <v>2078</v>
      </c>
      <c r="G4563" s="27" t="s">
        <v>153</v>
      </c>
      <c r="H4563" s="27" t="s">
        <v>1165</v>
      </c>
      <c r="I4563" s="27" t="s">
        <v>3304</v>
      </c>
      <c r="J4563">
        <v>30.684999999999999</v>
      </c>
      <c r="K4563">
        <v>79.060833333333306</v>
      </c>
      <c r="L4563">
        <v>2900</v>
      </c>
      <c r="M4563" t="s">
        <v>1145</v>
      </c>
      <c r="O4563">
        <v>2007</v>
      </c>
      <c r="U4563" s="21" t="s">
        <v>3279</v>
      </c>
      <c r="V4563" s="9" t="s">
        <v>1247</v>
      </c>
      <c r="W4563">
        <v>1</v>
      </c>
      <c r="X4563" s="9" t="s">
        <v>1201</v>
      </c>
      <c r="Z4563" s="9" t="s">
        <v>3302</v>
      </c>
      <c r="AD4563" t="s">
        <v>1165</v>
      </c>
      <c r="AF4563" t="s">
        <v>153</v>
      </c>
      <c r="AG4563" t="s">
        <v>3299</v>
      </c>
      <c r="AH4563">
        <f t="shared" si="66"/>
        <v>1440</v>
      </c>
      <c r="AI4563" s="21" t="s">
        <v>153</v>
      </c>
      <c r="AJ4563" s="21" t="s">
        <v>1148</v>
      </c>
      <c r="AK4563" s="21">
        <v>26</v>
      </c>
      <c r="AL4563" s="21" t="s">
        <v>2993</v>
      </c>
      <c r="AM4563">
        <v>6.7</v>
      </c>
      <c r="AN4563" s="21">
        <v>5</v>
      </c>
      <c r="AO4563" s="21">
        <v>20</v>
      </c>
      <c r="AP4563" s="21">
        <v>28</v>
      </c>
      <c r="AR4563" s="21" t="s">
        <v>3130</v>
      </c>
    </row>
    <row r="4564" spans="1:44">
      <c r="A4564" t="s">
        <v>2079</v>
      </c>
      <c r="B4564" s="21" t="s">
        <v>1146</v>
      </c>
      <c r="C4564" s="21" t="s">
        <v>1149</v>
      </c>
      <c r="D4564" s="21" t="s">
        <v>798</v>
      </c>
      <c r="E4564" s="21" t="s">
        <v>2078</v>
      </c>
      <c r="G4564" s="27" t="s">
        <v>153</v>
      </c>
      <c r="H4564" s="27" t="s">
        <v>1165</v>
      </c>
      <c r="I4564" s="27" t="s">
        <v>3304</v>
      </c>
      <c r="J4564">
        <v>30.684999999999999</v>
      </c>
      <c r="K4564">
        <v>79.060833333333306</v>
      </c>
      <c r="L4564">
        <v>2900</v>
      </c>
      <c r="M4564" t="s">
        <v>1145</v>
      </c>
      <c r="O4564">
        <v>2007</v>
      </c>
      <c r="U4564" s="21" t="s">
        <v>3279</v>
      </c>
      <c r="V4564" s="9" t="s">
        <v>1247</v>
      </c>
      <c r="W4564">
        <v>2</v>
      </c>
      <c r="X4564" s="9" t="s">
        <v>1201</v>
      </c>
      <c r="Z4564" s="9" t="s">
        <v>3302</v>
      </c>
      <c r="AD4564" t="s">
        <v>1165</v>
      </c>
      <c r="AF4564" t="s">
        <v>153</v>
      </c>
      <c r="AG4564" t="s">
        <v>3299</v>
      </c>
      <c r="AH4564">
        <f t="shared" si="66"/>
        <v>1440</v>
      </c>
      <c r="AI4564" s="21" t="s">
        <v>153</v>
      </c>
      <c r="AJ4564" s="21" t="s">
        <v>1148</v>
      </c>
      <c r="AK4564" s="21">
        <v>54</v>
      </c>
      <c r="AL4564" s="21" t="s">
        <v>2993</v>
      </c>
      <c r="AM4564">
        <v>9.1999999999999993</v>
      </c>
      <c r="AN4564" s="21">
        <v>5</v>
      </c>
      <c r="AO4564" s="21">
        <v>20</v>
      </c>
      <c r="AP4564" s="21">
        <v>28</v>
      </c>
      <c r="AR4564" s="21" t="s">
        <v>3130</v>
      </c>
    </row>
    <row r="4565" spans="1:44">
      <c r="A4565" t="s">
        <v>2079</v>
      </c>
      <c r="B4565" s="21" t="s">
        <v>1146</v>
      </c>
      <c r="C4565" s="21" t="s">
        <v>1149</v>
      </c>
      <c r="D4565" s="21" t="s">
        <v>798</v>
      </c>
      <c r="E4565" s="21" t="s">
        <v>2078</v>
      </c>
      <c r="G4565" s="27" t="s">
        <v>153</v>
      </c>
      <c r="H4565" s="27" t="s">
        <v>1165</v>
      </c>
      <c r="I4565" s="27" t="s">
        <v>3304</v>
      </c>
      <c r="J4565">
        <v>30.684999999999999</v>
      </c>
      <c r="K4565">
        <v>79.060833333333306</v>
      </c>
      <c r="L4565">
        <v>2900</v>
      </c>
      <c r="M4565" t="s">
        <v>1145</v>
      </c>
      <c r="O4565">
        <v>2007</v>
      </c>
      <c r="U4565" s="21" t="s">
        <v>3279</v>
      </c>
      <c r="V4565" s="9" t="s">
        <v>1247</v>
      </c>
      <c r="W4565">
        <v>7</v>
      </c>
      <c r="X4565" s="9" t="s">
        <v>1201</v>
      </c>
      <c r="Z4565" s="9" t="s">
        <v>3302</v>
      </c>
      <c r="AD4565" t="s">
        <v>1165</v>
      </c>
      <c r="AF4565" t="s">
        <v>153</v>
      </c>
      <c r="AG4565" t="s">
        <v>3299</v>
      </c>
      <c r="AH4565">
        <f t="shared" si="66"/>
        <v>1440</v>
      </c>
      <c r="AI4565" s="21" t="s">
        <v>153</v>
      </c>
      <c r="AJ4565" s="21" t="s">
        <v>1148</v>
      </c>
      <c r="AK4565" s="21">
        <v>44</v>
      </c>
      <c r="AL4565" s="21" t="s">
        <v>2993</v>
      </c>
      <c r="AM4565">
        <v>6</v>
      </c>
      <c r="AN4565" s="21">
        <v>5</v>
      </c>
      <c r="AO4565" s="21">
        <v>20</v>
      </c>
      <c r="AP4565" s="21">
        <v>28</v>
      </c>
      <c r="AR4565" s="21" t="s">
        <v>3130</v>
      </c>
    </row>
    <row r="4566" spans="1:44">
      <c r="A4566" t="s">
        <v>2079</v>
      </c>
      <c r="B4566" s="21" t="s">
        <v>1146</v>
      </c>
      <c r="C4566" s="21" t="s">
        <v>1149</v>
      </c>
      <c r="D4566" s="21" t="s">
        <v>798</v>
      </c>
      <c r="E4566" s="21" t="s">
        <v>2078</v>
      </c>
      <c r="G4566" s="27" t="s">
        <v>153</v>
      </c>
      <c r="H4566" s="27" t="s">
        <v>1165</v>
      </c>
      <c r="I4566" s="27" t="s">
        <v>3304</v>
      </c>
      <c r="J4566">
        <v>30.684999999999999</v>
      </c>
      <c r="K4566">
        <v>79.060833333333306</v>
      </c>
      <c r="L4566">
        <v>2900</v>
      </c>
      <c r="M4566" t="s">
        <v>1145</v>
      </c>
      <c r="O4566">
        <v>2007</v>
      </c>
      <c r="U4566" s="21" t="s">
        <v>1147</v>
      </c>
      <c r="X4566" s="9" t="s">
        <v>1201</v>
      </c>
      <c r="Z4566" s="9" t="s">
        <v>3300</v>
      </c>
      <c r="AD4566" t="s">
        <v>1165</v>
      </c>
      <c r="AF4566" t="s">
        <v>153</v>
      </c>
      <c r="AG4566" t="s">
        <v>3299</v>
      </c>
      <c r="AH4566">
        <f>1*24*60</f>
        <v>1440</v>
      </c>
      <c r="AI4566" s="21" t="s">
        <v>153</v>
      </c>
      <c r="AJ4566" s="21" t="s">
        <v>1148</v>
      </c>
      <c r="AK4566" s="21">
        <v>34</v>
      </c>
      <c r="AL4566" s="21" t="s">
        <v>2993</v>
      </c>
      <c r="AM4566">
        <v>3</v>
      </c>
      <c r="AN4566" s="21">
        <v>5</v>
      </c>
      <c r="AO4566" s="21">
        <v>20</v>
      </c>
      <c r="AP4566" s="21">
        <v>28</v>
      </c>
      <c r="AR4566" s="21" t="s">
        <v>3130</v>
      </c>
    </row>
    <row r="4567" spans="1:44">
      <c r="A4567" t="s">
        <v>2079</v>
      </c>
      <c r="B4567" s="21" t="s">
        <v>1146</v>
      </c>
      <c r="C4567" s="21" t="s">
        <v>1149</v>
      </c>
      <c r="D4567" s="21" t="s">
        <v>798</v>
      </c>
      <c r="E4567" s="21" t="s">
        <v>2078</v>
      </c>
      <c r="G4567" s="27" t="s">
        <v>153</v>
      </c>
      <c r="H4567" s="27" t="s">
        <v>1165</v>
      </c>
      <c r="I4567" s="27" t="s">
        <v>3304</v>
      </c>
      <c r="J4567">
        <v>30.684999999999999</v>
      </c>
      <c r="K4567">
        <v>79.060833333333306</v>
      </c>
      <c r="L4567">
        <v>2900</v>
      </c>
      <c r="M4567" t="s">
        <v>1145</v>
      </c>
      <c r="O4567">
        <v>2007</v>
      </c>
      <c r="U4567" s="21" t="s">
        <v>3279</v>
      </c>
      <c r="V4567" s="9" t="s">
        <v>1247</v>
      </c>
      <c r="W4567">
        <v>1</v>
      </c>
      <c r="X4567" s="9" t="s">
        <v>1201</v>
      </c>
      <c r="Z4567" s="9" t="s">
        <v>3300</v>
      </c>
      <c r="AD4567" t="s">
        <v>1165</v>
      </c>
      <c r="AF4567" t="s">
        <v>153</v>
      </c>
      <c r="AG4567" t="s">
        <v>3299</v>
      </c>
      <c r="AH4567">
        <f t="shared" si="66"/>
        <v>1440</v>
      </c>
      <c r="AI4567" s="21" t="s">
        <v>153</v>
      </c>
      <c r="AJ4567" s="21" t="s">
        <v>1148</v>
      </c>
      <c r="AK4567" s="21">
        <v>26</v>
      </c>
      <c r="AL4567" s="21" t="s">
        <v>2993</v>
      </c>
      <c r="AM4567">
        <v>6.7</v>
      </c>
      <c r="AN4567" s="21">
        <v>5</v>
      </c>
      <c r="AO4567" s="21">
        <v>20</v>
      </c>
      <c r="AP4567" s="21">
        <v>28</v>
      </c>
      <c r="AR4567" s="21" t="s">
        <v>3130</v>
      </c>
    </row>
    <row r="4568" spans="1:44">
      <c r="A4568" t="s">
        <v>2079</v>
      </c>
      <c r="B4568" s="21" t="s">
        <v>1146</v>
      </c>
      <c r="C4568" s="21" t="s">
        <v>1149</v>
      </c>
      <c r="D4568" s="21" t="s">
        <v>798</v>
      </c>
      <c r="E4568" s="21" t="s">
        <v>2078</v>
      </c>
      <c r="G4568" s="27" t="s">
        <v>153</v>
      </c>
      <c r="H4568" s="27" t="s">
        <v>1165</v>
      </c>
      <c r="I4568" s="27" t="s">
        <v>3304</v>
      </c>
      <c r="J4568">
        <v>30.684999999999999</v>
      </c>
      <c r="K4568">
        <v>79.060833333333306</v>
      </c>
      <c r="L4568">
        <v>2900</v>
      </c>
      <c r="M4568" t="s">
        <v>1145</v>
      </c>
      <c r="O4568">
        <v>2007</v>
      </c>
      <c r="U4568" s="21" t="s">
        <v>3279</v>
      </c>
      <c r="V4568" s="9" t="s">
        <v>1247</v>
      </c>
      <c r="W4568">
        <v>2</v>
      </c>
      <c r="X4568" s="9" t="s">
        <v>1201</v>
      </c>
      <c r="Z4568" s="9" t="s">
        <v>3300</v>
      </c>
      <c r="AD4568" t="s">
        <v>1165</v>
      </c>
      <c r="AF4568" t="s">
        <v>153</v>
      </c>
      <c r="AG4568" t="s">
        <v>3299</v>
      </c>
      <c r="AH4568">
        <f t="shared" si="66"/>
        <v>1440</v>
      </c>
      <c r="AI4568" s="21" t="s">
        <v>153</v>
      </c>
      <c r="AJ4568" s="21" t="s">
        <v>1148</v>
      </c>
      <c r="AK4568" s="21">
        <v>34</v>
      </c>
      <c r="AL4568" s="21" t="s">
        <v>2993</v>
      </c>
      <c r="AM4568">
        <v>5</v>
      </c>
      <c r="AN4568" s="21">
        <v>5</v>
      </c>
      <c r="AO4568" s="21">
        <v>20</v>
      </c>
      <c r="AP4568" s="21">
        <v>28</v>
      </c>
      <c r="AR4568" s="21" t="s">
        <v>3130</v>
      </c>
    </row>
    <row r="4569" spans="1:44">
      <c r="A4569" t="s">
        <v>2079</v>
      </c>
      <c r="B4569" s="21" t="s">
        <v>1146</v>
      </c>
      <c r="C4569" s="21" t="s">
        <v>1149</v>
      </c>
      <c r="D4569" s="21" t="s">
        <v>798</v>
      </c>
      <c r="E4569" s="21" t="s">
        <v>2078</v>
      </c>
      <c r="G4569" s="27" t="s">
        <v>153</v>
      </c>
      <c r="H4569" s="27" t="s">
        <v>1165</v>
      </c>
      <c r="I4569" s="27" t="s">
        <v>3304</v>
      </c>
      <c r="J4569">
        <v>30.684999999999999</v>
      </c>
      <c r="K4569">
        <v>79.060833333333306</v>
      </c>
      <c r="L4569">
        <v>2900</v>
      </c>
      <c r="M4569" t="s">
        <v>1145</v>
      </c>
      <c r="O4569">
        <v>2007</v>
      </c>
      <c r="U4569" s="21" t="s">
        <v>3279</v>
      </c>
      <c r="V4569" s="9" t="s">
        <v>1247</v>
      </c>
      <c r="W4569">
        <v>7</v>
      </c>
      <c r="X4569" s="9" t="s">
        <v>1201</v>
      </c>
      <c r="Z4569" s="9" t="s">
        <v>3300</v>
      </c>
      <c r="AD4569" t="s">
        <v>1165</v>
      </c>
      <c r="AF4569" t="s">
        <v>153</v>
      </c>
      <c r="AG4569" t="s">
        <v>3299</v>
      </c>
      <c r="AH4569">
        <f t="shared" si="66"/>
        <v>1440</v>
      </c>
      <c r="AI4569" s="21" t="s">
        <v>153</v>
      </c>
      <c r="AJ4569" s="21" t="s">
        <v>1148</v>
      </c>
      <c r="AK4569" s="21">
        <v>14</v>
      </c>
      <c r="AL4569" s="21" t="s">
        <v>2993</v>
      </c>
      <c r="AM4569">
        <v>5</v>
      </c>
      <c r="AN4569" s="21">
        <v>5</v>
      </c>
      <c r="AO4569" s="21">
        <v>20</v>
      </c>
      <c r="AP4569" s="21">
        <v>28</v>
      </c>
      <c r="AR4569" s="21" t="s">
        <v>3130</v>
      </c>
    </row>
    <row r="4570" spans="1:44">
      <c r="A4570" t="s">
        <v>2079</v>
      </c>
      <c r="B4570" s="21" t="s">
        <v>1146</v>
      </c>
      <c r="C4570" s="21" t="s">
        <v>1149</v>
      </c>
      <c r="D4570" s="21" t="s">
        <v>798</v>
      </c>
      <c r="E4570" s="21" t="s">
        <v>2078</v>
      </c>
      <c r="G4570" s="27" t="s">
        <v>153</v>
      </c>
      <c r="H4570" s="27" t="s">
        <v>1165</v>
      </c>
      <c r="I4570" s="27" t="s">
        <v>3305</v>
      </c>
      <c r="J4570">
        <v>30.6675</v>
      </c>
      <c r="K4570">
        <v>79.586388888888806</v>
      </c>
      <c r="L4570">
        <v>2832</v>
      </c>
      <c r="M4570" t="s">
        <v>1145</v>
      </c>
      <c r="O4570">
        <v>2007</v>
      </c>
      <c r="U4570" s="21" t="s">
        <v>1147</v>
      </c>
      <c r="X4570" s="9" t="s">
        <v>1291</v>
      </c>
      <c r="Z4570">
        <v>24</v>
      </c>
      <c r="AD4570" t="s">
        <v>1165</v>
      </c>
      <c r="AF4570" t="s">
        <v>153</v>
      </c>
      <c r="AG4570" t="s">
        <v>3299</v>
      </c>
      <c r="AH4570">
        <f>1*24*60</f>
        <v>1440</v>
      </c>
      <c r="AI4570" s="21" t="s">
        <v>153</v>
      </c>
      <c r="AJ4570" s="21" t="s">
        <v>1148</v>
      </c>
      <c r="AK4570" s="21">
        <v>26</v>
      </c>
      <c r="AL4570" s="21" t="s">
        <v>2993</v>
      </c>
      <c r="AM4570">
        <v>3.3</v>
      </c>
      <c r="AN4570" s="21">
        <v>5</v>
      </c>
      <c r="AO4570" s="21">
        <v>20</v>
      </c>
      <c r="AP4570" s="21">
        <v>28</v>
      </c>
      <c r="AR4570" s="21" t="s">
        <v>3130</v>
      </c>
    </row>
    <row r="4571" spans="1:44">
      <c r="A4571" t="s">
        <v>2079</v>
      </c>
      <c r="B4571" s="21" t="s">
        <v>1146</v>
      </c>
      <c r="C4571" s="21" t="s">
        <v>1149</v>
      </c>
      <c r="D4571" s="21" t="s">
        <v>798</v>
      </c>
      <c r="E4571" s="21" t="s">
        <v>2078</v>
      </c>
      <c r="G4571" s="27" t="s">
        <v>153</v>
      </c>
      <c r="H4571" s="27" t="s">
        <v>1165</v>
      </c>
      <c r="I4571" s="27" t="s">
        <v>3305</v>
      </c>
      <c r="J4571">
        <v>30.6675</v>
      </c>
      <c r="K4571">
        <v>79.586388888888806</v>
      </c>
      <c r="L4571">
        <v>2832</v>
      </c>
      <c r="M4571" t="s">
        <v>1145</v>
      </c>
      <c r="O4571">
        <v>2007</v>
      </c>
      <c r="U4571" s="21" t="s">
        <v>3279</v>
      </c>
      <c r="V4571" s="9" t="s">
        <v>1247</v>
      </c>
      <c r="W4571">
        <v>1</v>
      </c>
      <c r="X4571" s="9" t="s">
        <v>1291</v>
      </c>
      <c r="Z4571">
        <v>24</v>
      </c>
      <c r="AD4571" t="s">
        <v>1165</v>
      </c>
      <c r="AF4571" t="s">
        <v>153</v>
      </c>
      <c r="AG4571" t="s">
        <v>3299</v>
      </c>
      <c r="AH4571">
        <f t="shared" ref="AH4571:AH4593" si="67">1*24*60</f>
        <v>1440</v>
      </c>
      <c r="AI4571" s="21" t="s">
        <v>153</v>
      </c>
      <c r="AJ4571" s="21" t="s">
        <v>1148</v>
      </c>
      <c r="AK4571" s="21">
        <v>10</v>
      </c>
      <c r="AL4571" s="21" t="s">
        <v>2993</v>
      </c>
      <c r="AM4571">
        <v>3.1</v>
      </c>
      <c r="AN4571" s="21">
        <v>5</v>
      </c>
      <c r="AO4571" s="21">
        <v>20</v>
      </c>
      <c r="AP4571" s="21">
        <v>28</v>
      </c>
      <c r="AR4571" s="21" t="s">
        <v>3130</v>
      </c>
    </row>
    <row r="4572" spans="1:44">
      <c r="A4572" t="s">
        <v>2079</v>
      </c>
      <c r="B4572" s="21" t="s">
        <v>1146</v>
      </c>
      <c r="C4572" s="21" t="s">
        <v>1149</v>
      </c>
      <c r="D4572" s="21" t="s">
        <v>798</v>
      </c>
      <c r="E4572" s="21" t="s">
        <v>2078</v>
      </c>
      <c r="G4572" s="27" t="s">
        <v>153</v>
      </c>
      <c r="H4572" s="27" t="s">
        <v>1165</v>
      </c>
      <c r="I4572" s="27" t="s">
        <v>3305</v>
      </c>
      <c r="J4572">
        <v>30.6675</v>
      </c>
      <c r="K4572">
        <v>79.586388888888806</v>
      </c>
      <c r="L4572">
        <v>2832</v>
      </c>
      <c r="M4572" t="s">
        <v>1145</v>
      </c>
      <c r="O4572">
        <v>2007</v>
      </c>
      <c r="U4572" s="21" t="s">
        <v>3279</v>
      </c>
      <c r="V4572" s="9" t="s">
        <v>1247</v>
      </c>
      <c r="W4572">
        <v>2</v>
      </c>
      <c r="X4572" s="9" t="s">
        <v>1291</v>
      </c>
      <c r="Z4572">
        <v>24</v>
      </c>
      <c r="AD4572" t="s">
        <v>1165</v>
      </c>
      <c r="AF4572" t="s">
        <v>153</v>
      </c>
      <c r="AG4572" t="s">
        <v>3299</v>
      </c>
      <c r="AH4572">
        <f t="shared" si="67"/>
        <v>1440</v>
      </c>
      <c r="AI4572" s="21" t="s">
        <v>153</v>
      </c>
      <c r="AJ4572" s="21" t="s">
        <v>1148</v>
      </c>
      <c r="AK4572" s="21">
        <v>22</v>
      </c>
      <c r="AL4572" s="21" t="s">
        <v>2993</v>
      </c>
      <c r="AM4572">
        <v>3.74</v>
      </c>
      <c r="AN4572" s="21">
        <v>5</v>
      </c>
      <c r="AO4572" s="21">
        <v>20</v>
      </c>
      <c r="AP4572" s="21">
        <v>28</v>
      </c>
      <c r="AR4572" s="21" t="s">
        <v>3130</v>
      </c>
    </row>
    <row r="4573" spans="1:44">
      <c r="A4573" t="s">
        <v>2079</v>
      </c>
      <c r="B4573" s="21" t="s">
        <v>1146</v>
      </c>
      <c r="C4573" s="21" t="s">
        <v>1149</v>
      </c>
      <c r="D4573" s="21" t="s">
        <v>798</v>
      </c>
      <c r="E4573" s="21" t="s">
        <v>2078</v>
      </c>
      <c r="G4573" s="27" t="s">
        <v>153</v>
      </c>
      <c r="H4573" s="27" t="s">
        <v>1165</v>
      </c>
      <c r="I4573" s="27" t="s">
        <v>3305</v>
      </c>
      <c r="J4573">
        <v>30.6675</v>
      </c>
      <c r="K4573">
        <v>79.586388888888806</v>
      </c>
      <c r="L4573">
        <v>2832</v>
      </c>
      <c r="M4573" t="s">
        <v>1145</v>
      </c>
      <c r="O4573">
        <v>2007</v>
      </c>
      <c r="U4573" s="21" t="s">
        <v>3279</v>
      </c>
      <c r="V4573" s="9" t="s">
        <v>1247</v>
      </c>
      <c r="W4573">
        <v>7</v>
      </c>
      <c r="X4573" s="9" t="s">
        <v>1291</v>
      </c>
      <c r="Z4573">
        <v>24</v>
      </c>
      <c r="AD4573" t="s">
        <v>1165</v>
      </c>
      <c r="AF4573" t="s">
        <v>153</v>
      </c>
      <c r="AG4573" t="s">
        <v>3299</v>
      </c>
      <c r="AH4573">
        <f t="shared" si="67"/>
        <v>1440</v>
      </c>
      <c r="AI4573" s="21" t="s">
        <v>153</v>
      </c>
      <c r="AJ4573" s="21" t="s">
        <v>1148</v>
      </c>
      <c r="AK4573" s="21">
        <v>10</v>
      </c>
      <c r="AL4573" s="21" t="s">
        <v>2993</v>
      </c>
      <c r="AM4573">
        <v>1.6</v>
      </c>
      <c r="AN4573" s="21">
        <v>5</v>
      </c>
      <c r="AO4573" s="21">
        <v>20</v>
      </c>
      <c r="AP4573" s="21">
        <v>28</v>
      </c>
      <c r="AR4573" s="21" t="s">
        <v>3130</v>
      </c>
    </row>
    <row r="4574" spans="1:44">
      <c r="A4574" t="s">
        <v>2079</v>
      </c>
      <c r="B4574" s="21" t="s">
        <v>1146</v>
      </c>
      <c r="C4574" s="21" t="s">
        <v>1149</v>
      </c>
      <c r="D4574" s="21" t="s">
        <v>798</v>
      </c>
      <c r="E4574" s="21" t="s">
        <v>2078</v>
      </c>
      <c r="G4574" s="27" t="s">
        <v>153</v>
      </c>
      <c r="H4574" s="27" t="s">
        <v>1165</v>
      </c>
      <c r="I4574" s="27" t="s">
        <v>3305</v>
      </c>
      <c r="J4574">
        <v>30.6675</v>
      </c>
      <c r="K4574">
        <v>79.586388888888806</v>
      </c>
      <c r="L4574">
        <v>2832</v>
      </c>
      <c r="M4574" t="s">
        <v>1145</v>
      </c>
      <c r="O4574">
        <v>2007</v>
      </c>
      <c r="U4574" s="21" t="s">
        <v>1147</v>
      </c>
      <c r="X4574" s="9" t="s">
        <v>1291</v>
      </c>
      <c r="Z4574">
        <v>0</v>
      </c>
      <c r="AD4574" t="s">
        <v>1165</v>
      </c>
      <c r="AF4574" t="s">
        <v>153</v>
      </c>
      <c r="AG4574" t="s">
        <v>3299</v>
      </c>
      <c r="AH4574">
        <f>1*24*60</f>
        <v>1440</v>
      </c>
      <c r="AI4574" s="21" t="s">
        <v>153</v>
      </c>
      <c r="AJ4574" s="21" t="s">
        <v>1148</v>
      </c>
      <c r="AK4574" s="21">
        <v>40</v>
      </c>
      <c r="AL4574" s="21" t="s">
        <v>2993</v>
      </c>
      <c r="AM4574">
        <v>8.9</v>
      </c>
      <c r="AN4574" s="21">
        <v>5</v>
      </c>
      <c r="AO4574" s="21">
        <v>20</v>
      </c>
      <c r="AP4574" s="21">
        <v>28</v>
      </c>
      <c r="AR4574" s="21" t="s">
        <v>3130</v>
      </c>
    </row>
    <row r="4575" spans="1:44">
      <c r="A4575" t="s">
        <v>2079</v>
      </c>
      <c r="B4575" s="21" t="s">
        <v>1146</v>
      </c>
      <c r="C4575" s="21" t="s">
        <v>1149</v>
      </c>
      <c r="D4575" s="21" t="s">
        <v>798</v>
      </c>
      <c r="E4575" s="21" t="s">
        <v>2078</v>
      </c>
      <c r="G4575" s="27" t="s">
        <v>153</v>
      </c>
      <c r="H4575" s="27" t="s">
        <v>1165</v>
      </c>
      <c r="I4575" s="27" t="s">
        <v>3305</v>
      </c>
      <c r="J4575">
        <v>30.6675</v>
      </c>
      <c r="K4575">
        <v>79.586388888888806</v>
      </c>
      <c r="L4575">
        <v>2832</v>
      </c>
      <c r="M4575" t="s">
        <v>1145</v>
      </c>
      <c r="O4575">
        <v>2007</v>
      </c>
      <c r="U4575" s="21" t="s">
        <v>3279</v>
      </c>
      <c r="V4575" s="9" t="s">
        <v>1247</v>
      </c>
      <c r="W4575">
        <v>1</v>
      </c>
      <c r="X4575" s="9" t="s">
        <v>1291</v>
      </c>
      <c r="Z4575">
        <v>0</v>
      </c>
      <c r="AD4575" t="s">
        <v>1165</v>
      </c>
      <c r="AF4575" t="s">
        <v>153</v>
      </c>
      <c r="AG4575" t="s">
        <v>3299</v>
      </c>
      <c r="AH4575">
        <f t="shared" si="67"/>
        <v>1440</v>
      </c>
      <c r="AI4575" s="21" t="s">
        <v>153</v>
      </c>
      <c r="AJ4575" s="21" t="s">
        <v>1148</v>
      </c>
      <c r="AK4575" s="21">
        <v>12</v>
      </c>
      <c r="AL4575" s="21" t="s">
        <v>2993</v>
      </c>
      <c r="AM4575">
        <v>3.7</v>
      </c>
      <c r="AN4575" s="21">
        <v>5</v>
      </c>
      <c r="AO4575" s="21">
        <v>20</v>
      </c>
      <c r="AP4575" s="21">
        <v>28</v>
      </c>
      <c r="AR4575" s="21" t="s">
        <v>3130</v>
      </c>
    </row>
    <row r="4576" spans="1:44">
      <c r="A4576" t="s">
        <v>2079</v>
      </c>
      <c r="B4576" s="21" t="s">
        <v>1146</v>
      </c>
      <c r="C4576" s="21" t="s">
        <v>1149</v>
      </c>
      <c r="D4576" s="21" t="s">
        <v>798</v>
      </c>
      <c r="E4576" s="21" t="s">
        <v>2078</v>
      </c>
      <c r="G4576" s="27" t="s">
        <v>153</v>
      </c>
      <c r="H4576" s="27" t="s">
        <v>1165</v>
      </c>
      <c r="I4576" s="27" t="s">
        <v>3305</v>
      </c>
      <c r="J4576">
        <v>30.6675</v>
      </c>
      <c r="K4576">
        <v>79.586388888888806</v>
      </c>
      <c r="L4576">
        <v>2832</v>
      </c>
      <c r="M4576" t="s">
        <v>1145</v>
      </c>
      <c r="O4576">
        <v>2007</v>
      </c>
      <c r="U4576" s="21" t="s">
        <v>3279</v>
      </c>
      <c r="V4576" s="9" t="s">
        <v>1247</v>
      </c>
      <c r="W4576">
        <v>2</v>
      </c>
      <c r="X4576" s="9" t="s">
        <v>1291</v>
      </c>
      <c r="Z4576">
        <v>0</v>
      </c>
      <c r="AD4576" t="s">
        <v>1165</v>
      </c>
      <c r="AF4576" t="s">
        <v>153</v>
      </c>
      <c r="AG4576" t="s">
        <v>3299</v>
      </c>
      <c r="AH4576">
        <f t="shared" si="67"/>
        <v>1440</v>
      </c>
      <c r="AI4576" s="21" t="s">
        <v>153</v>
      </c>
      <c r="AJ4576" s="21" t="s">
        <v>1148</v>
      </c>
      <c r="AK4576" s="21">
        <v>18</v>
      </c>
      <c r="AL4576" s="21" t="s">
        <v>2993</v>
      </c>
      <c r="AM4576">
        <v>3.7</v>
      </c>
      <c r="AN4576" s="21">
        <v>5</v>
      </c>
      <c r="AO4576" s="21">
        <v>20</v>
      </c>
      <c r="AP4576" s="21">
        <v>28</v>
      </c>
      <c r="AR4576" s="21" t="s">
        <v>3130</v>
      </c>
    </row>
    <row r="4577" spans="1:44">
      <c r="A4577" t="s">
        <v>2079</v>
      </c>
      <c r="B4577" s="21" t="s">
        <v>1146</v>
      </c>
      <c r="C4577" s="21" t="s">
        <v>1149</v>
      </c>
      <c r="D4577" s="21" t="s">
        <v>798</v>
      </c>
      <c r="E4577" s="21" t="s">
        <v>2078</v>
      </c>
      <c r="G4577" s="27" t="s">
        <v>153</v>
      </c>
      <c r="H4577" s="27" t="s">
        <v>1165</v>
      </c>
      <c r="I4577" s="27" t="s">
        <v>3305</v>
      </c>
      <c r="J4577">
        <v>30.6675</v>
      </c>
      <c r="K4577">
        <v>79.586388888888806</v>
      </c>
      <c r="L4577">
        <v>2832</v>
      </c>
      <c r="M4577" t="s">
        <v>1145</v>
      </c>
      <c r="O4577">
        <v>2007</v>
      </c>
      <c r="U4577" s="21" t="s">
        <v>3279</v>
      </c>
      <c r="V4577" s="9" t="s">
        <v>1247</v>
      </c>
      <c r="W4577">
        <v>7</v>
      </c>
      <c r="X4577" s="9" t="s">
        <v>1291</v>
      </c>
      <c r="Z4577">
        <v>0</v>
      </c>
      <c r="AD4577" t="s">
        <v>1165</v>
      </c>
      <c r="AF4577" t="s">
        <v>153</v>
      </c>
      <c r="AG4577" t="s">
        <v>3299</v>
      </c>
      <c r="AH4577">
        <f t="shared" si="67"/>
        <v>1440</v>
      </c>
      <c r="AI4577" s="21" t="s">
        <v>153</v>
      </c>
      <c r="AJ4577" s="21" t="s">
        <v>1148</v>
      </c>
      <c r="AK4577" s="21">
        <v>40</v>
      </c>
      <c r="AL4577" s="21" t="s">
        <v>2993</v>
      </c>
      <c r="AM4577">
        <v>4.4000000000000004</v>
      </c>
      <c r="AN4577" s="21">
        <v>5</v>
      </c>
      <c r="AO4577" s="21">
        <v>20</v>
      </c>
      <c r="AP4577" s="21">
        <v>28</v>
      </c>
      <c r="AR4577" s="21" t="s">
        <v>3130</v>
      </c>
    </row>
    <row r="4578" spans="1:44">
      <c r="A4578" t="s">
        <v>2079</v>
      </c>
      <c r="B4578" s="21" t="s">
        <v>1146</v>
      </c>
      <c r="C4578" s="21" t="s">
        <v>1149</v>
      </c>
      <c r="D4578" s="21" t="s">
        <v>798</v>
      </c>
      <c r="E4578" s="21" t="s">
        <v>2078</v>
      </c>
      <c r="G4578" s="27" t="s">
        <v>153</v>
      </c>
      <c r="H4578" s="27" t="s">
        <v>1165</v>
      </c>
      <c r="I4578" s="27" t="s">
        <v>3305</v>
      </c>
      <c r="J4578">
        <v>30.6675</v>
      </c>
      <c r="K4578">
        <v>79.586388888888806</v>
      </c>
      <c r="L4578">
        <v>2832</v>
      </c>
      <c r="M4578" t="s">
        <v>1145</v>
      </c>
      <c r="O4578">
        <v>2007</v>
      </c>
      <c r="U4578" s="21" t="s">
        <v>1147</v>
      </c>
      <c r="X4578" s="9" t="s">
        <v>1291</v>
      </c>
      <c r="Z4578" s="9" t="s">
        <v>3300</v>
      </c>
      <c r="AD4578" t="s">
        <v>1165</v>
      </c>
      <c r="AF4578" t="s">
        <v>153</v>
      </c>
      <c r="AG4578" t="s">
        <v>3299</v>
      </c>
      <c r="AH4578">
        <f>1*24*60</f>
        <v>1440</v>
      </c>
      <c r="AI4578" s="21" t="s">
        <v>153</v>
      </c>
      <c r="AJ4578" s="21" t="s">
        <v>1148</v>
      </c>
      <c r="AK4578" s="21">
        <v>15</v>
      </c>
      <c r="AL4578" s="21" t="s">
        <v>2993</v>
      </c>
      <c r="AM4578">
        <v>2.7</v>
      </c>
      <c r="AN4578" s="21">
        <v>5</v>
      </c>
      <c r="AO4578" s="21">
        <v>20</v>
      </c>
      <c r="AP4578" s="21">
        <v>28</v>
      </c>
      <c r="AR4578" s="21" t="s">
        <v>3130</v>
      </c>
    </row>
    <row r="4579" spans="1:44">
      <c r="A4579" t="s">
        <v>2079</v>
      </c>
      <c r="B4579" s="21" t="s">
        <v>1146</v>
      </c>
      <c r="C4579" s="21" t="s">
        <v>1149</v>
      </c>
      <c r="D4579" s="21" t="s">
        <v>798</v>
      </c>
      <c r="E4579" s="21" t="s">
        <v>2078</v>
      </c>
      <c r="G4579" s="27" t="s">
        <v>153</v>
      </c>
      <c r="H4579" s="27" t="s">
        <v>1165</v>
      </c>
      <c r="I4579" s="27" t="s">
        <v>3305</v>
      </c>
      <c r="J4579">
        <v>30.6675</v>
      </c>
      <c r="K4579">
        <v>79.586388888888806</v>
      </c>
      <c r="L4579">
        <v>2832</v>
      </c>
      <c r="M4579" t="s">
        <v>1145</v>
      </c>
      <c r="O4579">
        <v>2007</v>
      </c>
      <c r="U4579" s="21" t="s">
        <v>3279</v>
      </c>
      <c r="V4579" s="9" t="s">
        <v>1247</v>
      </c>
      <c r="W4579">
        <v>1</v>
      </c>
      <c r="X4579" s="9" t="s">
        <v>1291</v>
      </c>
      <c r="Z4579" s="9" t="s">
        <v>3300</v>
      </c>
      <c r="AD4579" t="s">
        <v>1165</v>
      </c>
      <c r="AF4579" t="s">
        <v>153</v>
      </c>
      <c r="AG4579" t="s">
        <v>3299</v>
      </c>
      <c r="AH4579">
        <f t="shared" si="67"/>
        <v>1440</v>
      </c>
      <c r="AI4579" s="21" t="s">
        <v>153</v>
      </c>
      <c r="AJ4579" s="21" t="s">
        <v>1148</v>
      </c>
      <c r="AK4579" s="21">
        <v>8</v>
      </c>
      <c r="AL4579" s="21" t="s">
        <v>2993</v>
      </c>
      <c r="AM4579">
        <v>3.7</v>
      </c>
      <c r="AN4579" s="21">
        <v>5</v>
      </c>
      <c r="AO4579" s="21">
        <v>20</v>
      </c>
      <c r="AP4579" s="21">
        <v>28</v>
      </c>
      <c r="AR4579" s="21" t="s">
        <v>3130</v>
      </c>
    </row>
    <row r="4580" spans="1:44">
      <c r="A4580" t="s">
        <v>2079</v>
      </c>
      <c r="B4580" s="21" t="s">
        <v>1146</v>
      </c>
      <c r="C4580" s="21" t="s">
        <v>1149</v>
      </c>
      <c r="D4580" s="21" t="s">
        <v>798</v>
      </c>
      <c r="E4580" s="21" t="s">
        <v>2078</v>
      </c>
      <c r="G4580" s="27" t="s">
        <v>153</v>
      </c>
      <c r="H4580" s="27" t="s">
        <v>1165</v>
      </c>
      <c r="I4580" s="27" t="s">
        <v>3305</v>
      </c>
      <c r="J4580">
        <v>30.6675</v>
      </c>
      <c r="K4580">
        <v>79.586388888888806</v>
      </c>
      <c r="L4580">
        <v>2832</v>
      </c>
      <c r="M4580" t="s">
        <v>1145</v>
      </c>
      <c r="O4580">
        <v>2007</v>
      </c>
      <c r="U4580" s="21" t="s">
        <v>3279</v>
      </c>
      <c r="V4580" s="9" t="s">
        <v>1247</v>
      </c>
      <c r="W4580">
        <v>2</v>
      </c>
      <c r="X4580" s="9" t="s">
        <v>1291</v>
      </c>
      <c r="Z4580" s="9" t="s">
        <v>3300</v>
      </c>
      <c r="AD4580" t="s">
        <v>1165</v>
      </c>
      <c r="AF4580" t="s">
        <v>153</v>
      </c>
      <c r="AG4580" t="s">
        <v>3299</v>
      </c>
      <c r="AH4580">
        <f t="shared" si="67"/>
        <v>1440</v>
      </c>
      <c r="AI4580" s="21" t="s">
        <v>153</v>
      </c>
      <c r="AJ4580" s="21" t="s">
        <v>1148</v>
      </c>
      <c r="AK4580" s="21">
        <v>10</v>
      </c>
      <c r="AL4580" s="21" t="s">
        <v>2993</v>
      </c>
      <c r="AM4580">
        <v>3.1</v>
      </c>
      <c r="AN4580" s="21">
        <v>5</v>
      </c>
      <c r="AO4580" s="21">
        <v>20</v>
      </c>
      <c r="AP4580" s="21">
        <v>28</v>
      </c>
      <c r="AR4580" s="21" t="s">
        <v>3130</v>
      </c>
    </row>
    <row r="4581" spans="1:44">
      <c r="A4581" t="s">
        <v>2079</v>
      </c>
      <c r="B4581" s="21" t="s">
        <v>1146</v>
      </c>
      <c r="C4581" s="21" t="s">
        <v>1149</v>
      </c>
      <c r="D4581" s="21" t="s">
        <v>798</v>
      </c>
      <c r="E4581" s="21" t="s">
        <v>2078</v>
      </c>
      <c r="G4581" s="27" t="s">
        <v>153</v>
      </c>
      <c r="H4581" s="27" t="s">
        <v>1165</v>
      </c>
      <c r="I4581" s="27" t="s">
        <v>3305</v>
      </c>
      <c r="J4581">
        <v>30.6675</v>
      </c>
      <c r="K4581">
        <v>79.586388888888806</v>
      </c>
      <c r="L4581">
        <v>2832</v>
      </c>
      <c r="M4581" t="s">
        <v>1145</v>
      </c>
      <c r="O4581">
        <v>2007</v>
      </c>
      <c r="U4581" s="21" t="s">
        <v>3279</v>
      </c>
      <c r="V4581" s="9" t="s">
        <v>1247</v>
      </c>
      <c r="W4581">
        <v>7</v>
      </c>
      <c r="X4581" s="9" t="s">
        <v>1291</v>
      </c>
      <c r="Z4581" s="9" t="s">
        <v>3300</v>
      </c>
      <c r="AD4581" t="s">
        <v>1165</v>
      </c>
      <c r="AF4581" t="s">
        <v>153</v>
      </c>
      <c r="AG4581" t="s">
        <v>3299</v>
      </c>
      <c r="AH4581">
        <f t="shared" si="67"/>
        <v>1440</v>
      </c>
      <c r="AI4581" s="21" t="s">
        <v>153</v>
      </c>
      <c r="AJ4581" s="21" t="s">
        <v>1148</v>
      </c>
      <c r="AK4581" s="21">
        <v>14</v>
      </c>
      <c r="AL4581" s="21" t="s">
        <v>2993</v>
      </c>
      <c r="AM4581">
        <v>2.4</v>
      </c>
      <c r="AN4581" s="21">
        <v>5</v>
      </c>
      <c r="AO4581" s="21">
        <v>20</v>
      </c>
      <c r="AP4581" s="21">
        <v>28</v>
      </c>
      <c r="AR4581" s="21" t="s">
        <v>3130</v>
      </c>
    </row>
    <row r="4582" spans="1:44">
      <c r="A4582" t="s">
        <v>2079</v>
      </c>
      <c r="B4582" s="21" t="s">
        <v>1146</v>
      </c>
      <c r="C4582" s="21" t="s">
        <v>1149</v>
      </c>
      <c r="D4582" s="21" t="s">
        <v>798</v>
      </c>
      <c r="E4582" s="21" t="s">
        <v>2078</v>
      </c>
      <c r="G4582" s="27" t="s">
        <v>153</v>
      </c>
      <c r="H4582" s="27" t="s">
        <v>1165</v>
      </c>
      <c r="I4582" s="27" t="s">
        <v>3305</v>
      </c>
      <c r="J4582">
        <v>30.6675</v>
      </c>
      <c r="K4582">
        <v>79.586388888888806</v>
      </c>
      <c r="L4582">
        <v>2832</v>
      </c>
      <c r="M4582" t="s">
        <v>1145</v>
      </c>
      <c r="O4582">
        <v>2007</v>
      </c>
      <c r="U4582" s="21" t="s">
        <v>1147</v>
      </c>
      <c r="X4582" s="9" t="s">
        <v>1201</v>
      </c>
      <c r="Z4582" s="9" t="s">
        <v>3301</v>
      </c>
      <c r="AD4582" t="s">
        <v>1165</v>
      </c>
      <c r="AF4582" t="s">
        <v>153</v>
      </c>
      <c r="AG4582" t="s">
        <v>3299</v>
      </c>
      <c r="AH4582">
        <f>1*24*60</f>
        <v>1440</v>
      </c>
      <c r="AI4582" s="21" t="s">
        <v>153</v>
      </c>
      <c r="AJ4582" s="21" t="s">
        <v>1148</v>
      </c>
      <c r="AK4582" s="21">
        <v>34</v>
      </c>
      <c r="AL4582" s="21" t="s">
        <v>2993</v>
      </c>
      <c r="AM4582">
        <v>4</v>
      </c>
      <c r="AN4582" s="21">
        <v>5</v>
      </c>
      <c r="AO4582" s="21">
        <v>20</v>
      </c>
      <c r="AP4582" s="21">
        <v>28</v>
      </c>
      <c r="AR4582" s="21" t="s">
        <v>3130</v>
      </c>
    </row>
    <row r="4583" spans="1:44">
      <c r="A4583" t="s">
        <v>2079</v>
      </c>
      <c r="B4583" s="21" t="s">
        <v>1146</v>
      </c>
      <c r="C4583" s="21" t="s">
        <v>1149</v>
      </c>
      <c r="D4583" s="21" t="s">
        <v>798</v>
      </c>
      <c r="E4583" s="21" t="s">
        <v>2078</v>
      </c>
      <c r="G4583" s="27" t="s">
        <v>153</v>
      </c>
      <c r="H4583" s="27" t="s">
        <v>1165</v>
      </c>
      <c r="I4583" s="27" t="s">
        <v>3305</v>
      </c>
      <c r="J4583">
        <v>30.6675</v>
      </c>
      <c r="K4583">
        <v>79.586388888888806</v>
      </c>
      <c r="L4583">
        <v>2832</v>
      </c>
      <c r="M4583" t="s">
        <v>1145</v>
      </c>
      <c r="O4583">
        <v>2007</v>
      </c>
      <c r="U4583" s="21" t="s">
        <v>3279</v>
      </c>
      <c r="V4583" s="9" t="s">
        <v>1247</v>
      </c>
      <c r="W4583">
        <v>1</v>
      </c>
      <c r="X4583" s="9" t="s">
        <v>1201</v>
      </c>
      <c r="Z4583" s="9" t="s">
        <v>3301</v>
      </c>
      <c r="AD4583" t="s">
        <v>1165</v>
      </c>
      <c r="AF4583" t="s">
        <v>153</v>
      </c>
      <c r="AG4583" t="s">
        <v>3299</v>
      </c>
      <c r="AH4583">
        <f t="shared" si="67"/>
        <v>1440</v>
      </c>
      <c r="AI4583" s="21" t="s">
        <v>153</v>
      </c>
      <c r="AJ4583" s="21" t="s">
        <v>1148</v>
      </c>
      <c r="AK4583" s="21">
        <v>32</v>
      </c>
      <c r="AL4583" s="21" t="s">
        <v>2993</v>
      </c>
      <c r="AM4583">
        <v>8</v>
      </c>
      <c r="AN4583" s="21">
        <v>5</v>
      </c>
      <c r="AO4583" s="21">
        <v>20</v>
      </c>
      <c r="AP4583" s="21">
        <v>28</v>
      </c>
      <c r="AR4583" s="21" t="s">
        <v>3130</v>
      </c>
    </row>
    <row r="4584" spans="1:44">
      <c r="A4584" t="s">
        <v>2079</v>
      </c>
      <c r="B4584" s="21" t="s">
        <v>1146</v>
      </c>
      <c r="C4584" s="21" t="s">
        <v>1149</v>
      </c>
      <c r="D4584" s="21" t="s">
        <v>798</v>
      </c>
      <c r="E4584" s="21" t="s">
        <v>2078</v>
      </c>
      <c r="G4584" s="27" t="s">
        <v>153</v>
      </c>
      <c r="H4584" s="27" t="s">
        <v>1165</v>
      </c>
      <c r="I4584" s="27" t="s">
        <v>3305</v>
      </c>
      <c r="J4584">
        <v>30.6675</v>
      </c>
      <c r="K4584">
        <v>79.586388888888806</v>
      </c>
      <c r="L4584">
        <v>2832</v>
      </c>
      <c r="M4584" t="s">
        <v>1145</v>
      </c>
      <c r="O4584">
        <v>2007</v>
      </c>
      <c r="U4584" s="21" t="s">
        <v>3279</v>
      </c>
      <c r="V4584" s="9" t="s">
        <v>1247</v>
      </c>
      <c r="W4584">
        <v>2</v>
      </c>
      <c r="X4584" s="9" t="s">
        <v>1201</v>
      </c>
      <c r="Z4584" s="9" t="s">
        <v>3301</v>
      </c>
      <c r="AD4584" t="s">
        <v>1165</v>
      </c>
      <c r="AF4584" t="s">
        <v>153</v>
      </c>
      <c r="AG4584" t="s">
        <v>3299</v>
      </c>
      <c r="AH4584">
        <f t="shared" si="67"/>
        <v>1440</v>
      </c>
      <c r="AI4584" s="21" t="s">
        <v>153</v>
      </c>
      <c r="AJ4584" s="21" t="s">
        <v>1148</v>
      </c>
      <c r="AK4584" s="21">
        <v>34</v>
      </c>
      <c r="AL4584" s="21" t="s">
        <v>2993</v>
      </c>
      <c r="AM4584">
        <v>6.7</v>
      </c>
      <c r="AN4584" s="21">
        <v>5</v>
      </c>
      <c r="AO4584" s="21">
        <v>20</v>
      </c>
      <c r="AP4584" s="21">
        <v>28</v>
      </c>
      <c r="AR4584" s="21" t="s">
        <v>3130</v>
      </c>
    </row>
    <row r="4585" spans="1:44">
      <c r="A4585" t="s">
        <v>2079</v>
      </c>
      <c r="B4585" s="21" t="s">
        <v>1146</v>
      </c>
      <c r="C4585" s="21" t="s">
        <v>1149</v>
      </c>
      <c r="D4585" s="21" t="s">
        <v>798</v>
      </c>
      <c r="E4585" s="21" t="s">
        <v>2078</v>
      </c>
      <c r="G4585" s="27" t="s">
        <v>153</v>
      </c>
      <c r="H4585" s="27" t="s">
        <v>1165</v>
      </c>
      <c r="I4585" s="27" t="s">
        <v>3305</v>
      </c>
      <c r="J4585">
        <v>30.6675</v>
      </c>
      <c r="K4585">
        <v>79.586388888888806</v>
      </c>
      <c r="L4585">
        <v>2832</v>
      </c>
      <c r="M4585" t="s">
        <v>1145</v>
      </c>
      <c r="O4585">
        <v>2007</v>
      </c>
      <c r="U4585" s="21" t="s">
        <v>3279</v>
      </c>
      <c r="V4585" s="9" t="s">
        <v>1247</v>
      </c>
      <c r="W4585">
        <v>7</v>
      </c>
      <c r="X4585" s="9" t="s">
        <v>1201</v>
      </c>
      <c r="Z4585" s="9" t="s">
        <v>3301</v>
      </c>
      <c r="AD4585" t="s">
        <v>1165</v>
      </c>
      <c r="AF4585" t="s">
        <v>153</v>
      </c>
      <c r="AG4585" t="s">
        <v>3299</v>
      </c>
      <c r="AH4585">
        <f t="shared" si="67"/>
        <v>1440</v>
      </c>
      <c r="AI4585" s="21" t="s">
        <v>153</v>
      </c>
      <c r="AJ4585" s="21" t="s">
        <v>1148</v>
      </c>
      <c r="AK4585" s="21">
        <v>44</v>
      </c>
      <c r="AL4585" s="21" t="s">
        <v>2993</v>
      </c>
      <c r="AM4585">
        <v>8.6999999999999993</v>
      </c>
      <c r="AN4585" s="21">
        <v>5</v>
      </c>
      <c r="AO4585" s="21">
        <v>20</v>
      </c>
      <c r="AP4585" s="21">
        <v>28</v>
      </c>
      <c r="AR4585" s="21" t="s">
        <v>3130</v>
      </c>
    </row>
    <row r="4586" spans="1:44">
      <c r="A4586" t="s">
        <v>2079</v>
      </c>
      <c r="B4586" s="21" t="s">
        <v>1146</v>
      </c>
      <c r="C4586" s="21" t="s">
        <v>1149</v>
      </c>
      <c r="D4586" s="21" t="s">
        <v>798</v>
      </c>
      <c r="E4586" s="21" t="s">
        <v>2078</v>
      </c>
      <c r="G4586" s="27" t="s">
        <v>153</v>
      </c>
      <c r="H4586" s="27" t="s">
        <v>1165</v>
      </c>
      <c r="I4586" s="27" t="s">
        <v>3305</v>
      </c>
      <c r="J4586">
        <v>30.6675</v>
      </c>
      <c r="K4586">
        <v>79.586388888888806</v>
      </c>
      <c r="L4586">
        <v>2832</v>
      </c>
      <c r="M4586" t="s">
        <v>1145</v>
      </c>
      <c r="O4586">
        <v>2007</v>
      </c>
      <c r="U4586" s="21" t="s">
        <v>1147</v>
      </c>
      <c r="X4586" s="9" t="s">
        <v>1201</v>
      </c>
      <c r="Z4586" s="9" t="s">
        <v>3302</v>
      </c>
      <c r="AD4586" t="s">
        <v>1165</v>
      </c>
      <c r="AF4586" t="s">
        <v>153</v>
      </c>
      <c r="AG4586" t="s">
        <v>3299</v>
      </c>
      <c r="AH4586">
        <f>1*24*60</f>
        <v>1440</v>
      </c>
      <c r="AI4586" s="21" t="s">
        <v>153</v>
      </c>
      <c r="AJ4586" s="21" t="s">
        <v>1148</v>
      </c>
      <c r="AK4586" s="21">
        <v>37</v>
      </c>
      <c r="AL4586" s="21" t="s">
        <v>2993</v>
      </c>
      <c r="AM4586">
        <v>4.5999999999999996</v>
      </c>
      <c r="AN4586" s="21">
        <v>5</v>
      </c>
      <c r="AO4586" s="21">
        <v>20</v>
      </c>
      <c r="AP4586" s="21">
        <v>28</v>
      </c>
      <c r="AR4586" s="21" t="s">
        <v>3130</v>
      </c>
    </row>
    <row r="4587" spans="1:44">
      <c r="A4587" t="s">
        <v>2079</v>
      </c>
      <c r="B4587" s="21" t="s">
        <v>1146</v>
      </c>
      <c r="C4587" s="21" t="s">
        <v>1149</v>
      </c>
      <c r="D4587" s="21" t="s">
        <v>798</v>
      </c>
      <c r="E4587" s="21" t="s">
        <v>2078</v>
      </c>
      <c r="G4587" s="27" t="s">
        <v>153</v>
      </c>
      <c r="H4587" s="27" t="s">
        <v>1165</v>
      </c>
      <c r="I4587" s="27" t="s">
        <v>3305</v>
      </c>
      <c r="J4587">
        <v>30.6675</v>
      </c>
      <c r="K4587">
        <v>79.586388888888806</v>
      </c>
      <c r="L4587">
        <v>2832</v>
      </c>
      <c r="M4587" t="s">
        <v>1145</v>
      </c>
      <c r="O4587">
        <v>2007</v>
      </c>
      <c r="U4587" s="21" t="s">
        <v>3279</v>
      </c>
      <c r="V4587" s="9" t="s">
        <v>1247</v>
      </c>
      <c r="W4587">
        <v>1</v>
      </c>
      <c r="X4587" s="9" t="s">
        <v>1201</v>
      </c>
      <c r="Z4587" s="9" t="s">
        <v>3302</v>
      </c>
      <c r="AD4587" t="s">
        <v>1165</v>
      </c>
      <c r="AF4587" t="s">
        <v>153</v>
      </c>
      <c r="AG4587" t="s">
        <v>3299</v>
      </c>
      <c r="AH4587">
        <f t="shared" si="67"/>
        <v>1440</v>
      </c>
      <c r="AI4587" s="21" t="s">
        <v>153</v>
      </c>
      <c r="AJ4587" s="21" t="s">
        <v>1148</v>
      </c>
      <c r="AK4587" s="21">
        <v>22</v>
      </c>
      <c r="AL4587" s="21" t="s">
        <v>2993</v>
      </c>
      <c r="AM4587">
        <v>3.7</v>
      </c>
      <c r="AN4587" s="21">
        <v>5</v>
      </c>
      <c r="AO4587" s="21">
        <v>20</v>
      </c>
      <c r="AP4587" s="21">
        <v>28</v>
      </c>
      <c r="AR4587" s="21" t="s">
        <v>3130</v>
      </c>
    </row>
    <row r="4588" spans="1:44">
      <c r="A4588" t="s">
        <v>2079</v>
      </c>
      <c r="B4588" s="21" t="s">
        <v>1146</v>
      </c>
      <c r="C4588" s="21" t="s">
        <v>1149</v>
      </c>
      <c r="D4588" s="21" t="s">
        <v>798</v>
      </c>
      <c r="E4588" s="21" t="s">
        <v>2078</v>
      </c>
      <c r="G4588" s="27" t="s">
        <v>153</v>
      </c>
      <c r="H4588" s="27" t="s">
        <v>1165</v>
      </c>
      <c r="I4588" s="27" t="s">
        <v>3305</v>
      </c>
      <c r="J4588">
        <v>30.6675</v>
      </c>
      <c r="K4588">
        <v>79.586388888888806</v>
      </c>
      <c r="L4588">
        <v>2832</v>
      </c>
      <c r="M4588" t="s">
        <v>1145</v>
      </c>
      <c r="O4588">
        <v>2007</v>
      </c>
      <c r="U4588" s="21" t="s">
        <v>3279</v>
      </c>
      <c r="V4588" s="9" t="s">
        <v>1247</v>
      </c>
      <c r="W4588">
        <v>2</v>
      </c>
      <c r="X4588" s="9" t="s">
        <v>1201</v>
      </c>
      <c r="Z4588" s="9" t="s">
        <v>3302</v>
      </c>
      <c r="AD4588" t="s">
        <v>1165</v>
      </c>
      <c r="AF4588" t="s">
        <v>153</v>
      </c>
      <c r="AG4588" t="s">
        <v>3299</v>
      </c>
      <c r="AH4588">
        <f t="shared" si="67"/>
        <v>1440</v>
      </c>
      <c r="AI4588" s="21" t="s">
        <v>153</v>
      </c>
      <c r="AJ4588" s="21" t="s">
        <v>1148</v>
      </c>
      <c r="AK4588" s="21">
        <v>32</v>
      </c>
      <c r="AL4588" s="21" t="s">
        <v>2993</v>
      </c>
      <c r="AM4588">
        <v>4.8</v>
      </c>
      <c r="AN4588" s="21">
        <v>5</v>
      </c>
      <c r="AO4588" s="21">
        <v>20</v>
      </c>
      <c r="AP4588" s="21">
        <v>28</v>
      </c>
      <c r="AR4588" s="21" t="s">
        <v>3130</v>
      </c>
    </row>
    <row r="4589" spans="1:44">
      <c r="A4589" t="s">
        <v>2079</v>
      </c>
      <c r="B4589" s="21" t="s">
        <v>1146</v>
      </c>
      <c r="C4589" s="21" t="s">
        <v>1149</v>
      </c>
      <c r="D4589" s="21" t="s">
        <v>798</v>
      </c>
      <c r="E4589" s="21" t="s">
        <v>2078</v>
      </c>
      <c r="G4589" s="27" t="s">
        <v>153</v>
      </c>
      <c r="H4589" s="27" t="s">
        <v>1165</v>
      </c>
      <c r="I4589" s="27" t="s">
        <v>3305</v>
      </c>
      <c r="J4589">
        <v>30.6675</v>
      </c>
      <c r="K4589">
        <v>79.586388888888806</v>
      </c>
      <c r="L4589">
        <v>2832</v>
      </c>
      <c r="M4589" t="s">
        <v>1145</v>
      </c>
      <c r="O4589">
        <v>2007</v>
      </c>
      <c r="U4589" s="21" t="s">
        <v>3279</v>
      </c>
      <c r="V4589" s="9" t="s">
        <v>1247</v>
      </c>
      <c r="W4589">
        <v>7</v>
      </c>
      <c r="X4589" s="9" t="s">
        <v>1201</v>
      </c>
      <c r="Z4589" s="9" t="s">
        <v>3302</v>
      </c>
      <c r="AD4589" t="s">
        <v>1165</v>
      </c>
      <c r="AF4589" t="s">
        <v>153</v>
      </c>
      <c r="AG4589" t="s">
        <v>3299</v>
      </c>
      <c r="AH4589">
        <f t="shared" si="67"/>
        <v>1440</v>
      </c>
      <c r="AI4589" s="21" t="s">
        <v>153</v>
      </c>
      <c r="AJ4589" s="21" t="s">
        <v>1148</v>
      </c>
      <c r="AK4589" s="21">
        <v>52</v>
      </c>
      <c r="AL4589" s="21" t="s">
        <v>2993</v>
      </c>
      <c r="AM4589">
        <v>6.6</v>
      </c>
      <c r="AN4589" s="21">
        <v>5</v>
      </c>
      <c r="AO4589" s="21">
        <v>20</v>
      </c>
      <c r="AP4589" s="21">
        <v>28</v>
      </c>
      <c r="AR4589" s="21" t="s">
        <v>3130</v>
      </c>
    </row>
    <row r="4590" spans="1:44">
      <c r="A4590" t="s">
        <v>2079</v>
      </c>
      <c r="B4590" s="21" t="s">
        <v>1146</v>
      </c>
      <c r="C4590" s="21" t="s">
        <v>1149</v>
      </c>
      <c r="D4590" s="21" t="s">
        <v>798</v>
      </c>
      <c r="E4590" s="21" t="s">
        <v>2078</v>
      </c>
      <c r="G4590" s="27" t="s">
        <v>153</v>
      </c>
      <c r="H4590" s="27" t="s">
        <v>1165</v>
      </c>
      <c r="I4590" s="27" t="s">
        <v>3305</v>
      </c>
      <c r="J4590">
        <v>30.6675</v>
      </c>
      <c r="K4590">
        <v>79.586388888888806</v>
      </c>
      <c r="L4590">
        <v>2832</v>
      </c>
      <c r="M4590" t="s">
        <v>1145</v>
      </c>
      <c r="O4590">
        <v>2007</v>
      </c>
      <c r="U4590" s="21" t="s">
        <v>1147</v>
      </c>
      <c r="X4590" s="9" t="s">
        <v>1201</v>
      </c>
      <c r="Z4590" s="9" t="s">
        <v>3300</v>
      </c>
      <c r="AD4590" t="s">
        <v>1165</v>
      </c>
      <c r="AF4590" t="s">
        <v>153</v>
      </c>
      <c r="AG4590" t="s">
        <v>3299</v>
      </c>
      <c r="AH4590">
        <f>1*24*60</f>
        <v>1440</v>
      </c>
      <c r="AI4590" s="21" t="s">
        <v>153</v>
      </c>
      <c r="AJ4590" s="21" t="s">
        <v>1148</v>
      </c>
      <c r="AK4590" s="21">
        <v>27</v>
      </c>
      <c r="AL4590" s="21" t="s">
        <v>2993</v>
      </c>
      <c r="AM4590">
        <v>5.0999999999999996</v>
      </c>
      <c r="AN4590" s="21">
        <v>5</v>
      </c>
      <c r="AO4590" s="21">
        <v>20</v>
      </c>
      <c r="AP4590" s="21">
        <v>28</v>
      </c>
      <c r="AR4590" s="21" t="s">
        <v>3130</v>
      </c>
    </row>
    <row r="4591" spans="1:44">
      <c r="A4591" t="s">
        <v>2079</v>
      </c>
      <c r="B4591" s="21" t="s">
        <v>1146</v>
      </c>
      <c r="C4591" s="21" t="s">
        <v>1149</v>
      </c>
      <c r="D4591" s="21" t="s">
        <v>798</v>
      </c>
      <c r="E4591" s="21" t="s">
        <v>2078</v>
      </c>
      <c r="G4591" s="27" t="s">
        <v>153</v>
      </c>
      <c r="H4591" s="27" t="s">
        <v>1165</v>
      </c>
      <c r="I4591" s="27" t="s">
        <v>3305</v>
      </c>
      <c r="J4591">
        <v>30.6675</v>
      </c>
      <c r="K4591">
        <v>79.586388888888806</v>
      </c>
      <c r="L4591">
        <v>2832</v>
      </c>
      <c r="M4591" t="s">
        <v>1145</v>
      </c>
      <c r="O4591">
        <v>2007</v>
      </c>
      <c r="U4591" s="21" t="s">
        <v>3279</v>
      </c>
      <c r="V4591" s="9" t="s">
        <v>1247</v>
      </c>
      <c r="W4591">
        <v>1</v>
      </c>
      <c r="X4591" s="9" t="s">
        <v>1201</v>
      </c>
      <c r="Z4591" s="9" t="s">
        <v>3300</v>
      </c>
      <c r="AD4591" t="s">
        <v>1165</v>
      </c>
      <c r="AF4591" t="s">
        <v>153</v>
      </c>
      <c r="AG4591" t="s">
        <v>3299</v>
      </c>
      <c r="AH4591">
        <f t="shared" si="67"/>
        <v>1440</v>
      </c>
      <c r="AI4591" s="21" t="s">
        <v>153</v>
      </c>
      <c r="AJ4591" s="21" t="s">
        <v>1148</v>
      </c>
      <c r="AK4591" s="21">
        <v>10</v>
      </c>
      <c r="AL4591" s="21" t="s">
        <v>2993</v>
      </c>
      <c r="AM4591">
        <v>3.1</v>
      </c>
      <c r="AN4591" s="21">
        <v>5</v>
      </c>
      <c r="AO4591" s="21">
        <v>20</v>
      </c>
      <c r="AP4591" s="21">
        <v>28</v>
      </c>
      <c r="AR4591" s="21" t="s">
        <v>3130</v>
      </c>
    </row>
    <row r="4592" spans="1:44">
      <c r="A4592" t="s">
        <v>2079</v>
      </c>
      <c r="B4592" s="21" t="s">
        <v>1146</v>
      </c>
      <c r="C4592" s="21" t="s">
        <v>1149</v>
      </c>
      <c r="D4592" s="21" t="s">
        <v>798</v>
      </c>
      <c r="E4592" s="21" t="s">
        <v>2078</v>
      </c>
      <c r="G4592" s="27" t="s">
        <v>153</v>
      </c>
      <c r="H4592" s="27" t="s">
        <v>1165</v>
      </c>
      <c r="I4592" s="27" t="s">
        <v>3305</v>
      </c>
      <c r="J4592">
        <v>30.6675</v>
      </c>
      <c r="K4592">
        <v>79.586388888888806</v>
      </c>
      <c r="L4592">
        <v>2832</v>
      </c>
      <c r="M4592" t="s">
        <v>1145</v>
      </c>
      <c r="O4592">
        <v>2007</v>
      </c>
      <c r="U4592" s="21" t="s">
        <v>3279</v>
      </c>
      <c r="V4592" s="9" t="s">
        <v>1247</v>
      </c>
      <c r="W4592">
        <v>2</v>
      </c>
      <c r="X4592" s="9" t="s">
        <v>1201</v>
      </c>
      <c r="Z4592" s="9" t="s">
        <v>3300</v>
      </c>
      <c r="AD4592" t="s">
        <v>1165</v>
      </c>
      <c r="AF4592" t="s">
        <v>153</v>
      </c>
      <c r="AG4592" t="s">
        <v>3299</v>
      </c>
      <c r="AH4592">
        <f t="shared" si="67"/>
        <v>1440</v>
      </c>
      <c r="AI4592" s="21" t="s">
        <v>153</v>
      </c>
      <c r="AJ4592" s="21" t="s">
        <v>1148</v>
      </c>
      <c r="AK4592" s="21">
        <v>14</v>
      </c>
      <c r="AL4592" s="21" t="s">
        <v>2993</v>
      </c>
      <c r="AM4592">
        <v>6</v>
      </c>
      <c r="AN4592" s="21">
        <v>5</v>
      </c>
      <c r="AO4592" s="21">
        <v>20</v>
      </c>
      <c r="AP4592" s="21">
        <v>28</v>
      </c>
      <c r="AR4592" s="21" t="s">
        <v>3130</v>
      </c>
    </row>
    <row r="4593" spans="1:44">
      <c r="A4593" t="s">
        <v>2079</v>
      </c>
      <c r="B4593" s="21" t="s">
        <v>1146</v>
      </c>
      <c r="C4593" s="21" t="s">
        <v>1149</v>
      </c>
      <c r="D4593" s="21" t="s">
        <v>798</v>
      </c>
      <c r="E4593" s="21" t="s">
        <v>2078</v>
      </c>
      <c r="G4593" s="27" t="s">
        <v>153</v>
      </c>
      <c r="H4593" s="27" t="s">
        <v>1165</v>
      </c>
      <c r="I4593" s="27" t="s">
        <v>3305</v>
      </c>
      <c r="J4593">
        <v>30.6675</v>
      </c>
      <c r="K4593">
        <v>79.586388888888806</v>
      </c>
      <c r="L4593">
        <v>2832</v>
      </c>
      <c r="M4593" t="s">
        <v>1145</v>
      </c>
      <c r="O4593">
        <v>2007</v>
      </c>
      <c r="U4593" s="21" t="s">
        <v>3279</v>
      </c>
      <c r="V4593" s="9" t="s">
        <v>1247</v>
      </c>
      <c r="W4593">
        <v>7</v>
      </c>
      <c r="X4593" s="9" t="s">
        <v>1201</v>
      </c>
      <c r="Z4593" s="9" t="s">
        <v>3300</v>
      </c>
      <c r="AD4593" t="s">
        <v>1165</v>
      </c>
      <c r="AF4593" t="s">
        <v>153</v>
      </c>
      <c r="AG4593" t="s">
        <v>3299</v>
      </c>
      <c r="AH4593">
        <f t="shared" si="67"/>
        <v>1440</v>
      </c>
      <c r="AI4593" s="21" t="s">
        <v>153</v>
      </c>
      <c r="AJ4593" s="21" t="s">
        <v>1148</v>
      </c>
      <c r="AK4593" s="21">
        <v>14</v>
      </c>
      <c r="AL4593" s="21" t="s">
        <v>2993</v>
      </c>
      <c r="AM4593">
        <v>5</v>
      </c>
      <c r="AN4593" s="21">
        <v>5</v>
      </c>
      <c r="AO4593" s="21">
        <v>20</v>
      </c>
      <c r="AP4593" s="21">
        <v>28</v>
      </c>
      <c r="AR4593" s="21" t="s">
        <v>3130</v>
      </c>
    </row>
    <row r="4594" spans="1:44">
      <c r="A4594" t="s">
        <v>2079</v>
      </c>
      <c r="B4594" s="21" t="s">
        <v>1146</v>
      </c>
      <c r="C4594" s="21" t="s">
        <v>1149</v>
      </c>
      <c r="D4594" s="21" t="s">
        <v>798</v>
      </c>
      <c r="E4594" s="21" t="s">
        <v>2078</v>
      </c>
      <c r="G4594" s="27" t="s">
        <v>153</v>
      </c>
      <c r="H4594" s="27" t="s">
        <v>1165</v>
      </c>
      <c r="I4594" s="27" t="s">
        <v>3306</v>
      </c>
      <c r="J4594">
        <v>30.522777777777701</v>
      </c>
      <c r="K4594">
        <v>79.753611111111098</v>
      </c>
      <c r="L4594">
        <v>3349</v>
      </c>
      <c r="M4594" t="s">
        <v>1145</v>
      </c>
      <c r="O4594">
        <v>2007</v>
      </c>
      <c r="U4594" s="21" t="s">
        <v>1147</v>
      </c>
      <c r="X4594" s="9" t="s">
        <v>1291</v>
      </c>
      <c r="Z4594">
        <v>24</v>
      </c>
      <c r="AD4594" t="s">
        <v>1165</v>
      </c>
      <c r="AF4594" t="s">
        <v>153</v>
      </c>
      <c r="AG4594" t="s">
        <v>3299</v>
      </c>
      <c r="AH4594">
        <f>1*24*60</f>
        <v>1440</v>
      </c>
      <c r="AI4594" s="21" t="s">
        <v>153</v>
      </c>
      <c r="AJ4594" s="21" t="s">
        <v>1148</v>
      </c>
      <c r="AK4594" s="21">
        <v>49</v>
      </c>
      <c r="AL4594" s="21" t="s">
        <v>2993</v>
      </c>
      <c r="AM4594">
        <v>5.3</v>
      </c>
      <c r="AN4594" s="21">
        <v>5</v>
      </c>
      <c r="AO4594" s="21">
        <v>20</v>
      </c>
      <c r="AP4594" s="21">
        <v>28</v>
      </c>
      <c r="AR4594" s="21" t="s">
        <v>3130</v>
      </c>
    </row>
    <row r="4595" spans="1:44">
      <c r="A4595" t="s">
        <v>2079</v>
      </c>
      <c r="B4595" s="21" t="s">
        <v>1146</v>
      </c>
      <c r="C4595" s="21" t="s">
        <v>1149</v>
      </c>
      <c r="D4595" s="21" t="s">
        <v>798</v>
      </c>
      <c r="E4595" s="21" t="s">
        <v>2078</v>
      </c>
      <c r="G4595" s="27" t="s">
        <v>153</v>
      </c>
      <c r="H4595" s="27" t="s">
        <v>1165</v>
      </c>
      <c r="I4595" s="27" t="s">
        <v>3306</v>
      </c>
      <c r="J4595">
        <v>30.522777777777701</v>
      </c>
      <c r="K4595">
        <v>79.753611111111098</v>
      </c>
      <c r="L4595">
        <v>3349</v>
      </c>
      <c r="M4595" t="s">
        <v>1145</v>
      </c>
      <c r="O4595">
        <v>2007</v>
      </c>
      <c r="U4595" s="21" t="s">
        <v>3279</v>
      </c>
      <c r="V4595" s="9" t="s">
        <v>1247</v>
      </c>
      <c r="W4595">
        <v>1</v>
      </c>
      <c r="X4595" s="9" t="s">
        <v>1291</v>
      </c>
      <c r="Z4595">
        <v>24</v>
      </c>
      <c r="AD4595" t="s">
        <v>1165</v>
      </c>
      <c r="AF4595" t="s">
        <v>153</v>
      </c>
      <c r="AG4595" t="s">
        <v>3299</v>
      </c>
      <c r="AH4595">
        <f t="shared" ref="AH4595:AH4617" si="68">1*24*60</f>
        <v>1440</v>
      </c>
      <c r="AI4595" s="21" t="s">
        <v>153</v>
      </c>
      <c r="AJ4595" s="21" t="s">
        <v>1148</v>
      </c>
      <c r="AK4595" s="21">
        <v>34</v>
      </c>
      <c r="AL4595" s="21" t="s">
        <v>2993</v>
      </c>
      <c r="AM4595">
        <v>5</v>
      </c>
      <c r="AN4595" s="21">
        <v>5</v>
      </c>
      <c r="AO4595" s="21">
        <v>20</v>
      </c>
      <c r="AP4595" s="21">
        <v>28</v>
      </c>
      <c r="AR4595" s="21" t="s">
        <v>3130</v>
      </c>
    </row>
    <row r="4596" spans="1:44">
      <c r="A4596" t="s">
        <v>2079</v>
      </c>
      <c r="B4596" s="21" t="s">
        <v>1146</v>
      </c>
      <c r="C4596" s="21" t="s">
        <v>1149</v>
      </c>
      <c r="D4596" s="21" t="s">
        <v>798</v>
      </c>
      <c r="E4596" s="21" t="s">
        <v>2078</v>
      </c>
      <c r="G4596" s="27" t="s">
        <v>153</v>
      </c>
      <c r="H4596" s="27" t="s">
        <v>1165</v>
      </c>
      <c r="I4596" s="27" t="s">
        <v>3306</v>
      </c>
      <c r="J4596">
        <v>30.522777777777701</v>
      </c>
      <c r="K4596">
        <v>79.753611111111098</v>
      </c>
      <c r="L4596">
        <v>3349</v>
      </c>
      <c r="M4596" t="s">
        <v>1145</v>
      </c>
      <c r="O4596">
        <v>2007</v>
      </c>
      <c r="U4596" s="21" t="s">
        <v>3279</v>
      </c>
      <c r="V4596" s="9" t="s">
        <v>1247</v>
      </c>
      <c r="W4596">
        <v>2</v>
      </c>
      <c r="X4596" s="9" t="s">
        <v>1291</v>
      </c>
      <c r="Z4596">
        <v>24</v>
      </c>
      <c r="AD4596" t="s">
        <v>1165</v>
      </c>
      <c r="AF4596" t="s">
        <v>153</v>
      </c>
      <c r="AG4596" t="s">
        <v>3299</v>
      </c>
      <c r="AH4596">
        <f t="shared" si="68"/>
        <v>1440</v>
      </c>
      <c r="AI4596" s="21" t="s">
        <v>153</v>
      </c>
      <c r="AJ4596" s="21" t="s">
        <v>1148</v>
      </c>
      <c r="AK4596" s="21">
        <v>14</v>
      </c>
      <c r="AL4596" s="21" t="s">
        <v>2993</v>
      </c>
      <c r="AM4596">
        <v>5</v>
      </c>
      <c r="AN4596" s="21">
        <v>5</v>
      </c>
      <c r="AO4596" s="21">
        <v>20</v>
      </c>
      <c r="AP4596" s="21">
        <v>28</v>
      </c>
      <c r="AR4596" s="21" t="s">
        <v>3130</v>
      </c>
    </row>
    <row r="4597" spans="1:44">
      <c r="A4597" t="s">
        <v>2079</v>
      </c>
      <c r="B4597" s="21" t="s">
        <v>1146</v>
      </c>
      <c r="C4597" s="21" t="s">
        <v>1149</v>
      </c>
      <c r="D4597" s="21" t="s">
        <v>798</v>
      </c>
      <c r="E4597" s="21" t="s">
        <v>2078</v>
      </c>
      <c r="G4597" s="27" t="s">
        <v>153</v>
      </c>
      <c r="H4597" s="27" t="s">
        <v>1165</v>
      </c>
      <c r="I4597" s="27" t="s">
        <v>3306</v>
      </c>
      <c r="J4597">
        <v>30.522777777777701</v>
      </c>
      <c r="K4597">
        <v>79.753611111111098</v>
      </c>
      <c r="L4597">
        <v>3349</v>
      </c>
      <c r="M4597" t="s">
        <v>1145</v>
      </c>
      <c r="O4597">
        <v>2007</v>
      </c>
      <c r="U4597" s="21" t="s">
        <v>3279</v>
      </c>
      <c r="V4597" s="9" t="s">
        <v>1247</v>
      </c>
      <c r="W4597">
        <v>7</v>
      </c>
      <c r="X4597" s="9" t="s">
        <v>1291</v>
      </c>
      <c r="Z4597">
        <v>24</v>
      </c>
      <c r="AD4597" t="s">
        <v>1165</v>
      </c>
      <c r="AF4597" t="s">
        <v>153</v>
      </c>
      <c r="AG4597" t="s">
        <v>3299</v>
      </c>
      <c r="AH4597">
        <f t="shared" si="68"/>
        <v>1440</v>
      </c>
      <c r="AI4597" s="21" t="s">
        <v>153</v>
      </c>
      <c r="AJ4597" s="21" t="s">
        <v>1148</v>
      </c>
      <c r="AK4597" s="21">
        <v>48</v>
      </c>
      <c r="AL4597" s="21" t="s">
        <v>2993</v>
      </c>
      <c r="AM4597">
        <v>6.6</v>
      </c>
      <c r="AN4597" s="21">
        <v>5</v>
      </c>
      <c r="AO4597" s="21">
        <v>20</v>
      </c>
      <c r="AP4597" s="21">
        <v>28</v>
      </c>
      <c r="AR4597" s="21" t="s">
        <v>3130</v>
      </c>
    </row>
    <row r="4598" spans="1:44">
      <c r="A4598" t="s">
        <v>2079</v>
      </c>
      <c r="B4598" s="21" t="s">
        <v>1146</v>
      </c>
      <c r="C4598" s="21" t="s">
        <v>1149</v>
      </c>
      <c r="D4598" s="21" t="s">
        <v>798</v>
      </c>
      <c r="E4598" s="21" t="s">
        <v>2078</v>
      </c>
      <c r="G4598" s="27" t="s">
        <v>153</v>
      </c>
      <c r="H4598" s="27" t="s">
        <v>1165</v>
      </c>
      <c r="I4598" s="27" t="s">
        <v>3306</v>
      </c>
      <c r="J4598">
        <v>30.522777777777701</v>
      </c>
      <c r="K4598">
        <v>79.753611111111098</v>
      </c>
      <c r="L4598">
        <v>3349</v>
      </c>
      <c r="M4598" t="s">
        <v>1145</v>
      </c>
      <c r="O4598">
        <v>2007</v>
      </c>
      <c r="U4598" s="21" t="s">
        <v>1147</v>
      </c>
      <c r="X4598" s="9" t="s">
        <v>1291</v>
      </c>
      <c r="Z4598">
        <v>0</v>
      </c>
      <c r="AD4598" t="s">
        <v>1165</v>
      </c>
      <c r="AF4598" t="s">
        <v>153</v>
      </c>
      <c r="AG4598" t="s">
        <v>3299</v>
      </c>
      <c r="AH4598">
        <f>1*24*60</f>
        <v>1440</v>
      </c>
      <c r="AI4598" s="21" t="s">
        <v>153</v>
      </c>
      <c r="AJ4598" s="21" t="s">
        <v>1148</v>
      </c>
      <c r="AK4598" s="21">
        <v>39</v>
      </c>
      <c r="AL4598" s="21" t="s">
        <v>2993</v>
      </c>
      <c r="AM4598">
        <v>5</v>
      </c>
      <c r="AN4598" s="21">
        <v>5</v>
      </c>
      <c r="AO4598" s="21">
        <v>20</v>
      </c>
      <c r="AP4598" s="21">
        <v>28</v>
      </c>
      <c r="AR4598" s="21" t="s">
        <v>3130</v>
      </c>
    </row>
    <row r="4599" spans="1:44">
      <c r="A4599" t="s">
        <v>2079</v>
      </c>
      <c r="B4599" s="21" t="s">
        <v>1146</v>
      </c>
      <c r="C4599" s="21" t="s">
        <v>1149</v>
      </c>
      <c r="D4599" s="21" t="s">
        <v>798</v>
      </c>
      <c r="E4599" s="21" t="s">
        <v>2078</v>
      </c>
      <c r="G4599" s="27" t="s">
        <v>153</v>
      </c>
      <c r="H4599" s="27" t="s">
        <v>1165</v>
      </c>
      <c r="I4599" s="27" t="s">
        <v>3306</v>
      </c>
      <c r="J4599">
        <v>30.522777777777701</v>
      </c>
      <c r="K4599">
        <v>79.753611111111098</v>
      </c>
      <c r="L4599">
        <v>3349</v>
      </c>
      <c r="M4599" t="s">
        <v>1145</v>
      </c>
      <c r="O4599">
        <v>2007</v>
      </c>
      <c r="U4599" s="21" t="s">
        <v>3279</v>
      </c>
      <c r="V4599" s="9" t="s">
        <v>1247</v>
      </c>
      <c r="W4599">
        <v>1</v>
      </c>
      <c r="X4599" s="9" t="s">
        <v>1291</v>
      </c>
      <c r="Z4599">
        <v>0</v>
      </c>
      <c r="AD4599" t="s">
        <v>1165</v>
      </c>
      <c r="AF4599" t="s">
        <v>153</v>
      </c>
      <c r="AG4599" t="s">
        <v>3299</v>
      </c>
      <c r="AH4599">
        <f t="shared" si="68"/>
        <v>1440</v>
      </c>
      <c r="AI4599" s="21" t="s">
        <v>153</v>
      </c>
      <c r="AJ4599" s="21" t="s">
        <v>1148</v>
      </c>
      <c r="AK4599" s="21">
        <v>18</v>
      </c>
      <c r="AL4599" s="21" t="s">
        <v>2993</v>
      </c>
      <c r="AM4599">
        <v>3.7</v>
      </c>
      <c r="AN4599" s="21">
        <v>5</v>
      </c>
      <c r="AO4599" s="21">
        <v>20</v>
      </c>
      <c r="AP4599" s="21">
        <v>28</v>
      </c>
      <c r="AR4599" s="21" t="s">
        <v>3130</v>
      </c>
    </row>
    <row r="4600" spans="1:44">
      <c r="A4600" t="s">
        <v>2079</v>
      </c>
      <c r="B4600" s="21" t="s">
        <v>1146</v>
      </c>
      <c r="C4600" s="21" t="s">
        <v>1149</v>
      </c>
      <c r="D4600" s="21" t="s">
        <v>798</v>
      </c>
      <c r="E4600" s="21" t="s">
        <v>2078</v>
      </c>
      <c r="G4600" s="27" t="s">
        <v>153</v>
      </c>
      <c r="H4600" s="27" t="s">
        <v>1165</v>
      </c>
      <c r="I4600" s="27" t="s">
        <v>3306</v>
      </c>
      <c r="J4600">
        <v>30.522777777777701</v>
      </c>
      <c r="K4600">
        <v>79.753611111111098</v>
      </c>
      <c r="L4600">
        <v>3349</v>
      </c>
      <c r="M4600" t="s">
        <v>1145</v>
      </c>
      <c r="O4600">
        <v>2007</v>
      </c>
      <c r="U4600" s="21" t="s">
        <v>3279</v>
      </c>
      <c r="V4600" s="9" t="s">
        <v>1247</v>
      </c>
      <c r="W4600">
        <v>2</v>
      </c>
      <c r="X4600" s="9" t="s">
        <v>1291</v>
      </c>
      <c r="Z4600">
        <v>0</v>
      </c>
      <c r="AD4600" t="s">
        <v>1165</v>
      </c>
      <c r="AF4600" t="s">
        <v>153</v>
      </c>
      <c r="AG4600" t="s">
        <v>3299</v>
      </c>
      <c r="AH4600">
        <f t="shared" si="68"/>
        <v>1440</v>
      </c>
      <c r="AI4600" s="21" t="s">
        <v>153</v>
      </c>
      <c r="AJ4600" s="21" t="s">
        <v>1148</v>
      </c>
      <c r="AK4600" s="21">
        <v>30</v>
      </c>
      <c r="AL4600" s="21" t="s">
        <v>2993</v>
      </c>
      <c r="AM4600">
        <v>7</v>
      </c>
      <c r="AN4600" s="21">
        <v>5</v>
      </c>
      <c r="AO4600" s="21">
        <v>20</v>
      </c>
      <c r="AP4600" s="21">
        <v>28</v>
      </c>
      <c r="AR4600" s="21" t="s">
        <v>3130</v>
      </c>
    </row>
    <row r="4601" spans="1:44">
      <c r="A4601" t="s">
        <v>2079</v>
      </c>
      <c r="B4601" s="21" t="s">
        <v>1146</v>
      </c>
      <c r="C4601" s="21" t="s">
        <v>1149</v>
      </c>
      <c r="D4601" s="21" t="s">
        <v>798</v>
      </c>
      <c r="E4601" s="21" t="s">
        <v>2078</v>
      </c>
      <c r="G4601" s="27" t="s">
        <v>153</v>
      </c>
      <c r="H4601" s="27" t="s">
        <v>1165</v>
      </c>
      <c r="I4601" s="27" t="s">
        <v>3306</v>
      </c>
      <c r="J4601">
        <v>30.522777777777701</v>
      </c>
      <c r="K4601">
        <v>79.753611111111098</v>
      </c>
      <c r="L4601">
        <v>3349</v>
      </c>
      <c r="M4601" t="s">
        <v>1145</v>
      </c>
      <c r="O4601">
        <v>2007</v>
      </c>
      <c r="U4601" s="21" t="s">
        <v>3279</v>
      </c>
      <c r="V4601" s="9" t="s">
        <v>1247</v>
      </c>
      <c r="W4601">
        <v>7</v>
      </c>
      <c r="X4601" s="9" t="s">
        <v>1291</v>
      </c>
      <c r="Z4601">
        <v>0</v>
      </c>
      <c r="AD4601" t="s">
        <v>1165</v>
      </c>
      <c r="AF4601" t="s">
        <v>153</v>
      </c>
      <c r="AG4601" t="s">
        <v>3299</v>
      </c>
      <c r="AH4601">
        <f t="shared" si="68"/>
        <v>1440</v>
      </c>
      <c r="AI4601" s="21" t="s">
        <v>153</v>
      </c>
      <c r="AJ4601" s="21" t="s">
        <v>1148</v>
      </c>
      <c r="AK4601" s="21">
        <v>40</v>
      </c>
      <c r="AL4601" s="21" t="s">
        <v>2993</v>
      </c>
      <c r="AM4601">
        <v>4.4000000000000004</v>
      </c>
      <c r="AN4601" s="21">
        <v>5</v>
      </c>
      <c r="AO4601" s="21">
        <v>20</v>
      </c>
      <c r="AP4601" s="21">
        <v>28</v>
      </c>
      <c r="AR4601" s="21" t="s">
        <v>3130</v>
      </c>
    </row>
    <row r="4602" spans="1:44">
      <c r="A4602" t="s">
        <v>2079</v>
      </c>
      <c r="B4602" s="21" t="s">
        <v>1146</v>
      </c>
      <c r="C4602" s="21" t="s">
        <v>1149</v>
      </c>
      <c r="D4602" s="21" t="s">
        <v>798</v>
      </c>
      <c r="E4602" s="21" t="s">
        <v>2078</v>
      </c>
      <c r="G4602" s="27" t="s">
        <v>153</v>
      </c>
      <c r="H4602" s="27" t="s">
        <v>1165</v>
      </c>
      <c r="I4602" s="27" t="s">
        <v>3306</v>
      </c>
      <c r="J4602">
        <v>30.522777777777701</v>
      </c>
      <c r="K4602">
        <v>79.753611111111098</v>
      </c>
      <c r="L4602">
        <v>3349</v>
      </c>
      <c r="M4602" t="s">
        <v>1145</v>
      </c>
      <c r="O4602">
        <v>2007</v>
      </c>
      <c r="U4602" s="21" t="s">
        <v>1147</v>
      </c>
      <c r="X4602" s="9" t="s">
        <v>1291</v>
      </c>
      <c r="Z4602" s="9" t="s">
        <v>3300</v>
      </c>
      <c r="AD4602" t="s">
        <v>1165</v>
      </c>
      <c r="AF4602" t="s">
        <v>153</v>
      </c>
      <c r="AG4602" t="s">
        <v>3299</v>
      </c>
      <c r="AH4602">
        <f>1*24*60</f>
        <v>1440</v>
      </c>
      <c r="AI4602" s="21" t="s">
        <v>153</v>
      </c>
      <c r="AJ4602" s="21" t="s">
        <v>1148</v>
      </c>
      <c r="AK4602" s="21">
        <v>36</v>
      </c>
      <c r="AL4602" s="21" t="s">
        <v>2993</v>
      </c>
      <c r="AM4602">
        <v>7.4</v>
      </c>
      <c r="AN4602" s="21">
        <v>5</v>
      </c>
      <c r="AO4602" s="21">
        <v>20</v>
      </c>
      <c r="AP4602" s="21">
        <v>28</v>
      </c>
      <c r="AR4602" s="21" t="s">
        <v>3130</v>
      </c>
    </row>
    <row r="4603" spans="1:44">
      <c r="A4603" t="s">
        <v>2079</v>
      </c>
      <c r="B4603" s="21" t="s">
        <v>1146</v>
      </c>
      <c r="C4603" s="21" t="s">
        <v>1149</v>
      </c>
      <c r="D4603" s="21" t="s">
        <v>798</v>
      </c>
      <c r="E4603" s="21" t="s">
        <v>2078</v>
      </c>
      <c r="G4603" s="27" t="s">
        <v>153</v>
      </c>
      <c r="H4603" s="27" t="s">
        <v>1165</v>
      </c>
      <c r="I4603" s="27" t="s">
        <v>3306</v>
      </c>
      <c r="J4603">
        <v>30.522777777777701</v>
      </c>
      <c r="K4603">
        <v>79.753611111111098</v>
      </c>
      <c r="L4603">
        <v>3349</v>
      </c>
      <c r="M4603" t="s">
        <v>1145</v>
      </c>
      <c r="O4603">
        <v>2007</v>
      </c>
      <c r="U4603" s="21" t="s">
        <v>3279</v>
      </c>
      <c r="V4603" s="9" t="s">
        <v>1247</v>
      </c>
      <c r="W4603">
        <v>1</v>
      </c>
      <c r="X4603" s="9" t="s">
        <v>1291</v>
      </c>
      <c r="Z4603" s="9" t="s">
        <v>3300</v>
      </c>
      <c r="AD4603" t="s">
        <v>1165</v>
      </c>
      <c r="AF4603" t="s">
        <v>153</v>
      </c>
      <c r="AG4603" t="s">
        <v>3299</v>
      </c>
      <c r="AH4603">
        <f t="shared" si="68"/>
        <v>1440</v>
      </c>
      <c r="AI4603" s="21" t="s">
        <v>153</v>
      </c>
      <c r="AJ4603" s="21" t="s">
        <v>1148</v>
      </c>
      <c r="AK4603" s="21">
        <v>16</v>
      </c>
      <c r="AL4603" s="21" t="s">
        <v>2993</v>
      </c>
      <c r="AM4603">
        <v>5</v>
      </c>
      <c r="AN4603" s="21">
        <v>5</v>
      </c>
      <c r="AO4603" s="21">
        <v>20</v>
      </c>
      <c r="AP4603" s="21">
        <v>28</v>
      </c>
      <c r="AR4603" s="21" t="s">
        <v>3130</v>
      </c>
    </row>
    <row r="4604" spans="1:44">
      <c r="A4604" t="s">
        <v>2079</v>
      </c>
      <c r="B4604" s="21" t="s">
        <v>1146</v>
      </c>
      <c r="C4604" s="21" t="s">
        <v>1149</v>
      </c>
      <c r="D4604" s="21" t="s">
        <v>798</v>
      </c>
      <c r="E4604" s="21" t="s">
        <v>2078</v>
      </c>
      <c r="G4604" s="27" t="s">
        <v>153</v>
      </c>
      <c r="H4604" s="27" t="s">
        <v>1165</v>
      </c>
      <c r="I4604" s="27" t="s">
        <v>3306</v>
      </c>
      <c r="J4604">
        <v>30.522777777777701</v>
      </c>
      <c r="K4604">
        <v>79.753611111111098</v>
      </c>
      <c r="L4604">
        <v>3349</v>
      </c>
      <c r="M4604" t="s">
        <v>1145</v>
      </c>
      <c r="O4604">
        <v>2007</v>
      </c>
      <c r="U4604" s="21" t="s">
        <v>3279</v>
      </c>
      <c r="V4604" s="9" t="s">
        <v>1247</v>
      </c>
      <c r="W4604">
        <v>2</v>
      </c>
      <c r="X4604" s="9" t="s">
        <v>1291</v>
      </c>
      <c r="Z4604" s="9" t="s">
        <v>3300</v>
      </c>
      <c r="AD4604" t="s">
        <v>1165</v>
      </c>
      <c r="AF4604" t="s">
        <v>153</v>
      </c>
      <c r="AG4604" t="s">
        <v>3299</v>
      </c>
      <c r="AH4604">
        <f t="shared" si="68"/>
        <v>1440</v>
      </c>
      <c r="AI4604" s="21" t="s">
        <v>153</v>
      </c>
      <c r="AJ4604" s="21" t="s">
        <v>1148</v>
      </c>
      <c r="AK4604" s="21">
        <v>22</v>
      </c>
      <c r="AL4604" s="21" t="s">
        <v>2993</v>
      </c>
      <c r="AM4604">
        <v>3.7</v>
      </c>
      <c r="AN4604" s="21">
        <v>5</v>
      </c>
      <c r="AO4604" s="21">
        <v>20</v>
      </c>
      <c r="AP4604" s="21">
        <v>28</v>
      </c>
      <c r="AR4604" s="21" t="s">
        <v>3130</v>
      </c>
    </row>
    <row r="4605" spans="1:44">
      <c r="A4605" t="s">
        <v>2079</v>
      </c>
      <c r="B4605" s="21" t="s">
        <v>1146</v>
      </c>
      <c r="C4605" s="21" t="s">
        <v>1149</v>
      </c>
      <c r="D4605" s="21" t="s">
        <v>798</v>
      </c>
      <c r="E4605" s="21" t="s">
        <v>2078</v>
      </c>
      <c r="G4605" s="27" t="s">
        <v>153</v>
      </c>
      <c r="H4605" s="27" t="s">
        <v>1165</v>
      </c>
      <c r="I4605" s="27" t="s">
        <v>3306</v>
      </c>
      <c r="J4605">
        <v>30.522777777777701</v>
      </c>
      <c r="K4605">
        <v>79.753611111111098</v>
      </c>
      <c r="L4605">
        <v>3349</v>
      </c>
      <c r="M4605" t="s">
        <v>1145</v>
      </c>
      <c r="O4605">
        <v>2007</v>
      </c>
      <c r="U4605" s="21" t="s">
        <v>3279</v>
      </c>
      <c r="V4605" s="9" t="s">
        <v>1247</v>
      </c>
      <c r="W4605">
        <v>7</v>
      </c>
      <c r="X4605" s="9" t="s">
        <v>1291</v>
      </c>
      <c r="Z4605" s="9" t="s">
        <v>3300</v>
      </c>
      <c r="AD4605" t="s">
        <v>1165</v>
      </c>
      <c r="AF4605" t="s">
        <v>153</v>
      </c>
      <c r="AG4605" t="s">
        <v>3299</v>
      </c>
      <c r="AH4605">
        <f t="shared" si="68"/>
        <v>1440</v>
      </c>
      <c r="AI4605" s="21" t="s">
        <v>153</v>
      </c>
      <c r="AJ4605" s="21" t="s">
        <v>1148</v>
      </c>
      <c r="AK4605" s="21">
        <v>30</v>
      </c>
      <c r="AL4605" s="21" t="s">
        <v>2993</v>
      </c>
      <c r="AM4605">
        <v>5.4</v>
      </c>
      <c r="AN4605" s="21">
        <v>5</v>
      </c>
      <c r="AO4605" s="21">
        <v>20</v>
      </c>
      <c r="AP4605" s="21">
        <v>28</v>
      </c>
      <c r="AR4605" s="21" t="s">
        <v>3130</v>
      </c>
    </row>
    <row r="4606" spans="1:44">
      <c r="A4606" t="s">
        <v>2079</v>
      </c>
      <c r="B4606" s="21" t="s">
        <v>1146</v>
      </c>
      <c r="C4606" s="21" t="s">
        <v>1149</v>
      </c>
      <c r="D4606" s="21" t="s">
        <v>798</v>
      </c>
      <c r="E4606" s="21" t="s">
        <v>2078</v>
      </c>
      <c r="G4606" s="27" t="s">
        <v>153</v>
      </c>
      <c r="H4606" s="27" t="s">
        <v>1165</v>
      </c>
      <c r="I4606" s="27" t="s">
        <v>3306</v>
      </c>
      <c r="J4606">
        <v>30.522777777777701</v>
      </c>
      <c r="K4606">
        <v>79.753611111111098</v>
      </c>
      <c r="L4606">
        <v>3349</v>
      </c>
      <c r="M4606" t="s">
        <v>1145</v>
      </c>
      <c r="O4606">
        <v>2007</v>
      </c>
      <c r="U4606" s="21" t="s">
        <v>1147</v>
      </c>
      <c r="X4606" s="9" t="s">
        <v>1201</v>
      </c>
      <c r="Z4606" s="9" t="s">
        <v>3301</v>
      </c>
      <c r="AD4606" t="s">
        <v>1165</v>
      </c>
      <c r="AF4606" t="s">
        <v>153</v>
      </c>
      <c r="AG4606" t="s">
        <v>3299</v>
      </c>
      <c r="AH4606">
        <f>1*24*60</f>
        <v>1440</v>
      </c>
      <c r="AI4606" s="21" t="s">
        <v>153</v>
      </c>
      <c r="AJ4606" s="21" t="s">
        <v>1148</v>
      </c>
      <c r="AK4606" s="21">
        <v>47</v>
      </c>
      <c r="AL4606" s="21" t="s">
        <v>2993</v>
      </c>
      <c r="AM4606">
        <v>7.3</v>
      </c>
      <c r="AN4606" s="21">
        <v>5</v>
      </c>
      <c r="AO4606" s="21">
        <v>20</v>
      </c>
      <c r="AP4606" s="21">
        <v>28</v>
      </c>
      <c r="AR4606" s="21" t="s">
        <v>3130</v>
      </c>
    </row>
    <row r="4607" spans="1:44">
      <c r="A4607" t="s">
        <v>2079</v>
      </c>
      <c r="B4607" s="21" t="s">
        <v>1146</v>
      </c>
      <c r="C4607" s="21" t="s">
        <v>1149</v>
      </c>
      <c r="D4607" s="21" t="s">
        <v>798</v>
      </c>
      <c r="E4607" s="21" t="s">
        <v>2078</v>
      </c>
      <c r="G4607" s="27" t="s">
        <v>153</v>
      </c>
      <c r="H4607" s="27" t="s">
        <v>1165</v>
      </c>
      <c r="I4607" s="27" t="s">
        <v>3306</v>
      </c>
      <c r="J4607">
        <v>30.522777777777701</v>
      </c>
      <c r="K4607">
        <v>79.753611111111098</v>
      </c>
      <c r="L4607">
        <v>3349</v>
      </c>
      <c r="M4607" t="s">
        <v>1145</v>
      </c>
      <c r="O4607">
        <v>2007</v>
      </c>
      <c r="U4607" s="21" t="s">
        <v>3279</v>
      </c>
      <c r="V4607" s="9" t="s">
        <v>1247</v>
      </c>
      <c r="W4607">
        <v>1</v>
      </c>
      <c r="X4607" s="9" t="s">
        <v>1201</v>
      </c>
      <c r="Z4607" s="9" t="s">
        <v>3301</v>
      </c>
      <c r="AD4607" t="s">
        <v>1165</v>
      </c>
      <c r="AF4607" t="s">
        <v>153</v>
      </c>
      <c r="AG4607" t="s">
        <v>3299</v>
      </c>
      <c r="AH4607">
        <f t="shared" si="68"/>
        <v>1440</v>
      </c>
      <c r="AI4607" s="21" t="s">
        <v>153</v>
      </c>
      <c r="AJ4607" s="21" t="s">
        <v>1148</v>
      </c>
      <c r="AK4607" s="21">
        <v>26</v>
      </c>
      <c r="AL4607" s="21" t="s">
        <v>2993</v>
      </c>
      <c r="AM4607">
        <v>6.7</v>
      </c>
      <c r="AN4607" s="21">
        <v>5</v>
      </c>
      <c r="AO4607" s="21">
        <v>20</v>
      </c>
      <c r="AP4607" s="21">
        <v>28</v>
      </c>
      <c r="AR4607" s="21" t="s">
        <v>3130</v>
      </c>
    </row>
    <row r="4608" spans="1:44">
      <c r="A4608" t="s">
        <v>2079</v>
      </c>
      <c r="B4608" s="21" t="s">
        <v>1146</v>
      </c>
      <c r="C4608" s="21" t="s">
        <v>1149</v>
      </c>
      <c r="D4608" s="21" t="s">
        <v>798</v>
      </c>
      <c r="E4608" s="21" t="s">
        <v>2078</v>
      </c>
      <c r="G4608" s="27" t="s">
        <v>153</v>
      </c>
      <c r="H4608" s="27" t="s">
        <v>1165</v>
      </c>
      <c r="I4608" s="27" t="s">
        <v>3306</v>
      </c>
      <c r="J4608">
        <v>30.522777777777701</v>
      </c>
      <c r="K4608">
        <v>79.753611111111098</v>
      </c>
      <c r="L4608">
        <v>3349</v>
      </c>
      <c r="M4608" t="s">
        <v>1145</v>
      </c>
      <c r="O4608">
        <v>2007</v>
      </c>
      <c r="U4608" s="21" t="s">
        <v>3279</v>
      </c>
      <c r="V4608" s="9" t="s">
        <v>1247</v>
      </c>
      <c r="W4608">
        <v>2</v>
      </c>
      <c r="X4608" s="9" t="s">
        <v>1201</v>
      </c>
      <c r="Z4608" s="9" t="s">
        <v>3301</v>
      </c>
      <c r="AD4608" t="s">
        <v>1165</v>
      </c>
      <c r="AF4608" t="s">
        <v>153</v>
      </c>
      <c r="AG4608" t="s">
        <v>3299</v>
      </c>
      <c r="AH4608">
        <f t="shared" si="68"/>
        <v>1440</v>
      </c>
      <c r="AI4608" s="21" t="s">
        <v>153</v>
      </c>
      <c r="AJ4608" s="21" t="s">
        <v>1148</v>
      </c>
      <c r="AK4608" s="21">
        <v>58</v>
      </c>
      <c r="AL4608" s="21" t="s">
        <v>2993</v>
      </c>
      <c r="AM4608">
        <v>11.5</v>
      </c>
      <c r="AN4608" s="21">
        <v>5</v>
      </c>
      <c r="AO4608" s="21">
        <v>20</v>
      </c>
      <c r="AP4608" s="21">
        <v>28</v>
      </c>
      <c r="AR4608" s="21" t="s">
        <v>3130</v>
      </c>
    </row>
    <row r="4609" spans="1:44">
      <c r="A4609" t="s">
        <v>2079</v>
      </c>
      <c r="B4609" s="21" t="s">
        <v>1146</v>
      </c>
      <c r="C4609" s="21" t="s">
        <v>1149</v>
      </c>
      <c r="D4609" s="21" t="s">
        <v>798</v>
      </c>
      <c r="E4609" s="21" t="s">
        <v>2078</v>
      </c>
      <c r="G4609" s="27" t="s">
        <v>153</v>
      </c>
      <c r="H4609" s="27" t="s">
        <v>1165</v>
      </c>
      <c r="I4609" s="27" t="s">
        <v>3306</v>
      </c>
      <c r="J4609">
        <v>30.522777777777701</v>
      </c>
      <c r="K4609">
        <v>79.753611111111098</v>
      </c>
      <c r="L4609">
        <v>3349</v>
      </c>
      <c r="M4609" t="s">
        <v>1145</v>
      </c>
      <c r="O4609">
        <v>2007</v>
      </c>
      <c r="U4609" s="21" t="s">
        <v>3279</v>
      </c>
      <c r="V4609" s="9" t="s">
        <v>1247</v>
      </c>
      <c r="W4609">
        <v>7</v>
      </c>
      <c r="X4609" s="9" t="s">
        <v>1201</v>
      </c>
      <c r="Z4609" s="9" t="s">
        <v>3301</v>
      </c>
      <c r="AD4609" t="s">
        <v>1165</v>
      </c>
      <c r="AF4609" t="s">
        <v>153</v>
      </c>
      <c r="AG4609" t="s">
        <v>3299</v>
      </c>
      <c r="AH4609">
        <f t="shared" si="68"/>
        <v>1440</v>
      </c>
      <c r="AI4609" s="21" t="s">
        <v>153</v>
      </c>
      <c r="AJ4609" s="21" t="s">
        <v>1148</v>
      </c>
      <c r="AK4609" s="21">
        <v>58</v>
      </c>
      <c r="AL4609" s="21" t="s">
        <v>2993</v>
      </c>
      <c r="AM4609">
        <v>10.1</v>
      </c>
      <c r="AN4609" s="21">
        <v>5</v>
      </c>
      <c r="AO4609" s="21">
        <v>20</v>
      </c>
      <c r="AP4609" s="21">
        <v>28</v>
      </c>
      <c r="AR4609" s="21" t="s">
        <v>3130</v>
      </c>
    </row>
    <row r="4610" spans="1:44">
      <c r="A4610" t="s">
        <v>2079</v>
      </c>
      <c r="B4610" s="21" t="s">
        <v>1146</v>
      </c>
      <c r="C4610" s="21" t="s">
        <v>1149</v>
      </c>
      <c r="D4610" s="21" t="s">
        <v>798</v>
      </c>
      <c r="E4610" s="21" t="s">
        <v>2078</v>
      </c>
      <c r="G4610" s="27" t="s">
        <v>153</v>
      </c>
      <c r="H4610" s="27" t="s">
        <v>1165</v>
      </c>
      <c r="I4610" s="27" t="s">
        <v>3306</v>
      </c>
      <c r="J4610">
        <v>30.522777777777701</v>
      </c>
      <c r="K4610">
        <v>79.753611111111098</v>
      </c>
      <c r="L4610">
        <v>3349</v>
      </c>
      <c r="M4610" t="s">
        <v>1145</v>
      </c>
      <c r="O4610">
        <v>2007</v>
      </c>
      <c r="U4610" s="21" t="s">
        <v>1147</v>
      </c>
      <c r="X4610" s="9" t="s">
        <v>1201</v>
      </c>
      <c r="Z4610" s="9" t="s">
        <v>3302</v>
      </c>
      <c r="AD4610" t="s">
        <v>1165</v>
      </c>
      <c r="AF4610" t="s">
        <v>153</v>
      </c>
      <c r="AG4610" t="s">
        <v>3299</v>
      </c>
      <c r="AH4610">
        <f>1*24*60</f>
        <v>1440</v>
      </c>
      <c r="AI4610" s="21" t="s">
        <v>153</v>
      </c>
      <c r="AJ4610" s="21" t="s">
        <v>1148</v>
      </c>
      <c r="AK4610" s="21">
        <v>65</v>
      </c>
      <c r="AL4610" s="21" t="s">
        <v>2993</v>
      </c>
      <c r="AM4610">
        <v>6.1</v>
      </c>
      <c r="AN4610" s="21">
        <v>5</v>
      </c>
      <c r="AO4610" s="21">
        <v>20</v>
      </c>
      <c r="AP4610" s="21">
        <v>28</v>
      </c>
      <c r="AR4610" s="21" t="s">
        <v>3130</v>
      </c>
    </row>
    <row r="4611" spans="1:44">
      <c r="A4611" t="s">
        <v>2079</v>
      </c>
      <c r="B4611" s="21" t="s">
        <v>1146</v>
      </c>
      <c r="C4611" s="21" t="s">
        <v>1149</v>
      </c>
      <c r="D4611" s="21" t="s">
        <v>798</v>
      </c>
      <c r="E4611" s="21" t="s">
        <v>2078</v>
      </c>
      <c r="G4611" s="27" t="s">
        <v>153</v>
      </c>
      <c r="H4611" s="27" t="s">
        <v>1165</v>
      </c>
      <c r="I4611" s="27" t="s">
        <v>3306</v>
      </c>
      <c r="J4611">
        <v>30.522777777777701</v>
      </c>
      <c r="K4611">
        <v>79.753611111111098</v>
      </c>
      <c r="L4611">
        <v>3349</v>
      </c>
      <c r="M4611" t="s">
        <v>1145</v>
      </c>
      <c r="O4611">
        <v>2007</v>
      </c>
      <c r="U4611" s="21" t="s">
        <v>3279</v>
      </c>
      <c r="V4611" s="9" t="s">
        <v>1247</v>
      </c>
      <c r="W4611">
        <v>1</v>
      </c>
      <c r="X4611" s="9" t="s">
        <v>1201</v>
      </c>
      <c r="Z4611" s="9" t="s">
        <v>3302</v>
      </c>
      <c r="AD4611" t="s">
        <v>1165</v>
      </c>
      <c r="AF4611" t="s">
        <v>153</v>
      </c>
      <c r="AG4611" t="s">
        <v>3299</v>
      </c>
      <c r="AH4611">
        <f t="shared" si="68"/>
        <v>1440</v>
      </c>
      <c r="AI4611" s="21" t="s">
        <v>153</v>
      </c>
      <c r="AJ4611" s="21" t="s">
        <v>1148</v>
      </c>
      <c r="AK4611" s="21">
        <v>62</v>
      </c>
      <c r="AL4611" s="21" t="s">
        <v>2993</v>
      </c>
      <c r="AM4611">
        <v>9.6</v>
      </c>
      <c r="AN4611" s="21">
        <v>5</v>
      </c>
      <c r="AO4611" s="21">
        <v>20</v>
      </c>
      <c r="AP4611" s="21">
        <v>28</v>
      </c>
      <c r="AR4611" s="21" t="s">
        <v>3130</v>
      </c>
    </row>
    <row r="4612" spans="1:44">
      <c r="A4612" t="s">
        <v>2079</v>
      </c>
      <c r="B4612" s="21" t="s">
        <v>1146</v>
      </c>
      <c r="C4612" s="21" t="s">
        <v>1149</v>
      </c>
      <c r="D4612" s="21" t="s">
        <v>798</v>
      </c>
      <c r="E4612" s="21" t="s">
        <v>2078</v>
      </c>
      <c r="G4612" s="27" t="s">
        <v>153</v>
      </c>
      <c r="H4612" s="27" t="s">
        <v>1165</v>
      </c>
      <c r="I4612" s="27" t="s">
        <v>3306</v>
      </c>
      <c r="J4612">
        <v>30.522777777777701</v>
      </c>
      <c r="K4612">
        <v>79.753611111111098</v>
      </c>
      <c r="L4612">
        <v>3349</v>
      </c>
      <c r="M4612" t="s">
        <v>1145</v>
      </c>
      <c r="O4612">
        <v>2007</v>
      </c>
      <c r="U4612" s="21" t="s">
        <v>3279</v>
      </c>
      <c r="V4612" s="9" t="s">
        <v>1247</v>
      </c>
      <c r="W4612">
        <v>2</v>
      </c>
      <c r="X4612" s="9" t="s">
        <v>1201</v>
      </c>
      <c r="Z4612" s="9" t="s">
        <v>3302</v>
      </c>
      <c r="AD4612" t="s">
        <v>1165</v>
      </c>
      <c r="AF4612" t="s">
        <v>153</v>
      </c>
      <c r="AG4612" t="s">
        <v>3299</v>
      </c>
      <c r="AH4612">
        <f t="shared" si="68"/>
        <v>1440</v>
      </c>
      <c r="AI4612" s="21" t="s">
        <v>153</v>
      </c>
      <c r="AJ4612" s="21" t="s">
        <v>1148</v>
      </c>
      <c r="AK4612" s="21">
        <v>62</v>
      </c>
      <c r="AL4612" s="21" t="s">
        <v>2993</v>
      </c>
      <c r="AM4612">
        <v>10.1</v>
      </c>
      <c r="AN4612" s="21">
        <v>5</v>
      </c>
      <c r="AO4612" s="21">
        <v>20</v>
      </c>
      <c r="AP4612" s="21">
        <v>28</v>
      </c>
      <c r="AR4612" s="21" t="s">
        <v>3130</v>
      </c>
    </row>
    <row r="4613" spans="1:44">
      <c r="A4613" t="s">
        <v>2079</v>
      </c>
      <c r="B4613" s="21" t="s">
        <v>1146</v>
      </c>
      <c r="C4613" s="21" t="s">
        <v>1149</v>
      </c>
      <c r="D4613" s="21" t="s">
        <v>798</v>
      </c>
      <c r="E4613" s="21" t="s">
        <v>2078</v>
      </c>
      <c r="G4613" s="27" t="s">
        <v>153</v>
      </c>
      <c r="H4613" s="27" t="s">
        <v>1165</v>
      </c>
      <c r="I4613" s="27" t="s">
        <v>3306</v>
      </c>
      <c r="J4613">
        <v>30.522777777777701</v>
      </c>
      <c r="K4613">
        <v>79.753611111111098</v>
      </c>
      <c r="L4613">
        <v>3349</v>
      </c>
      <c r="M4613" t="s">
        <v>1145</v>
      </c>
      <c r="O4613">
        <v>2007</v>
      </c>
      <c r="U4613" s="21" t="s">
        <v>3279</v>
      </c>
      <c r="V4613" s="9" t="s">
        <v>1247</v>
      </c>
      <c r="W4613">
        <v>7</v>
      </c>
      <c r="X4613" s="9" t="s">
        <v>1201</v>
      </c>
      <c r="Z4613" s="9" t="s">
        <v>3302</v>
      </c>
      <c r="AD4613" t="s">
        <v>1165</v>
      </c>
      <c r="AF4613" t="s">
        <v>153</v>
      </c>
      <c r="AG4613" t="s">
        <v>3299</v>
      </c>
      <c r="AH4613">
        <f t="shared" si="68"/>
        <v>1440</v>
      </c>
      <c r="AI4613" s="21" t="s">
        <v>153</v>
      </c>
      <c r="AJ4613" s="21" t="s">
        <v>1148</v>
      </c>
      <c r="AK4613" s="21">
        <v>60</v>
      </c>
      <c r="AL4613" s="21" t="s">
        <v>2993</v>
      </c>
      <c r="AM4613">
        <v>8.9</v>
      </c>
      <c r="AN4613" s="21">
        <v>5</v>
      </c>
      <c r="AO4613" s="21">
        <v>20</v>
      </c>
      <c r="AP4613" s="21">
        <v>28</v>
      </c>
      <c r="AR4613" s="21" t="s">
        <v>3130</v>
      </c>
    </row>
    <row r="4614" spans="1:44">
      <c r="A4614" t="s">
        <v>2079</v>
      </c>
      <c r="B4614" s="21" t="s">
        <v>1146</v>
      </c>
      <c r="C4614" s="21" t="s">
        <v>1149</v>
      </c>
      <c r="D4614" s="21" t="s">
        <v>798</v>
      </c>
      <c r="E4614" s="21" t="s">
        <v>2078</v>
      </c>
      <c r="G4614" s="27" t="s">
        <v>153</v>
      </c>
      <c r="H4614" s="27" t="s">
        <v>1165</v>
      </c>
      <c r="I4614" s="27" t="s">
        <v>3306</v>
      </c>
      <c r="J4614">
        <v>30.522777777777701</v>
      </c>
      <c r="K4614">
        <v>79.753611111111098</v>
      </c>
      <c r="L4614">
        <v>3349</v>
      </c>
      <c r="M4614" t="s">
        <v>1145</v>
      </c>
      <c r="O4614">
        <v>2007</v>
      </c>
      <c r="U4614" s="21" t="s">
        <v>1147</v>
      </c>
      <c r="X4614" s="9" t="s">
        <v>1201</v>
      </c>
      <c r="Z4614" s="9" t="s">
        <v>3300</v>
      </c>
      <c r="AD4614" t="s">
        <v>1165</v>
      </c>
      <c r="AF4614" t="s">
        <v>153</v>
      </c>
      <c r="AG4614" t="s">
        <v>3299</v>
      </c>
      <c r="AH4614">
        <f>1*24*60</f>
        <v>1440</v>
      </c>
      <c r="AI4614" s="21" t="s">
        <v>153</v>
      </c>
      <c r="AJ4614" s="21" t="s">
        <v>1148</v>
      </c>
      <c r="AK4614" s="21">
        <v>40</v>
      </c>
      <c r="AL4614" s="21" t="s">
        <v>2993</v>
      </c>
      <c r="AM4614">
        <v>5</v>
      </c>
      <c r="AN4614" s="21">
        <v>5</v>
      </c>
      <c r="AO4614" s="21">
        <v>20</v>
      </c>
      <c r="AP4614" s="21">
        <v>28</v>
      </c>
      <c r="AR4614" s="21" t="s">
        <v>3130</v>
      </c>
    </row>
    <row r="4615" spans="1:44">
      <c r="A4615" t="s">
        <v>2079</v>
      </c>
      <c r="B4615" s="21" t="s">
        <v>1146</v>
      </c>
      <c r="C4615" s="21" t="s">
        <v>1149</v>
      </c>
      <c r="D4615" s="21" t="s">
        <v>798</v>
      </c>
      <c r="E4615" s="21" t="s">
        <v>2078</v>
      </c>
      <c r="G4615" s="27" t="s">
        <v>153</v>
      </c>
      <c r="H4615" s="27" t="s">
        <v>1165</v>
      </c>
      <c r="I4615" s="27" t="s">
        <v>3306</v>
      </c>
      <c r="J4615">
        <v>30.522777777777701</v>
      </c>
      <c r="K4615">
        <v>79.753611111111098</v>
      </c>
      <c r="L4615">
        <v>3349</v>
      </c>
      <c r="M4615" t="s">
        <v>1145</v>
      </c>
      <c r="O4615">
        <v>2007</v>
      </c>
      <c r="U4615" s="21" t="s">
        <v>3279</v>
      </c>
      <c r="V4615" s="9" t="s">
        <v>1247</v>
      </c>
      <c r="W4615">
        <v>1</v>
      </c>
      <c r="X4615" s="9" t="s">
        <v>1201</v>
      </c>
      <c r="Z4615" s="9" t="s">
        <v>3300</v>
      </c>
      <c r="AD4615" t="s">
        <v>1165</v>
      </c>
      <c r="AF4615" t="s">
        <v>153</v>
      </c>
      <c r="AG4615" t="s">
        <v>3299</v>
      </c>
      <c r="AH4615">
        <f t="shared" si="68"/>
        <v>1440</v>
      </c>
      <c r="AI4615" s="21" t="s">
        <v>153</v>
      </c>
      <c r="AJ4615" s="21" t="s">
        <v>1148</v>
      </c>
      <c r="AK4615" s="21">
        <v>34</v>
      </c>
      <c r="AL4615" s="21" t="s">
        <v>2993</v>
      </c>
      <c r="AM4615">
        <v>9.1999999999999993</v>
      </c>
      <c r="AN4615" s="21">
        <v>5</v>
      </c>
      <c r="AO4615" s="21">
        <v>20</v>
      </c>
      <c r="AP4615" s="21">
        <v>28</v>
      </c>
      <c r="AR4615" s="21" t="s">
        <v>3130</v>
      </c>
    </row>
    <row r="4616" spans="1:44">
      <c r="A4616" t="s">
        <v>2079</v>
      </c>
      <c r="B4616" s="21" t="s">
        <v>1146</v>
      </c>
      <c r="C4616" s="21" t="s">
        <v>1149</v>
      </c>
      <c r="D4616" s="21" t="s">
        <v>798</v>
      </c>
      <c r="E4616" s="21" t="s">
        <v>2078</v>
      </c>
      <c r="G4616" s="27" t="s">
        <v>153</v>
      </c>
      <c r="H4616" s="27" t="s">
        <v>1165</v>
      </c>
      <c r="I4616" s="27" t="s">
        <v>3306</v>
      </c>
      <c r="J4616">
        <v>30.522777777777701</v>
      </c>
      <c r="K4616">
        <v>79.753611111111098</v>
      </c>
      <c r="L4616">
        <v>3349</v>
      </c>
      <c r="M4616" t="s">
        <v>1145</v>
      </c>
      <c r="O4616">
        <v>2007</v>
      </c>
      <c r="U4616" s="21" t="s">
        <v>3279</v>
      </c>
      <c r="V4616" s="9" t="s">
        <v>1247</v>
      </c>
      <c r="W4616">
        <v>2</v>
      </c>
      <c r="X4616" s="9" t="s">
        <v>1201</v>
      </c>
      <c r="Z4616" s="9" t="s">
        <v>3300</v>
      </c>
      <c r="AD4616" t="s">
        <v>1165</v>
      </c>
      <c r="AF4616" t="s">
        <v>153</v>
      </c>
      <c r="AG4616" t="s">
        <v>3299</v>
      </c>
      <c r="AH4616">
        <f t="shared" si="68"/>
        <v>1440</v>
      </c>
      <c r="AI4616" s="21" t="s">
        <v>153</v>
      </c>
      <c r="AJ4616" s="21" t="s">
        <v>1148</v>
      </c>
      <c r="AK4616" s="21">
        <v>40</v>
      </c>
      <c r="AL4616" s="21" t="s">
        <v>2993</v>
      </c>
      <c r="AM4616">
        <v>8.9</v>
      </c>
      <c r="AN4616" s="21">
        <v>5</v>
      </c>
      <c r="AO4616" s="21">
        <v>20</v>
      </c>
      <c r="AP4616" s="21">
        <v>28</v>
      </c>
      <c r="AR4616" s="21" t="s">
        <v>3130</v>
      </c>
    </row>
    <row r="4617" spans="1:44">
      <c r="A4617" t="s">
        <v>2079</v>
      </c>
      <c r="B4617" s="21" t="s">
        <v>1146</v>
      </c>
      <c r="C4617" s="21" t="s">
        <v>1149</v>
      </c>
      <c r="D4617" s="21" t="s">
        <v>798</v>
      </c>
      <c r="E4617" s="21" t="s">
        <v>2078</v>
      </c>
      <c r="G4617" s="27" t="s">
        <v>153</v>
      </c>
      <c r="H4617" s="27" t="s">
        <v>1165</v>
      </c>
      <c r="I4617" s="27" t="s">
        <v>3306</v>
      </c>
      <c r="J4617">
        <v>30.522777777777701</v>
      </c>
      <c r="K4617">
        <v>79.753611111111098</v>
      </c>
      <c r="L4617">
        <v>3349</v>
      </c>
      <c r="M4617" t="s">
        <v>1145</v>
      </c>
      <c r="O4617">
        <v>2007</v>
      </c>
      <c r="U4617" s="21" t="s">
        <v>3279</v>
      </c>
      <c r="V4617" s="9" t="s">
        <v>1247</v>
      </c>
      <c r="W4617">
        <v>7</v>
      </c>
      <c r="X4617" s="9" t="s">
        <v>1201</v>
      </c>
      <c r="Z4617" s="9" t="s">
        <v>3300</v>
      </c>
      <c r="AD4617" t="s">
        <v>1165</v>
      </c>
      <c r="AF4617" t="s">
        <v>153</v>
      </c>
      <c r="AG4617" t="s">
        <v>3299</v>
      </c>
      <c r="AH4617">
        <f t="shared" si="68"/>
        <v>1440</v>
      </c>
      <c r="AI4617" s="21" t="s">
        <v>153</v>
      </c>
      <c r="AJ4617" s="21" t="s">
        <v>1148</v>
      </c>
      <c r="AK4617" s="21">
        <v>12</v>
      </c>
      <c r="AL4617" s="21" t="s">
        <v>2993</v>
      </c>
      <c r="AM4617">
        <v>4.8</v>
      </c>
      <c r="AN4617" s="21">
        <v>5</v>
      </c>
      <c r="AO4617" s="21">
        <v>20</v>
      </c>
      <c r="AP4617" s="21">
        <v>28</v>
      </c>
      <c r="AR4617" s="21" t="s">
        <v>3130</v>
      </c>
    </row>
    <row r="4618" spans="1:44">
      <c r="A4618" t="s">
        <v>2079</v>
      </c>
      <c r="B4618" s="21" t="s">
        <v>1146</v>
      </c>
      <c r="C4618" s="21" t="s">
        <v>1149</v>
      </c>
      <c r="D4618" s="21" t="s">
        <v>798</v>
      </c>
      <c r="E4618" s="21" t="s">
        <v>2078</v>
      </c>
      <c r="G4618" s="27" t="s">
        <v>153</v>
      </c>
      <c r="H4618" s="27" t="s">
        <v>1165</v>
      </c>
      <c r="I4618" s="27" t="s">
        <v>3307</v>
      </c>
      <c r="J4618">
        <v>30.781944444444399</v>
      </c>
      <c r="K4618">
        <v>79.836388888888806</v>
      </c>
      <c r="L4618">
        <v>3662</v>
      </c>
      <c r="M4618" t="s">
        <v>1145</v>
      </c>
      <c r="O4618">
        <v>2007</v>
      </c>
      <c r="U4618" s="21" t="s">
        <v>1147</v>
      </c>
      <c r="X4618" s="9" t="s">
        <v>1291</v>
      </c>
      <c r="Z4618">
        <v>24</v>
      </c>
      <c r="AD4618" t="s">
        <v>1165</v>
      </c>
      <c r="AF4618" t="s">
        <v>153</v>
      </c>
      <c r="AG4618" t="s">
        <v>3299</v>
      </c>
      <c r="AH4618">
        <f>1*24*60</f>
        <v>1440</v>
      </c>
      <c r="AI4618" s="21" t="s">
        <v>153</v>
      </c>
      <c r="AJ4618" s="21" t="s">
        <v>1148</v>
      </c>
      <c r="AK4618" s="21">
        <v>52</v>
      </c>
      <c r="AL4618" s="21" t="s">
        <v>2993</v>
      </c>
      <c r="AM4618">
        <v>4.5999999999999996</v>
      </c>
      <c r="AN4618" s="21">
        <v>5</v>
      </c>
      <c r="AO4618" s="21">
        <v>20</v>
      </c>
      <c r="AP4618" s="21">
        <v>28</v>
      </c>
      <c r="AR4618" s="21" t="s">
        <v>3130</v>
      </c>
    </row>
    <row r="4619" spans="1:44">
      <c r="A4619" t="s">
        <v>2079</v>
      </c>
      <c r="B4619" s="21" t="s">
        <v>1146</v>
      </c>
      <c r="C4619" s="21" t="s">
        <v>1149</v>
      </c>
      <c r="D4619" s="21" t="s">
        <v>798</v>
      </c>
      <c r="E4619" s="21" t="s">
        <v>2078</v>
      </c>
      <c r="G4619" s="27" t="s">
        <v>153</v>
      </c>
      <c r="H4619" s="27" t="s">
        <v>1165</v>
      </c>
      <c r="I4619" s="27" t="s">
        <v>3307</v>
      </c>
      <c r="J4619">
        <v>30.781944444444399</v>
      </c>
      <c r="K4619">
        <v>79.836388888888806</v>
      </c>
      <c r="L4619">
        <v>3662</v>
      </c>
      <c r="M4619" t="s">
        <v>1145</v>
      </c>
      <c r="O4619">
        <v>2007</v>
      </c>
      <c r="U4619" s="21" t="s">
        <v>3279</v>
      </c>
      <c r="V4619" s="9" t="s">
        <v>1247</v>
      </c>
      <c r="W4619">
        <v>1</v>
      </c>
      <c r="X4619" s="9" t="s">
        <v>1291</v>
      </c>
      <c r="Z4619">
        <v>24</v>
      </c>
      <c r="AD4619" t="s">
        <v>1165</v>
      </c>
      <c r="AF4619" t="s">
        <v>153</v>
      </c>
      <c r="AG4619" t="s">
        <v>3299</v>
      </c>
      <c r="AH4619">
        <f t="shared" ref="AH4619:AH4641" si="69">1*24*60</f>
        <v>1440</v>
      </c>
      <c r="AI4619" s="21" t="s">
        <v>153</v>
      </c>
      <c r="AJ4619" s="21" t="s">
        <v>1148</v>
      </c>
      <c r="AK4619" s="21">
        <v>30</v>
      </c>
      <c r="AL4619" s="21" t="s">
        <v>2993</v>
      </c>
      <c r="AM4619">
        <v>5.4</v>
      </c>
      <c r="AN4619" s="21">
        <v>5</v>
      </c>
      <c r="AO4619" s="21">
        <v>20</v>
      </c>
      <c r="AP4619" s="21">
        <v>28</v>
      </c>
      <c r="AR4619" s="21" t="s">
        <v>3130</v>
      </c>
    </row>
    <row r="4620" spans="1:44">
      <c r="A4620" t="s">
        <v>2079</v>
      </c>
      <c r="B4620" s="21" t="s">
        <v>1146</v>
      </c>
      <c r="C4620" s="21" t="s">
        <v>1149</v>
      </c>
      <c r="D4620" s="21" t="s">
        <v>798</v>
      </c>
      <c r="E4620" s="21" t="s">
        <v>2078</v>
      </c>
      <c r="G4620" s="27" t="s">
        <v>153</v>
      </c>
      <c r="H4620" s="27" t="s">
        <v>1165</v>
      </c>
      <c r="I4620" s="27" t="s">
        <v>3307</v>
      </c>
      <c r="J4620">
        <v>30.781944444444399</v>
      </c>
      <c r="K4620">
        <v>79.836388888888806</v>
      </c>
      <c r="L4620">
        <v>3662</v>
      </c>
      <c r="M4620" t="s">
        <v>1145</v>
      </c>
      <c r="O4620">
        <v>2007</v>
      </c>
      <c r="U4620" s="21" t="s">
        <v>3279</v>
      </c>
      <c r="V4620" s="9" t="s">
        <v>1247</v>
      </c>
      <c r="W4620">
        <v>2</v>
      </c>
      <c r="X4620" s="9" t="s">
        <v>1291</v>
      </c>
      <c r="Z4620">
        <v>24</v>
      </c>
      <c r="AD4620" t="s">
        <v>1165</v>
      </c>
      <c r="AF4620" t="s">
        <v>153</v>
      </c>
      <c r="AG4620" t="s">
        <v>3299</v>
      </c>
      <c r="AH4620">
        <f t="shared" si="69"/>
        <v>1440</v>
      </c>
      <c r="AI4620" s="21" t="s">
        <v>153</v>
      </c>
      <c r="AJ4620" s="21" t="s">
        <v>1148</v>
      </c>
      <c r="AK4620" s="21">
        <v>56</v>
      </c>
      <c r="AL4620" s="21" t="s">
        <v>2993</v>
      </c>
      <c r="AM4620">
        <v>5</v>
      </c>
      <c r="AN4620" s="21">
        <v>5</v>
      </c>
      <c r="AO4620" s="21">
        <v>20</v>
      </c>
      <c r="AP4620" s="21">
        <v>28</v>
      </c>
      <c r="AR4620" s="21" t="s">
        <v>3130</v>
      </c>
    </row>
    <row r="4621" spans="1:44">
      <c r="A4621" t="s">
        <v>2079</v>
      </c>
      <c r="B4621" s="21" t="s">
        <v>1146</v>
      </c>
      <c r="C4621" s="21" t="s">
        <v>1149</v>
      </c>
      <c r="D4621" s="21" t="s">
        <v>798</v>
      </c>
      <c r="E4621" s="21" t="s">
        <v>2078</v>
      </c>
      <c r="G4621" s="27" t="s">
        <v>153</v>
      </c>
      <c r="H4621" s="27" t="s">
        <v>1165</v>
      </c>
      <c r="I4621" s="27" t="s">
        <v>3307</v>
      </c>
      <c r="J4621">
        <v>30.781944444444399</v>
      </c>
      <c r="K4621">
        <v>79.836388888888806</v>
      </c>
      <c r="L4621">
        <v>3662</v>
      </c>
      <c r="M4621" t="s">
        <v>1145</v>
      </c>
      <c r="O4621">
        <v>2007</v>
      </c>
      <c r="U4621" s="21" t="s">
        <v>3279</v>
      </c>
      <c r="V4621" s="9" t="s">
        <v>1247</v>
      </c>
      <c r="W4621">
        <v>7</v>
      </c>
      <c r="X4621" s="9" t="s">
        <v>1291</v>
      </c>
      <c r="Z4621">
        <v>24</v>
      </c>
      <c r="AD4621" t="s">
        <v>1165</v>
      </c>
      <c r="AF4621" t="s">
        <v>153</v>
      </c>
      <c r="AG4621" t="s">
        <v>3299</v>
      </c>
      <c r="AH4621">
        <f t="shared" si="69"/>
        <v>1440</v>
      </c>
      <c r="AI4621" s="21" t="s">
        <v>153</v>
      </c>
      <c r="AJ4621" s="21" t="s">
        <v>1148</v>
      </c>
      <c r="AK4621" s="21">
        <v>60</v>
      </c>
      <c r="AL4621" s="21" t="s">
        <v>2993</v>
      </c>
      <c r="AM4621">
        <v>7</v>
      </c>
      <c r="AN4621" s="21">
        <v>5</v>
      </c>
      <c r="AO4621" s="21">
        <v>20</v>
      </c>
      <c r="AP4621" s="21">
        <v>28</v>
      </c>
      <c r="AR4621" s="21" t="s">
        <v>3130</v>
      </c>
    </row>
    <row r="4622" spans="1:44">
      <c r="A4622" t="s">
        <v>2079</v>
      </c>
      <c r="B4622" s="21" t="s">
        <v>1146</v>
      </c>
      <c r="C4622" s="21" t="s">
        <v>1149</v>
      </c>
      <c r="D4622" s="21" t="s">
        <v>798</v>
      </c>
      <c r="E4622" s="21" t="s">
        <v>2078</v>
      </c>
      <c r="G4622" s="27" t="s">
        <v>153</v>
      </c>
      <c r="H4622" s="27" t="s">
        <v>1165</v>
      </c>
      <c r="I4622" s="27" t="s">
        <v>3307</v>
      </c>
      <c r="J4622">
        <v>30.781944444444399</v>
      </c>
      <c r="K4622">
        <v>79.836388888888806</v>
      </c>
      <c r="L4622">
        <v>3662</v>
      </c>
      <c r="M4622" t="s">
        <v>1145</v>
      </c>
      <c r="O4622">
        <v>2007</v>
      </c>
      <c r="U4622" s="21" t="s">
        <v>1147</v>
      </c>
      <c r="X4622" s="9" t="s">
        <v>1291</v>
      </c>
      <c r="Z4622">
        <v>0</v>
      </c>
      <c r="AD4622" t="s">
        <v>1165</v>
      </c>
      <c r="AF4622" t="s">
        <v>153</v>
      </c>
      <c r="AG4622" t="s">
        <v>3299</v>
      </c>
      <c r="AH4622">
        <f>1*24*60</f>
        <v>1440</v>
      </c>
      <c r="AI4622" s="21" t="s">
        <v>153</v>
      </c>
      <c r="AJ4622" s="21" t="s">
        <v>1148</v>
      </c>
      <c r="AK4622" s="21">
        <v>54</v>
      </c>
      <c r="AL4622" s="21" t="s">
        <v>2993</v>
      </c>
      <c r="AM4622">
        <v>5</v>
      </c>
      <c r="AN4622" s="21">
        <v>5</v>
      </c>
      <c r="AO4622" s="21">
        <v>20</v>
      </c>
      <c r="AP4622" s="21">
        <v>28</v>
      </c>
      <c r="AR4622" s="21" t="s">
        <v>3130</v>
      </c>
    </row>
    <row r="4623" spans="1:44">
      <c r="A4623" t="s">
        <v>2079</v>
      </c>
      <c r="B4623" s="21" t="s">
        <v>1146</v>
      </c>
      <c r="C4623" s="21" t="s">
        <v>1149</v>
      </c>
      <c r="D4623" s="21" t="s">
        <v>798</v>
      </c>
      <c r="E4623" s="21" t="s">
        <v>2078</v>
      </c>
      <c r="G4623" s="27" t="s">
        <v>153</v>
      </c>
      <c r="H4623" s="27" t="s">
        <v>1165</v>
      </c>
      <c r="I4623" s="27" t="s">
        <v>3307</v>
      </c>
      <c r="J4623">
        <v>30.781944444444399</v>
      </c>
      <c r="K4623">
        <v>79.836388888888806</v>
      </c>
      <c r="L4623">
        <v>3662</v>
      </c>
      <c r="M4623" t="s">
        <v>1145</v>
      </c>
      <c r="O4623">
        <v>2007</v>
      </c>
      <c r="U4623" s="21" t="s">
        <v>3279</v>
      </c>
      <c r="V4623" s="9" t="s">
        <v>1247</v>
      </c>
      <c r="W4623">
        <v>1</v>
      </c>
      <c r="X4623" s="9" t="s">
        <v>1291</v>
      </c>
      <c r="Z4623">
        <v>0</v>
      </c>
      <c r="AD4623" t="s">
        <v>1165</v>
      </c>
      <c r="AF4623" t="s">
        <v>153</v>
      </c>
      <c r="AG4623" t="s">
        <v>3299</v>
      </c>
      <c r="AH4623">
        <f t="shared" si="69"/>
        <v>1440</v>
      </c>
      <c r="AI4623" s="21" t="s">
        <v>153</v>
      </c>
      <c r="AJ4623" s="21" t="s">
        <v>1148</v>
      </c>
      <c r="AK4623" s="21">
        <v>18</v>
      </c>
      <c r="AL4623" s="21" t="s">
        <v>2993</v>
      </c>
      <c r="AM4623">
        <v>3.7</v>
      </c>
      <c r="AN4623" s="21">
        <v>5</v>
      </c>
      <c r="AO4623" s="21">
        <v>20</v>
      </c>
      <c r="AP4623" s="21">
        <v>28</v>
      </c>
      <c r="AR4623" s="21" t="s">
        <v>3130</v>
      </c>
    </row>
    <row r="4624" spans="1:44">
      <c r="A4624" t="s">
        <v>2079</v>
      </c>
      <c r="B4624" s="21" t="s">
        <v>1146</v>
      </c>
      <c r="C4624" s="21" t="s">
        <v>1149</v>
      </c>
      <c r="D4624" s="21" t="s">
        <v>798</v>
      </c>
      <c r="E4624" s="21" t="s">
        <v>2078</v>
      </c>
      <c r="G4624" s="27" t="s">
        <v>153</v>
      </c>
      <c r="H4624" s="27" t="s">
        <v>1165</v>
      </c>
      <c r="I4624" s="27" t="s">
        <v>3307</v>
      </c>
      <c r="J4624">
        <v>30.781944444444399</v>
      </c>
      <c r="K4624">
        <v>79.836388888888806</v>
      </c>
      <c r="L4624">
        <v>3662</v>
      </c>
      <c r="M4624" t="s">
        <v>1145</v>
      </c>
      <c r="O4624">
        <v>2007</v>
      </c>
      <c r="U4624" s="21" t="s">
        <v>3279</v>
      </c>
      <c r="V4624" s="9" t="s">
        <v>1247</v>
      </c>
      <c r="W4624">
        <v>2</v>
      </c>
      <c r="X4624" s="9" t="s">
        <v>1291</v>
      </c>
      <c r="Z4624">
        <v>0</v>
      </c>
      <c r="AD4624" t="s">
        <v>1165</v>
      </c>
      <c r="AF4624" t="s">
        <v>153</v>
      </c>
      <c r="AG4624" t="s">
        <v>3299</v>
      </c>
      <c r="AH4624">
        <f t="shared" si="69"/>
        <v>1440</v>
      </c>
      <c r="AI4624" s="21" t="s">
        <v>153</v>
      </c>
      <c r="AJ4624" s="21" t="s">
        <v>1148</v>
      </c>
      <c r="AK4624" s="21">
        <v>48</v>
      </c>
      <c r="AL4624" s="21" t="s">
        <v>2993</v>
      </c>
      <c r="AM4624">
        <v>6.6</v>
      </c>
      <c r="AN4624" s="21">
        <v>5</v>
      </c>
      <c r="AO4624" s="21">
        <v>20</v>
      </c>
      <c r="AP4624" s="21">
        <v>28</v>
      </c>
      <c r="AR4624" s="21" t="s">
        <v>3130</v>
      </c>
    </row>
    <row r="4625" spans="1:44">
      <c r="A4625" t="s">
        <v>2079</v>
      </c>
      <c r="B4625" s="21" t="s">
        <v>1146</v>
      </c>
      <c r="C4625" s="21" t="s">
        <v>1149</v>
      </c>
      <c r="D4625" s="21" t="s">
        <v>798</v>
      </c>
      <c r="E4625" s="21" t="s">
        <v>2078</v>
      </c>
      <c r="G4625" s="27" t="s">
        <v>153</v>
      </c>
      <c r="H4625" s="27" t="s">
        <v>1165</v>
      </c>
      <c r="I4625" s="27" t="s">
        <v>3307</v>
      </c>
      <c r="J4625">
        <v>30.781944444444399</v>
      </c>
      <c r="K4625">
        <v>79.836388888888806</v>
      </c>
      <c r="L4625">
        <v>3662</v>
      </c>
      <c r="M4625" t="s">
        <v>1145</v>
      </c>
      <c r="O4625">
        <v>2007</v>
      </c>
      <c r="U4625" s="21" t="s">
        <v>3279</v>
      </c>
      <c r="V4625" s="9" t="s">
        <v>1247</v>
      </c>
      <c r="W4625">
        <v>7</v>
      </c>
      <c r="X4625" s="9" t="s">
        <v>1291</v>
      </c>
      <c r="Z4625">
        <v>0</v>
      </c>
      <c r="AD4625" t="s">
        <v>1165</v>
      </c>
      <c r="AF4625" t="s">
        <v>153</v>
      </c>
      <c r="AG4625" t="s">
        <v>3299</v>
      </c>
      <c r="AH4625">
        <f t="shared" si="69"/>
        <v>1440</v>
      </c>
      <c r="AI4625" s="21" t="s">
        <v>153</v>
      </c>
      <c r="AJ4625" s="21" t="s">
        <v>1148</v>
      </c>
      <c r="AK4625" s="21">
        <v>30</v>
      </c>
      <c r="AL4625" s="21" t="s">
        <v>2993</v>
      </c>
      <c r="AM4625">
        <v>5.4</v>
      </c>
      <c r="AN4625" s="21">
        <v>5</v>
      </c>
      <c r="AO4625" s="21">
        <v>20</v>
      </c>
      <c r="AP4625" s="21">
        <v>28</v>
      </c>
      <c r="AR4625" s="21" t="s">
        <v>3130</v>
      </c>
    </row>
    <row r="4626" spans="1:44">
      <c r="A4626" t="s">
        <v>2079</v>
      </c>
      <c r="B4626" s="21" t="s">
        <v>1146</v>
      </c>
      <c r="C4626" s="21" t="s">
        <v>1149</v>
      </c>
      <c r="D4626" s="21" t="s">
        <v>798</v>
      </c>
      <c r="E4626" s="21" t="s">
        <v>2078</v>
      </c>
      <c r="G4626" s="27" t="s">
        <v>153</v>
      </c>
      <c r="H4626" s="27" t="s">
        <v>1165</v>
      </c>
      <c r="I4626" s="27" t="s">
        <v>3307</v>
      </c>
      <c r="J4626">
        <v>30.781944444444399</v>
      </c>
      <c r="K4626">
        <v>79.836388888888806</v>
      </c>
      <c r="L4626">
        <v>3662</v>
      </c>
      <c r="M4626" t="s">
        <v>1145</v>
      </c>
      <c r="O4626">
        <v>2007</v>
      </c>
      <c r="U4626" s="21" t="s">
        <v>1147</v>
      </c>
      <c r="X4626" s="9" t="s">
        <v>1291</v>
      </c>
      <c r="Z4626" s="9" t="s">
        <v>3300</v>
      </c>
      <c r="AD4626" t="s">
        <v>1165</v>
      </c>
      <c r="AF4626" t="s">
        <v>153</v>
      </c>
      <c r="AG4626" t="s">
        <v>3299</v>
      </c>
      <c r="AH4626">
        <f>1*24*60</f>
        <v>1440</v>
      </c>
      <c r="AI4626" s="21" t="s">
        <v>153</v>
      </c>
      <c r="AJ4626" s="21" t="s">
        <v>1148</v>
      </c>
      <c r="AK4626" s="21">
        <v>55</v>
      </c>
      <c r="AL4626" s="21" t="s">
        <v>2993</v>
      </c>
      <c r="AM4626">
        <v>3.5</v>
      </c>
      <c r="AN4626" s="21">
        <v>5</v>
      </c>
      <c r="AO4626" s="21">
        <v>20</v>
      </c>
      <c r="AP4626" s="21">
        <v>28</v>
      </c>
      <c r="AR4626" s="21" t="s">
        <v>3130</v>
      </c>
    </row>
    <row r="4627" spans="1:44">
      <c r="A4627" t="s">
        <v>2079</v>
      </c>
      <c r="B4627" s="21" t="s">
        <v>1146</v>
      </c>
      <c r="C4627" s="21" t="s">
        <v>1149</v>
      </c>
      <c r="D4627" s="21" t="s">
        <v>798</v>
      </c>
      <c r="E4627" s="21" t="s">
        <v>2078</v>
      </c>
      <c r="G4627" s="27" t="s">
        <v>153</v>
      </c>
      <c r="H4627" s="27" t="s">
        <v>1165</v>
      </c>
      <c r="I4627" s="27" t="s">
        <v>3307</v>
      </c>
      <c r="J4627">
        <v>30.781944444444399</v>
      </c>
      <c r="K4627">
        <v>79.836388888888806</v>
      </c>
      <c r="L4627">
        <v>3662</v>
      </c>
      <c r="M4627" t="s">
        <v>1145</v>
      </c>
      <c r="O4627">
        <v>2007</v>
      </c>
      <c r="U4627" s="21" t="s">
        <v>3279</v>
      </c>
      <c r="V4627" s="9" t="s">
        <v>1247</v>
      </c>
      <c r="W4627">
        <v>1</v>
      </c>
      <c r="X4627" s="9" t="s">
        <v>1291</v>
      </c>
      <c r="Z4627" s="9" t="s">
        <v>3300</v>
      </c>
      <c r="AD4627" t="s">
        <v>1165</v>
      </c>
      <c r="AF4627" t="s">
        <v>153</v>
      </c>
      <c r="AG4627" t="s">
        <v>3299</v>
      </c>
      <c r="AH4627">
        <f t="shared" si="69"/>
        <v>1440</v>
      </c>
      <c r="AI4627" s="21" t="s">
        <v>153</v>
      </c>
      <c r="AJ4627" s="21" t="s">
        <v>1148</v>
      </c>
      <c r="AK4627" s="21">
        <v>36</v>
      </c>
      <c r="AL4627" s="21" t="s">
        <v>2993</v>
      </c>
      <c r="AM4627">
        <v>6</v>
      </c>
      <c r="AN4627" s="21">
        <v>5</v>
      </c>
      <c r="AO4627" s="21">
        <v>20</v>
      </c>
      <c r="AP4627" s="21">
        <v>28</v>
      </c>
      <c r="AR4627" s="21" t="s">
        <v>3130</v>
      </c>
    </row>
    <row r="4628" spans="1:44">
      <c r="A4628" t="s">
        <v>2079</v>
      </c>
      <c r="B4628" s="21" t="s">
        <v>1146</v>
      </c>
      <c r="C4628" s="21" t="s">
        <v>1149</v>
      </c>
      <c r="D4628" s="21" t="s">
        <v>798</v>
      </c>
      <c r="E4628" s="21" t="s">
        <v>2078</v>
      </c>
      <c r="G4628" s="27" t="s">
        <v>153</v>
      </c>
      <c r="H4628" s="27" t="s">
        <v>1165</v>
      </c>
      <c r="I4628" s="27" t="s">
        <v>3307</v>
      </c>
      <c r="J4628">
        <v>30.781944444444399</v>
      </c>
      <c r="K4628">
        <v>79.836388888888806</v>
      </c>
      <c r="L4628">
        <v>3662</v>
      </c>
      <c r="M4628" t="s">
        <v>1145</v>
      </c>
      <c r="O4628">
        <v>2007</v>
      </c>
      <c r="U4628" s="21" t="s">
        <v>3279</v>
      </c>
      <c r="V4628" s="9" t="s">
        <v>1247</v>
      </c>
      <c r="W4628">
        <v>2</v>
      </c>
      <c r="X4628" s="9" t="s">
        <v>1291</v>
      </c>
      <c r="Z4628" s="9" t="s">
        <v>3300</v>
      </c>
      <c r="AD4628" t="s">
        <v>1165</v>
      </c>
      <c r="AF4628" t="s">
        <v>153</v>
      </c>
      <c r="AG4628" t="s">
        <v>3299</v>
      </c>
      <c r="AH4628">
        <f t="shared" si="69"/>
        <v>1440</v>
      </c>
      <c r="AI4628" s="21" t="s">
        <v>153</v>
      </c>
      <c r="AJ4628" s="21" t="s">
        <v>1148</v>
      </c>
      <c r="AK4628" s="21">
        <v>30</v>
      </c>
      <c r="AL4628" s="21" t="s">
        <v>2993</v>
      </c>
      <c r="AM4628">
        <v>5.4</v>
      </c>
      <c r="AN4628" s="21">
        <v>5</v>
      </c>
      <c r="AO4628" s="21">
        <v>20</v>
      </c>
      <c r="AP4628" s="21">
        <v>28</v>
      </c>
      <c r="AR4628" s="21" t="s">
        <v>3130</v>
      </c>
    </row>
    <row r="4629" spans="1:44">
      <c r="A4629" t="s">
        <v>2079</v>
      </c>
      <c r="B4629" s="21" t="s">
        <v>1146</v>
      </c>
      <c r="C4629" s="21" t="s">
        <v>1149</v>
      </c>
      <c r="D4629" s="21" t="s">
        <v>798</v>
      </c>
      <c r="E4629" s="21" t="s">
        <v>2078</v>
      </c>
      <c r="G4629" s="27" t="s">
        <v>153</v>
      </c>
      <c r="H4629" s="27" t="s">
        <v>1165</v>
      </c>
      <c r="I4629" s="27" t="s">
        <v>3307</v>
      </c>
      <c r="J4629">
        <v>30.781944444444399</v>
      </c>
      <c r="K4629">
        <v>79.836388888888806</v>
      </c>
      <c r="L4629">
        <v>3662</v>
      </c>
      <c r="M4629" t="s">
        <v>1145</v>
      </c>
      <c r="O4629">
        <v>2007</v>
      </c>
      <c r="U4629" s="21" t="s">
        <v>3279</v>
      </c>
      <c r="V4629" s="9" t="s">
        <v>1247</v>
      </c>
      <c r="W4629">
        <v>7</v>
      </c>
      <c r="X4629" s="9" t="s">
        <v>1291</v>
      </c>
      <c r="Z4629" s="9" t="s">
        <v>3300</v>
      </c>
      <c r="AD4629" t="s">
        <v>1165</v>
      </c>
      <c r="AF4629" t="s">
        <v>153</v>
      </c>
      <c r="AG4629" t="s">
        <v>3299</v>
      </c>
      <c r="AH4629">
        <f t="shared" si="69"/>
        <v>1440</v>
      </c>
      <c r="AI4629" s="21" t="s">
        <v>153</v>
      </c>
      <c r="AJ4629" s="21" t="s">
        <v>1148</v>
      </c>
      <c r="AK4629" s="21">
        <v>16</v>
      </c>
      <c r="AL4629" s="21" t="s">
        <v>2993</v>
      </c>
      <c r="AM4629">
        <v>2.4</v>
      </c>
      <c r="AN4629" s="21">
        <v>5</v>
      </c>
      <c r="AO4629" s="21">
        <v>20</v>
      </c>
      <c r="AP4629" s="21">
        <v>28</v>
      </c>
      <c r="AR4629" s="21" t="s">
        <v>3130</v>
      </c>
    </row>
    <row r="4630" spans="1:44">
      <c r="A4630" t="s">
        <v>2079</v>
      </c>
      <c r="B4630" s="21" t="s">
        <v>1146</v>
      </c>
      <c r="C4630" s="21" t="s">
        <v>1149</v>
      </c>
      <c r="D4630" s="21" t="s">
        <v>798</v>
      </c>
      <c r="E4630" s="21" t="s">
        <v>2078</v>
      </c>
      <c r="G4630" s="27" t="s">
        <v>153</v>
      </c>
      <c r="H4630" s="27" t="s">
        <v>1165</v>
      </c>
      <c r="I4630" s="27" t="s">
        <v>3307</v>
      </c>
      <c r="J4630">
        <v>30.781944444444399</v>
      </c>
      <c r="K4630">
        <v>79.836388888888806</v>
      </c>
      <c r="L4630">
        <v>3662</v>
      </c>
      <c r="M4630" t="s">
        <v>1145</v>
      </c>
      <c r="O4630">
        <v>2007</v>
      </c>
      <c r="U4630" s="21" t="s">
        <v>1147</v>
      </c>
      <c r="X4630" s="9" t="s">
        <v>1201</v>
      </c>
      <c r="Z4630" s="9" t="s">
        <v>3301</v>
      </c>
      <c r="AD4630" t="s">
        <v>1165</v>
      </c>
      <c r="AF4630" t="s">
        <v>153</v>
      </c>
      <c r="AG4630" t="s">
        <v>3299</v>
      </c>
      <c r="AH4630">
        <f>1*24*60</f>
        <v>1440</v>
      </c>
      <c r="AI4630" s="21" t="s">
        <v>153</v>
      </c>
      <c r="AJ4630" s="21" t="s">
        <v>1148</v>
      </c>
      <c r="AK4630" s="21">
        <v>33</v>
      </c>
      <c r="AL4630" s="21" t="s">
        <v>2993</v>
      </c>
      <c r="AM4630">
        <v>2.5</v>
      </c>
      <c r="AN4630" s="21">
        <v>5</v>
      </c>
      <c r="AO4630" s="21">
        <v>20</v>
      </c>
      <c r="AP4630" s="21">
        <v>28</v>
      </c>
      <c r="AR4630" s="21" t="s">
        <v>3130</v>
      </c>
    </row>
    <row r="4631" spans="1:44">
      <c r="A4631" t="s">
        <v>2079</v>
      </c>
      <c r="B4631" s="21" t="s">
        <v>1146</v>
      </c>
      <c r="C4631" s="21" t="s">
        <v>1149</v>
      </c>
      <c r="D4631" s="21" t="s">
        <v>798</v>
      </c>
      <c r="E4631" s="21" t="s">
        <v>2078</v>
      </c>
      <c r="G4631" s="27" t="s">
        <v>153</v>
      </c>
      <c r="H4631" s="27" t="s">
        <v>1165</v>
      </c>
      <c r="I4631" s="27" t="s">
        <v>3307</v>
      </c>
      <c r="J4631">
        <v>30.781944444444399</v>
      </c>
      <c r="K4631">
        <v>79.836388888888806</v>
      </c>
      <c r="L4631">
        <v>3662</v>
      </c>
      <c r="M4631" t="s">
        <v>1145</v>
      </c>
      <c r="O4631">
        <v>2007</v>
      </c>
      <c r="U4631" s="21" t="s">
        <v>3279</v>
      </c>
      <c r="V4631" s="9" t="s">
        <v>1247</v>
      </c>
      <c r="W4631">
        <v>1</v>
      </c>
      <c r="X4631" s="9" t="s">
        <v>1201</v>
      </c>
      <c r="Z4631" s="9" t="s">
        <v>3301</v>
      </c>
      <c r="AD4631" t="s">
        <v>1165</v>
      </c>
      <c r="AF4631" t="s">
        <v>153</v>
      </c>
      <c r="AG4631" t="s">
        <v>3299</v>
      </c>
      <c r="AH4631">
        <f t="shared" si="69"/>
        <v>1440</v>
      </c>
      <c r="AI4631" s="21" t="s">
        <v>153</v>
      </c>
      <c r="AJ4631" s="21" t="s">
        <v>1148</v>
      </c>
      <c r="AK4631" s="21">
        <v>44</v>
      </c>
      <c r="AL4631" s="21" t="s">
        <v>2993</v>
      </c>
      <c r="AM4631">
        <v>8.6999999999999993</v>
      </c>
      <c r="AN4631" s="21">
        <v>5</v>
      </c>
      <c r="AO4631" s="21">
        <v>20</v>
      </c>
      <c r="AP4631" s="21">
        <v>28</v>
      </c>
      <c r="AR4631" s="21" t="s">
        <v>3130</v>
      </c>
    </row>
    <row r="4632" spans="1:44">
      <c r="A4632" t="s">
        <v>2079</v>
      </c>
      <c r="B4632" s="21" t="s">
        <v>1146</v>
      </c>
      <c r="C4632" s="21" t="s">
        <v>1149</v>
      </c>
      <c r="D4632" s="21" t="s">
        <v>798</v>
      </c>
      <c r="E4632" s="21" t="s">
        <v>2078</v>
      </c>
      <c r="G4632" s="27" t="s">
        <v>153</v>
      </c>
      <c r="H4632" s="27" t="s">
        <v>1165</v>
      </c>
      <c r="I4632" s="27" t="s">
        <v>3307</v>
      </c>
      <c r="J4632">
        <v>30.781944444444399</v>
      </c>
      <c r="K4632">
        <v>79.836388888888806</v>
      </c>
      <c r="L4632">
        <v>3662</v>
      </c>
      <c r="M4632" t="s">
        <v>1145</v>
      </c>
      <c r="O4632">
        <v>2007</v>
      </c>
      <c r="U4632" s="21" t="s">
        <v>3279</v>
      </c>
      <c r="V4632" s="9" t="s">
        <v>1247</v>
      </c>
      <c r="W4632">
        <v>2</v>
      </c>
      <c r="X4632" s="9" t="s">
        <v>1201</v>
      </c>
      <c r="Z4632" s="9" t="s">
        <v>3301</v>
      </c>
      <c r="AD4632" t="s">
        <v>1165</v>
      </c>
      <c r="AF4632" t="s">
        <v>153</v>
      </c>
      <c r="AG4632" t="s">
        <v>3299</v>
      </c>
      <c r="AH4632">
        <f t="shared" si="69"/>
        <v>1440</v>
      </c>
      <c r="AI4632" s="21" t="s">
        <v>153</v>
      </c>
      <c r="AJ4632" s="21" t="s">
        <v>1148</v>
      </c>
      <c r="AK4632" s="21">
        <v>28</v>
      </c>
      <c r="AL4632" s="21" t="s">
        <v>2993</v>
      </c>
      <c r="AM4632">
        <v>6.6</v>
      </c>
      <c r="AN4632" s="21">
        <v>5</v>
      </c>
      <c r="AO4632" s="21">
        <v>20</v>
      </c>
      <c r="AP4632" s="21">
        <v>28</v>
      </c>
      <c r="AR4632" s="21" t="s">
        <v>3130</v>
      </c>
    </row>
    <row r="4633" spans="1:44">
      <c r="A4633" t="s">
        <v>2079</v>
      </c>
      <c r="B4633" s="21" t="s">
        <v>1146</v>
      </c>
      <c r="C4633" s="21" t="s">
        <v>1149</v>
      </c>
      <c r="D4633" s="21" t="s">
        <v>798</v>
      </c>
      <c r="E4633" s="21" t="s">
        <v>2078</v>
      </c>
      <c r="G4633" s="27" t="s">
        <v>153</v>
      </c>
      <c r="H4633" s="27" t="s">
        <v>1165</v>
      </c>
      <c r="I4633" s="27" t="s">
        <v>3307</v>
      </c>
      <c r="J4633">
        <v>30.781944444444399</v>
      </c>
      <c r="K4633">
        <v>79.836388888888806</v>
      </c>
      <c r="L4633">
        <v>3662</v>
      </c>
      <c r="M4633" t="s">
        <v>1145</v>
      </c>
      <c r="O4633">
        <v>2007</v>
      </c>
      <c r="U4633" s="21" t="s">
        <v>3279</v>
      </c>
      <c r="V4633" s="9" t="s">
        <v>1247</v>
      </c>
      <c r="W4633">
        <v>7</v>
      </c>
      <c r="X4633" s="9" t="s">
        <v>1201</v>
      </c>
      <c r="Z4633" s="9" t="s">
        <v>3301</v>
      </c>
      <c r="AD4633" t="s">
        <v>1165</v>
      </c>
      <c r="AF4633" t="s">
        <v>153</v>
      </c>
      <c r="AG4633" t="s">
        <v>3299</v>
      </c>
      <c r="AH4633">
        <f t="shared" si="69"/>
        <v>1440</v>
      </c>
      <c r="AI4633" s="21" t="s">
        <v>153</v>
      </c>
      <c r="AJ4633" s="21" t="s">
        <v>1148</v>
      </c>
      <c r="AK4633" s="21">
        <v>34</v>
      </c>
      <c r="AL4633" s="21" t="s">
        <v>2993</v>
      </c>
      <c r="AM4633">
        <v>5</v>
      </c>
      <c r="AN4633" s="21">
        <v>5</v>
      </c>
      <c r="AO4633" s="21">
        <v>20</v>
      </c>
      <c r="AP4633" s="21">
        <v>28</v>
      </c>
      <c r="AR4633" s="21" t="s">
        <v>3130</v>
      </c>
    </row>
    <row r="4634" spans="1:44">
      <c r="A4634" t="s">
        <v>2079</v>
      </c>
      <c r="B4634" s="21" t="s">
        <v>1146</v>
      </c>
      <c r="C4634" s="21" t="s">
        <v>1149</v>
      </c>
      <c r="D4634" s="21" t="s">
        <v>798</v>
      </c>
      <c r="E4634" s="21" t="s">
        <v>2078</v>
      </c>
      <c r="G4634" s="27" t="s">
        <v>153</v>
      </c>
      <c r="H4634" s="27" t="s">
        <v>1165</v>
      </c>
      <c r="I4634" s="27" t="s">
        <v>3307</v>
      </c>
      <c r="J4634">
        <v>30.781944444444399</v>
      </c>
      <c r="K4634">
        <v>79.836388888888806</v>
      </c>
      <c r="L4634">
        <v>3662</v>
      </c>
      <c r="M4634" t="s">
        <v>1145</v>
      </c>
      <c r="O4634">
        <v>2007</v>
      </c>
      <c r="U4634" s="21" t="s">
        <v>1147</v>
      </c>
      <c r="X4634" s="9" t="s">
        <v>1201</v>
      </c>
      <c r="Z4634" s="9" t="s">
        <v>3302</v>
      </c>
      <c r="AD4634" t="s">
        <v>1165</v>
      </c>
      <c r="AF4634" t="s">
        <v>153</v>
      </c>
      <c r="AG4634" t="s">
        <v>3299</v>
      </c>
      <c r="AH4634">
        <f>1*24*60</f>
        <v>1440</v>
      </c>
      <c r="AI4634" s="21" t="s">
        <v>153</v>
      </c>
      <c r="AJ4634" s="21" t="s">
        <v>1148</v>
      </c>
      <c r="AK4634" s="21">
        <v>67</v>
      </c>
      <c r="AL4634" s="21" t="s">
        <v>2993</v>
      </c>
      <c r="AM4634">
        <v>6</v>
      </c>
      <c r="AN4634" s="21">
        <v>5</v>
      </c>
      <c r="AO4634" s="21">
        <v>20</v>
      </c>
      <c r="AP4634" s="21">
        <v>28</v>
      </c>
      <c r="AR4634" s="21" t="s">
        <v>3130</v>
      </c>
    </row>
    <row r="4635" spans="1:44">
      <c r="A4635" t="s">
        <v>2079</v>
      </c>
      <c r="B4635" s="21" t="s">
        <v>1146</v>
      </c>
      <c r="C4635" s="21" t="s">
        <v>1149</v>
      </c>
      <c r="D4635" s="21" t="s">
        <v>798</v>
      </c>
      <c r="E4635" s="21" t="s">
        <v>2078</v>
      </c>
      <c r="G4635" s="27" t="s">
        <v>153</v>
      </c>
      <c r="H4635" s="27" t="s">
        <v>1165</v>
      </c>
      <c r="I4635" s="27" t="s">
        <v>3307</v>
      </c>
      <c r="J4635">
        <v>30.781944444444399</v>
      </c>
      <c r="K4635">
        <v>79.836388888888806</v>
      </c>
      <c r="L4635">
        <v>3662</v>
      </c>
      <c r="M4635" t="s">
        <v>1145</v>
      </c>
      <c r="O4635">
        <v>2007</v>
      </c>
      <c r="U4635" s="21" t="s">
        <v>3279</v>
      </c>
      <c r="V4635" s="9" t="s">
        <v>1247</v>
      </c>
      <c r="W4635">
        <v>1</v>
      </c>
      <c r="X4635" s="9" t="s">
        <v>1201</v>
      </c>
      <c r="Z4635" s="9" t="s">
        <v>3302</v>
      </c>
      <c r="AD4635" t="s">
        <v>1165</v>
      </c>
      <c r="AF4635" t="s">
        <v>153</v>
      </c>
      <c r="AG4635" t="s">
        <v>3299</v>
      </c>
      <c r="AH4635">
        <f t="shared" si="69"/>
        <v>1440</v>
      </c>
      <c r="AI4635" s="21" t="s">
        <v>153</v>
      </c>
      <c r="AJ4635" s="21" t="s">
        <v>1148</v>
      </c>
      <c r="AK4635" s="21">
        <v>46</v>
      </c>
      <c r="AL4635" s="21" t="s">
        <v>2993</v>
      </c>
      <c r="AM4635">
        <v>9.1999999999999993</v>
      </c>
      <c r="AN4635" s="21">
        <v>5</v>
      </c>
      <c r="AO4635" s="21">
        <v>20</v>
      </c>
      <c r="AP4635" s="21">
        <v>28</v>
      </c>
      <c r="AR4635" s="21" t="s">
        <v>3130</v>
      </c>
    </row>
    <row r="4636" spans="1:44">
      <c r="A4636" t="s">
        <v>2079</v>
      </c>
      <c r="B4636" s="21" t="s">
        <v>1146</v>
      </c>
      <c r="C4636" s="21" t="s">
        <v>1149</v>
      </c>
      <c r="D4636" s="21" t="s">
        <v>798</v>
      </c>
      <c r="E4636" s="21" t="s">
        <v>2078</v>
      </c>
      <c r="G4636" s="27" t="s">
        <v>153</v>
      </c>
      <c r="H4636" s="27" t="s">
        <v>1165</v>
      </c>
      <c r="I4636" s="27" t="s">
        <v>3307</v>
      </c>
      <c r="J4636">
        <v>30.781944444444399</v>
      </c>
      <c r="K4636">
        <v>79.836388888888806</v>
      </c>
      <c r="L4636">
        <v>3662</v>
      </c>
      <c r="M4636" t="s">
        <v>1145</v>
      </c>
      <c r="O4636">
        <v>2007</v>
      </c>
      <c r="U4636" s="21" t="s">
        <v>3279</v>
      </c>
      <c r="V4636" s="9" t="s">
        <v>1247</v>
      </c>
      <c r="W4636">
        <v>2</v>
      </c>
      <c r="X4636" s="9" t="s">
        <v>1201</v>
      </c>
      <c r="Z4636" s="9" t="s">
        <v>3302</v>
      </c>
      <c r="AD4636" t="s">
        <v>1165</v>
      </c>
      <c r="AF4636" t="s">
        <v>153</v>
      </c>
      <c r="AG4636" t="s">
        <v>3299</v>
      </c>
      <c r="AH4636">
        <f t="shared" si="69"/>
        <v>1440</v>
      </c>
      <c r="AI4636" s="21" t="s">
        <v>153</v>
      </c>
      <c r="AJ4636" s="21" t="s">
        <v>1148</v>
      </c>
      <c r="AK4636" s="21">
        <v>26</v>
      </c>
      <c r="AL4636" s="21" t="s">
        <v>2993</v>
      </c>
      <c r="AM4636">
        <v>6.7</v>
      </c>
      <c r="AN4636" s="21">
        <v>5</v>
      </c>
      <c r="AO4636" s="21">
        <v>20</v>
      </c>
      <c r="AP4636" s="21">
        <v>28</v>
      </c>
      <c r="AR4636" s="21" t="s">
        <v>3130</v>
      </c>
    </row>
    <row r="4637" spans="1:44">
      <c r="A4637" t="s">
        <v>2079</v>
      </c>
      <c r="B4637" s="21" t="s">
        <v>1146</v>
      </c>
      <c r="C4637" s="21" t="s">
        <v>1149</v>
      </c>
      <c r="D4637" s="21" t="s">
        <v>798</v>
      </c>
      <c r="E4637" s="21" t="s">
        <v>2078</v>
      </c>
      <c r="G4637" s="27" t="s">
        <v>153</v>
      </c>
      <c r="H4637" s="27" t="s">
        <v>1165</v>
      </c>
      <c r="I4637" s="27" t="s">
        <v>3307</v>
      </c>
      <c r="J4637">
        <v>30.781944444444399</v>
      </c>
      <c r="K4637">
        <v>79.836388888888806</v>
      </c>
      <c r="L4637">
        <v>3662</v>
      </c>
      <c r="M4637" t="s">
        <v>1145</v>
      </c>
      <c r="O4637">
        <v>2007</v>
      </c>
      <c r="U4637" s="21" t="s">
        <v>3279</v>
      </c>
      <c r="V4637" s="9" t="s">
        <v>1247</v>
      </c>
      <c r="W4637">
        <v>7</v>
      </c>
      <c r="X4637" s="9" t="s">
        <v>1201</v>
      </c>
      <c r="Z4637" s="9" t="s">
        <v>3302</v>
      </c>
      <c r="AD4637" t="s">
        <v>1165</v>
      </c>
      <c r="AF4637" t="s">
        <v>153</v>
      </c>
      <c r="AG4637" t="s">
        <v>3299</v>
      </c>
      <c r="AH4637">
        <f t="shared" si="69"/>
        <v>1440</v>
      </c>
      <c r="AI4637" s="21" t="s">
        <v>153</v>
      </c>
      <c r="AJ4637" s="21" t="s">
        <v>1148</v>
      </c>
      <c r="AK4637" s="21">
        <v>62</v>
      </c>
      <c r="AL4637" s="21" t="s">
        <v>2993</v>
      </c>
      <c r="AM4637">
        <v>8</v>
      </c>
      <c r="AN4637" s="21">
        <v>5</v>
      </c>
      <c r="AO4637" s="21">
        <v>20</v>
      </c>
      <c r="AP4637" s="21">
        <v>28</v>
      </c>
      <c r="AR4637" s="21" t="s">
        <v>3130</v>
      </c>
    </row>
    <row r="4638" spans="1:44">
      <c r="A4638" t="s">
        <v>2079</v>
      </c>
      <c r="B4638" s="21" t="s">
        <v>1146</v>
      </c>
      <c r="C4638" s="21" t="s">
        <v>1149</v>
      </c>
      <c r="D4638" s="21" t="s">
        <v>798</v>
      </c>
      <c r="E4638" s="21" t="s">
        <v>2078</v>
      </c>
      <c r="G4638" s="27" t="s">
        <v>153</v>
      </c>
      <c r="H4638" s="27" t="s">
        <v>1165</v>
      </c>
      <c r="I4638" s="27" t="s">
        <v>3307</v>
      </c>
      <c r="J4638">
        <v>30.781944444444399</v>
      </c>
      <c r="K4638">
        <v>79.836388888888806</v>
      </c>
      <c r="L4638">
        <v>3662</v>
      </c>
      <c r="M4638" t="s">
        <v>1145</v>
      </c>
      <c r="O4638">
        <v>2007</v>
      </c>
      <c r="U4638" s="21" t="s">
        <v>1147</v>
      </c>
      <c r="X4638" s="9" t="s">
        <v>1201</v>
      </c>
      <c r="Z4638" s="9" t="s">
        <v>3300</v>
      </c>
      <c r="AD4638" t="s">
        <v>1165</v>
      </c>
      <c r="AF4638" t="s">
        <v>153</v>
      </c>
      <c r="AG4638" t="s">
        <v>3299</v>
      </c>
      <c r="AH4638">
        <f>1*24*60</f>
        <v>1440</v>
      </c>
      <c r="AI4638" s="21" t="s">
        <v>153</v>
      </c>
      <c r="AJ4638" s="21" t="s">
        <v>1148</v>
      </c>
      <c r="AK4638" s="21">
        <v>51</v>
      </c>
      <c r="AL4638" s="21" t="s">
        <v>2993</v>
      </c>
      <c r="AM4638">
        <v>5.7</v>
      </c>
      <c r="AN4638" s="21">
        <v>5</v>
      </c>
      <c r="AO4638" s="21">
        <v>20</v>
      </c>
      <c r="AP4638" s="21">
        <v>28</v>
      </c>
      <c r="AR4638" s="21" t="s">
        <v>3130</v>
      </c>
    </row>
    <row r="4639" spans="1:44">
      <c r="A4639" t="s">
        <v>2079</v>
      </c>
      <c r="B4639" s="21" t="s">
        <v>1146</v>
      </c>
      <c r="C4639" s="21" t="s">
        <v>1149</v>
      </c>
      <c r="D4639" s="21" t="s">
        <v>798</v>
      </c>
      <c r="E4639" s="21" t="s">
        <v>2078</v>
      </c>
      <c r="G4639" s="27" t="s">
        <v>153</v>
      </c>
      <c r="H4639" s="27" t="s">
        <v>1165</v>
      </c>
      <c r="I4639" s="27" t="s">
        <v>3307</v>
      </c>
      <c r="J4639">
        <v>30.781944444444399</v>
      </c>
      <c r="K4639">
        <v>79.836388888888806</v>
      </c>
      <c r="L4639">
        <v>3662</v>
      </c>
      <c r="M4639" t="s">
        <v>1145</v>
      </c>
      <c r="O4639">
        <v>2007</v>
      </c>
      <c r="U4639" s="21" t="s">
        <v>3279</v>
      </c>
      <c r="V4639" s="9" t="s">
        <v>1247</v>
      </c>
      <c r="W4639">
        <v>1</v>
      </c>
      <c r="X4639" s="9" t="s">
        <v>1201</v>
      </c>
      <c r="Z4639" s="9" t="s">
        <v>3300</v>
      </c>
      <c r="AD4639" t="s">
        <v>1165</v>
      </c>
      <c r="AF4639" t="s">
        <v>153</v>
      </c>
      <c r="AG4639" t="s">
        <v>3299</v>
      </c>
      <c r="AH4639">
        <f t="shared" si="69"/>
        <v>1440</v>
      </c>
      <c r="AI4639" s="21" t="s">
        <v>153</v>
      </c>
      <c r="AJ4639" s="21" t="s">
        <v>1148</v>
      </c>
      <c r="AK4639" s="21">
        <v>52</v>
      </c>
      <c r="AL4639" s="21" t="s">
        <v>2993</v>
      </c>
      <c r="AM4639">
        <v>6.6</v>
      </c>
      <c r="AN4639" s="21">
        <v>5</v>
      </c>
      <c r="AO4639" s="21">
        <v>20</v>
      </c>
      <c r="AP4639" s="21">
        <v>28</v>
      </c>
      <c r="AR4639" s="21" t="s">
        <v>3130</v>
      </c>
    </row>
    <row r="4640" spans="1:44">
      <c r="A4640" t="s">
        <v>2079</v>
      </c>
      <c r="B4640" s="21" t="s">
        <v>1146</v>
      </c>
      <c r="C4640" s="21" t="s">
        <v>1149</v>
      </c>
      <c r="D4640" s="21" t="s">
        <v>798</v>
      </c>
      <c r="E4640" s="21" t="s">
        <v>2078</v>
      </c>
      <c r="G4640" s="27" t="s">
        <v>153</v>
      </c>
      <c r="H4640" s="27" t="s">
        <v>1165</v>
      </c>
      <c r="I4640" s="27" t="s">
        <v>3307</v>
      </c>
      <c r="J4640">
        <v>30.781944444444399</v>
      </c>
      <c r="K4640">
        <v>79.836388888888806</v>
      </c>
      <c r="L4640">
        <v>3662</v>
      </c>
      <c r="M4640" t="s">
        <v>1145</v>
      </c>
      <c r="O4640">
        <v>2007</v>
      </c>
      <c r="U4640" s="21" t="s">
        <v>3279</v>
      </c>
      <c r="V4640" s="9" t="s">
        <v>1247</v>
      </c>
      <c r="W4640">
        <v>2</v>
      </c>
      <c r="X4640" s="9" t="s">
        <v>1201</v>
      </c>
      <c r="Z4640" s="9" t="s">
        <v>3300</v>
      </c>
      <c r="AD4640" t="s">
        <v>1165</v>
      </c>
      <c r="AF4640" t="s">
        <v>153</v>
      </c>
      <c r="AG4640" t="s">
        <v>3299</v>
      </c>
      <c r="AH4640">
        <f t="shared" si="69"/>
        <v>1440</v>
      </c>
      <c r="AI4640" s="21" t="s">
        <v>153</v>
      </c>
      <c r="AJ4640" s="21" t="s">
        <v>1148</v>
      </c>
      <c r="AK4640" s="21">
        <v>32</v>
      </c>
      <c r="AL4640" s="21" t="s">
        <v>2993</v>
      </c>
      <c r="AM4640">
        <v>8.6</v>
      </c>
      <c r="AN4640" s="21">
        <v>5</v>
      </c>
      <c r="AO4640" s="21">
        <v>20</v>
      </c>
      <c r="AP4640" s="21">
        <v>28</v>
      </c>
      <c r="AR4640" s="21" t="s">
        <v>3130</v>
      </c>
    </row>
    <row r="4641" spans="1:44">
      <c r="A4641" t="s">
        <v>2079</v>
      </c>
      <c r="B4641" s="21" t="s">
        <v>1146</v>
      </c>
      <c r="C4641" s="21" t="s">
        <v>1149</v>
      </c>
      <c r="D4641" s="21" t="s">
        <v>798</v>
      </c>
      <c r="E4641" s="21" t="s">
        <v>2078</v>
      </c>
      <c r="G4641" s="27" t="s">
        <v>153</v>
      </c>
      <c r="H4641" s="27" t="s">
        <v>1165</v>
      </c>
      <c r="I4641" s="27" t="s">
        <v>3307</v>
      </c>
      <c r="J4641">
        <v>30.781944444444399</v>
      </c>
      <c r="K4641">
        <v>79.836388888888806</v>
      </c>
      <c r="L4641">
        <v>3662</v>
      </c>
      <c r="M4641" t="s">
        <v>1145</v>
      </c>
      <c r="O4641">
        <v>2007</v>
      </c>
      <c r="U4641" s="21" t="s">
        <v>3279</v>
      </c>
      <c r="V4641" s="9" t="s">
        <v>1247</v>
      </c>
      <c r="W4641">
        <v>7</v>
      </c>
      <c r="X4641" s="9" t="s">
        <v>1201</v>
      </c>
      <c r="Z4641" s="9" t="s">
        <v>3300</v>
      </c>
      <c r="AD4641" t="s">
        <v>1165</v>
      </c>
      <c r="AF4641" t="s">
        <v>153</v>
      </c>
      <c r="AG4641" t="s">
        <v>3299</v>
      </c>
      <c r="AH4641">
        <f t="shared" si="69"/>
        <v>1440</v>
      </c>
      <c r="AI4641" s="21" t="s">
        <v>153</v>
      </c>
      <c r="AJ4641" s="21" t="s">
        <v>1148</v>
      </c>
      <c r="AK4641" s="21">
        <v>52</v>
      </c>
      <c r="AL4641" s="21" t="s">
        <v>2993</v>
      </c>
      <c r="AM4641">
        <v>6.6</v>
      </c>
      <c r="AN4641" s="21">
        <v>5</v>
      </c>
      <c r="AO4641" s="21">
        <v>20</v>
      </c>
      <c r="AP4641" s="21">
        <v>28</v>
      </c>
      <c r="AR4641" s="21" t="s">
        <v>3130</v>
      </c>
    </row>
    <row r="4642" spans="1:44">
      <c r="A4642" t="s">
        <v>2082</v>
      </c>
      <c r="B4642" s="21" t="s">
        <v>1146</v>
      </c>
      <c r="C4642" s="21" t="s">
        <v>1149</v>
      </c>
      <c r="D4642" t="s">
        <v>3308</v>
      </c>
      <c r="E4642" t="s">
        <v>3309</v>
      </c>
      <c r="F4642" s="28" t="s">
        <v>3310</v>
      </c>
      <c r="G4642" s="27" t="s">
        <v>153</v>
      </c>
      <c r="H4642" s="27" t="s">
        <v>1165</v>
      </c>
      <c r="I4642" s="27" t="s">
        <v>3313</v>
      </c>
      <c r="J4642">
        <v>40.033333333333303</v>
      </c>
      <c r="K4642">
        <v>9.2833333333333297</v>
      </c>
      <c r="L4642">
        <v>1540</v>
      </c>
      <c r="M4642" t="s">
        <v>1157</v>
      </c>
      <c r="O4642">
        <v>2015</v>
      </c>
      <c r="P4642">
        <v>2015</v>
      </c>
      <c r="Q4642" t="s">
        <v>3311</v>
      </c>
      <c r="R4642">
        <v>14</v>
      </c>
      <c r="S4642">
        <v>40</v>
      </c>
      <c r="T4642">
        <v>20</v>
      </c>
      <c r="U4642" s="21" t="s">
        <v>1151</v>
      </c>
      <c r="X4642" s="9" t="s">
        <v>1217</v>
      </c>
      <c r="Z4642">
        <v>12</v>
      </c>
      <c r="AD4642" t="s">
        <v>1165</v>
      </c>
      <c r="AF4642" t="s">
        <v>1165</v>
      </c>
      <c r="AI4642" s="21" t="s">
        <v>153</v>
      </c>
      <c r="AJ4642" s="21" t="s">
        <v>1148</v>
      </c>
      <c r="AK4642" s="21">
        <v>10.987</v>
      </c>
      <c r="AL4642" s="21" t="s">
        <v>1277</v>
      </c>
      <c r="AM4642">
        <v>21.815000000000001</v>
      </c>
      <c r="AN4642" s="21">
        <v>4</v>
      </c>
      <c r="AO4642" s="21">
        <v>30</v>
      </c>
      <c r="AQ4642">
        <v>90</v>
      </c>
      <c r="AR4642" s="21" t="s">
        <v>1207</v>
      </c>
    </row>
    <row r="4643" spans="1:44">
      <c r="A4643" t="s">
        <v>2082</v>
      </c>
      <c r="B4643" s="21" t="s">
        <v>1146</v>
      </c>
      <c r="C4643" s="21" t="s">
        <v>1149</v>
      </c>
      <c r="D4643" t="s">
        <v>3308</v>
      </c>
      <c r="E4643" t="s">
        <v>3309</v>
      </c>
      <c r="F4643" s="28" t="s">
        <v>3310</v>
      </c>
      <c r="G4643" s="27" t="s">
        <v>153</v>
      </c>
      <c r="H4643" s="27" t="s">
        <v>1165</v>
      </c>
      <c r="I4643" s="27" t="s">
        <v>3313</v>
      </c>
      <c r="J4643">
        <v>40.033333333333303</v>
      </c>
      <c r="K4643">
        <v>9.2833333333333297</v>
      </c>
      <c r="L4643">
        <v>1540</v>
      </c>
      <c r="M4643" t="s">
        <v>1157</v>
      </c>
      <c r="O4643">
        <v>2015</v>
      </c>
      <c r="P4643">
        <v>2015</v>
      </c>
      <c r="Q4643" t="s">
        <v>3311</v>
      </c>
      <c r="R4643">
        <v>14</v>
      </c>
      <c r="S4643">
        <v>40</v>
      </c>
      <c r="T4643">
        <v>20</v>
      </c>
      <c r="U4643" s="21" t="s">
        <v>1151</v>
      </c>
      <c r="X4643" s="9" t="s">
        <v>1290</v>
      </c>
      <c r="Z4643">
        <v>12</v>
      </c>
      <c r="AD4643" t="s">
        <v>1165</v>
      </c>
      <c r="AF4643" t="s">
        <v>1165</v>
      </c>
      <c r="AI4643" s="21" t="s">
        <v>153</v>
      </c>
      <c r="AJ4643" s="21" t="s">
        <v>1148</v>
      </c>
      <c r="AK4643" s="21">
        <v>73.725999999999999</v>
      </c>
      <c r="AL4643" s="21" t="s">
        <v>1277</v>
      </c>
      <c r="AM4643">
        <f>81.051-66.401</f>
        <v>14.650000000000006</v>
      </c>
      <c r="AN4643" s="21">
        <v>4</v>
      </c>
      <c r="AO4643" s="21">
        <v>30</v>
      </c>
      <c r="AQ4643">
        <v>90</v>
      </c>
      <c r="AR4643" s="21" t="s">
        <v>1207</v>
      </c>
    </row>
    <row r="4644" spans="1:44">
      <c r="A4644" t="s">
        <v>2082</v>
      </c>
      <c r="B4644" s="21" t="s">
        <v>1146</v>
      </c>
      <c r="C4644" s="21" t="s">
        <v>1149</v>
      </c>
      <c r="D4644" t="s">
        <v>3308</v>
      </c>
      <c r="E4644" t="s">
        <v>3309</v>
      </c>
      <c r="F4644" s="28" t="s">
        <v>3310</v>
      </c>
      <c r="G4644" s="27" t="s">
        <v>153</v>
      </c>
      <c r="H4644" s="27" t="s">
        <v>1165</v>
      </c>
      <c r="I4644" s="27" t="s">
        <v>3313</v>
      </c>
      <c r="J4644">
        <v>40.033333333333303</v>
      </c>
      <c r="K4644">
        <v>9.2833333333333297</v>
      </c>
      <c r="L4644">
        <v>1540</v>
      </c>
      <c r="M4644" t="s">
        <v>1157</v>
      </c>
      <c r="O4644">
        <v>2015</v>
      </c>
      <c r="P4644">
        <v>2015</v>
      </c>
      <c r="Q4644" t="s">
        <v>3311</v>
      </c>
      <c r="R4644">
        <v>14</v>
      </c>
      <c r="S4644">
        <v>40</v>
      </c>
      <c r="T4644">
        <v>20</v>
      </c>
      <c r="U4644" s="21" t="s">
        <v>1151</v>
      </c>
      <c r="X4644" s="9" t="s">
        <v>1291</v>
      </c>
      <c r="Z4644">
        <v>12</v>
      </c>
      <c r="AD4644" t="s">
        <v>1165</v>
      </c>
      <c r="AF4644" t="s">
        <v>1165</v>
      </c>
      <c r="AI4644" s="21" t="s">
        <v>153</v>
      </c>
      <c r="AJ4644" s="21" t="s">
        <v>1148</v>
      </c>
      <c r="AK4644" s="21">
        <v>82.325000000000003</v>
      </c>
      <c r="AL4644" s="21" t="s">
        <v>1277</v>
      </c>
      <c r="AM4644">
        <f>86.783-77.866</f>
        <v>8.9170000000000016</v>
      </c>
      <c r="AN4644" s="21">
        <v>4</v>
      </c>
      <c r="AO4644" s="21">
        <v>30</v>
      </c>
      <c r="AQ4644">
        <v>90</v>
      </c>
      <c r="AR4644" s="21" t="s">
        <v>1207</v>
      </c>
    </row>
    <row r="4645" spans="1:44">
      <c r="A4645" t="s">
        <v>2082</v>
      </c>
      <c r="B4645" s="21" t="s">
        <v>1146</v>
      </c>
      <c r="C4645" s="21" t="s">
        <v>1149</v>
      </c>
      <c r="D4645" t="s">
        <v>3308</v>
      </c>
      <c r="E4645" t="s">
        <v>3309</v>
      </c>
      <c r="F4645" s="28" t="s">
        <v>3310</v>
      </c>
      <c r="G4645" s="27" t="s">
        <v>153</v>
      </c>
      <c r="H4645" s="27" t="s">
        <v>1165</v>
      </c>
      <c r="I4645" s="27" t="s">
        <v>3313</v>
      </c>
      <c r="J4645">
        <v>40.033333333333303</v>
      </c>
      <c r="K4645">
        <v>9.2833333333333297</v>
      </c>
      <c r="L4645">
        <v>1540</v>
      </c>
      <c r="M4645" t="s">
        <v>1157</v>
      </c>
      <c r="O4645">
        <v>2015</v>
      </c>
      <c r="P4645">
        <v>2015</v>
      </c>
      <c r="Q4645" t="s">
        <v>3311</v>
      </c>
      <c r="R4645">
        <v>14</v>
      </c>
      <c r="S4645">
        <v>40</v>
      </c>
      <c r="T4645">
        <v>20</v>
      </c>
      <c r="U4645" s="21" t="s">
        <v>1151</v>
      </c>
      <c r="X4645" s="9" t="s">
        <v>1292</v>
      </c>
      <c r="Z4645">
        <v>12</v>
      </c>
      <c r="AD4645" t="s">
        <v>1165</v>
      </c>
      <c r="AF4645" t="s">
        <v>1165</v>
      </c>
      <c r="AI4645" s="21" t="s">
        <v>153</v>
      </c>
      <c r="AJ4645" s="21" t="s">
        <v>1148</v>
      </c>
      <c r="AK4645" s="21">
        <v>83.757999999999996</v>
      </c>
      <c r="AL4645" s="21" t="s">
        <v>1277</v>
      </c>
      <c r="AM4645">
        <f>91.242-76.592</f>
        <v>14.650000000000006</v>
      </c>
      <c r="AN4645" s="21">
        <v>4</v>
      </c>
      <c r="AO4645" s="21">
        <v>30</v>
      </c>
      <c r="AQ4645">
        <v>90</v>
      </c>
      <c r="AR4645" s="21" t="s">
        <v>1207</v>
      </c>
    </row>
    <row r="4646" spans="1:44">
      <c r="A4646" t="s">
        <v>2082</v>
      </c>
      <c r="B4646" s="21" t="s">
        <v>1146</v>
      </c>
      <c r="C4646" s="21" t="s">
        <v>1149</v>
      </c>
      <c r="D4646" t="s">
        <v>3308</v>
      </c>
      <c r="E4646" t="s">
        <v>3309</v>
      </c>
      <c r="F4646" s="28" t="s">
        <v>3310</v>
      </c>
      <c r="G4646" s="27" t="s">
        <v>153</v>
      </c>
      <c r="H4646" s="27" t="s">
        <v>1165</v>
      </c>
      <c r="I4646" s="27" t="s">
        <v>3313</v>
      </c>
      <c r="J4646">
        <v>40.033333333333303</v>
      </c>
      <c r="K4646">
        <v>9.2833333333333297</v>
      </c>
      <c r="L4646">
        <v>1540</v>
      </c>
      <c r="M4646" t="s">
        <v>1157</v>
      </c>
      <c r="O4646">
        <v>2015</v>
      </c>
      <c r="P4646">
        <v>2015</v>
      </c>
      <c r="Q4646" t="s">
        <v>3311</v>
      </c>
      <c r="R4646">
        <v>14</v>
      </c>
      <c r="S4646">
        <v>40</v>
      </c>
      <c r="T4646">
        <v>20</v>
      </c>
      <c r="U4646" s="21" t="s">
        <v>1151</v>
      </c>
      <c r="X4646" s="9" t="s">
        <v>1201</v>
      </c>
      <c r="Z4646">
        <v>12</v>
      </c>
      <c r="AD4646" t="s">
        <v>1165</v>
      </c>
      <c r="AF4646" t="s">
        <v>1165</v>
      </c>
      <c r="AI4646" s="21" t="s">
        <v>153</v>
      </c>
      <c r="AJ4646" s="21" t="s">
        <v>1148</v>
      </c>
      <c r="AK4646" s="21">
        <v>85.191000000000003</v>
      </c>
      <c r="AL4646" s="21" t="s">
        <v>1277</v>
      </c>
      <c r="AM4646">
        <f>91.561-78.822</f>
        <v>12.739000000000004</v>
      </c>
      <c r="AN4646" s="21">
        <v>4</v>
      </c>
      <c r="AO4646" s="21">
        <v>30</v>
      </c>
      <c r="AQ4646">
        <v>90</v>
      </c>
      <c r="AR4646" s="21" t="s">
        <v>1207</v>
      </c>
    </row>
    <row r="4647" spans="1:44">
      <c r="A4647" t="s">
        <v>2082</v>
      </c>
      <c r="B4647" s="21" t="s">
        <v>1146</v>
      </c>
      <c r="C4647" s="21" t="s">
        <v>1149</v>
      </c>
      <c r="D4647" t="s">
        <v>3308</v>
      </c>
      <c r="E4647" t="s">
        <v>3309</v>
      </c>
      <c r="F4647" s="28" t="s">
        <v>3310</v>
      </c>
      <c r="G4647" s="27" t="s">
        <v>153</v>
      </c>
      <c r="H4647" s="27" t="s">
        <v>1165</v>
      </c>
      <c r="I4647" s="27" t="s">
        <v>3313</v>
      </c>
      <c r="J4647">
        <v>40.033333333333303</v>
      </c>
      <c r="K4647">
        <v>9.2833333333333297</v>
      </c>
      <c r="L4647">
        <v>1540</v>
      </c>
      <c r="M4647" t="s">
        <v>1157</v>
      </c>
      <c r="O4647">
        <v>2015</v>
      </c>
      <c r="P4647">
        <v>2015</v>
      </c>
      <c r="Q4647" t="s">
        <v>3311</v>
      </c>
      <c r="R4647">
        <v>14</v>
      </c>
      <c r="S4647">
        <v>40</v>
      </c>
      <c r="T4647">
        <v>20</v>
      </c>
      <c r="U4647" s="21" t="s">
        <v>1151</v>
      </c>
      <c r="X4647" s="9" t="s">
        <v>1293</v>
      </c>
      <c r="Z4647">
        <v>12</v>
      </c>
      <c r="AD4647" t="s">
        <v>1165</v>
      </c>
      <c r="AF4647" t="s">
        <v>1165</v>
      </c>
      <c r="AI4647" s="21" t="s">
        <v>153</v>
      </c>
      <c r="AJ4647" s="21" t="s">
        <v>1148</v>
      </c>
      <c r="AK4647" s="21">
        <v>63.534999999999997</v>
      </c>
      <c r="AL4647" s="21" t="s">
        <v>1277</v>
      </c>
      <c r="AM4647">
        <f>71.815-55.255</f>
        <v>16.559999999999995</v>
      </c>
      <c r="AN4647" s="21">
        <v>4</v>
      </c>
      <c r="AO4647" s="21">
        <v>30</v>
      </c>
      <c r="AQ4647">
        <v>90</v>
      </c>
      <c r="AR4647" s="21" t="s">
        <v>1207</v>
      </c>
    </row>
    <row r="4648" spans="1:44">
      <c r="A4648" t="s">
        <v>2082</v>
      </c>
      <c r="B4648" s="21" t="s">
        <v>1146</v>
      </c>
      <c r="C4648" s="21" t="s">
        <v>1149</v>
      </c>
      <c r="D4648" t="s">
        <v>3308</v>
      </c>
      <c r="E4648" t="s">
        <v>3309</v>
      </c>
      <c r="F4648" s="28" t="s">
        <v>3310</v>
      </c>
      <c r="G4648" s="27" t="s">
        <v>153</v>
      </c>
      <c r="H4648" s="27" t="s">
        <v>1165</v>
      </c>
      <c r="I4648" s="27" t="s">
        <v>3313</v>
      </c>
      <c r="J4648">
        <v>40.033333333333303</v>
      </c>
      <c r="K4648">
        <v>9.2833333333333297</v>
      </c>
      <c r="L4648">
        <v>1540</v>
      </c>
      <c r="M4648" t="s">
        <v>1157</v>
      </c>
      <c r="O4648">
        <v>2015</v>
      </c>
      <c r="P4648">
        <v>2015</v>
      </c>
      <c r="Q4648" t="s">
        <v>3311</v>
      </c>
      <c r="R4648">
        <v>14</v>
      </c>
      <c r="S4648">
        <v>40</v>
      </c>
      <c r="T4648">
        <v>20</v>
      </c>
      <c r="U4648" s="21" t="s">
        <v>1151</v>
      </c>
      <c r="X4648" s="9" t="s">
        <v>3312</v>
      </c>
      <c r="Z4648">
        <v>12</v>
      </c>
      <c r="AD4648" t="s">
        <v>1165</v>
      </c>
      <c r="AF4648" t="s">
        <v>1165</v>
      </c>
      <c r="AI4648" s="21" t="s">
        <v>153</v>
      </c>
      <c r="AJ4648" s="21" t="s">
        <v>1148</v>
      </c>
      <c r="AK4648" s="21">
        <v>92.994</v>
      </c>
      <c r="AL4648" s="21" t="s">
        <v>1277</v>
      </c>
      <c r="AM4648">
        <f>102.07-84.236</f>
        <v>17.833999999999989</v>
      </c>
      <c r="AN4648" s="21">
        <v>4</v>
      </c>
      <c r="AO4648" s="21">
        <v>30</v>
      </c>
      <c r="AQ4648">
        <v>90</v>
      </c>
      <c r="AR4648" s="21" t="s">
        <v>1207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H4" sqref="H4:H8"/>
    </sheetView>
  </sheetViews>
  <sheetFormatPr baseColWidth="10" defaultRowHeight="16"/>
  <sheetData>
    <row r="1" spans="1:44" s="2" customFormat="1">
      <c r="V1" s="26"/>
      <c r="X1" s="26"/>
    </row>
    <row r="2" spans="1:44">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c r="A4" s="21"/>
      <c r="B4" s="21">
        <v>1</v>
      </c>
      <c r="C4" s="21">
        <v>0</v>
      </c>
      <c r="D4" s="21">
        <v>97</v>
      </c>
      <c r="E4" s="21">
        <v>97</v>
      </c>
      <c r="F4">
        <v>97</v>
      </c>
      <c r="G4" s="21">
        <v>5.0209999999999999</v>
      </c>
      <c r="H4" s="21">
        <v>33.777000000000001</v>
      </c>
      <c r="I4" s="21"/>
      <c r="J4" s="21"/>
      <c r="M4" s="21"/>
      <c r="O4" s="21"/>
      <c r="Q4" s="21"/>
      <c r="T4" s="21"/>
      <c r="U4" s="21"/>
      <c r="V4" s="9"/>
      <c r="W4" s="21"/>
      <c r="X4" s="9"/>
      <c r="Z4" s="22"/>
      <c r="AD4" s="22"/>
      <c r="AF4" s="24"/>
      <c r="AI4" s="21"/>
      <c r="AJ4" s="21"/>
      <c r="AK4" s="21"/>
      <c r="AL4" s="21"/>
      <c r="AM4" s="21"/>
      <c r="AN4" s="21"/>
      <c r="AO4" s="21"/>
      <c r="AP4" s="21"/>
      <c r="AQ4" s="22"/>
      <c r="AR4" s="21"/>
    </row>
    <row r="5" spans="1:44">
      <c r="A5" s="21"/>
      <c r="B5" s="21">
        <v>2</v>
      </c>
      <c r="C5" s="21">
        <v>0</v>
      </c>
      <c r="D5" s="21">
        <v>97</v>
      </c>
      <c r="E5" s="21">
        <v>97</v>
      </c>
      <c r="F5">
        <v>97</v>
      </c>
      <c r="G5" s="21">
        <v>6.4820000000000002</v>
      </c>
      <c r="H5" s="21">
        <v>34.331000000000003</v>
      </c>
      <c r="I5" s="21"/>
      <c r="J5" s="21"/>
      <c r="M5" s="21"/>
      <c r="O5" s="21"/>
      <c r="Q5" s="21"/>
      <c r="T5" s="21"/>
      <c r="U5" s="21"/>
      <c r="V5" s="9"/>
      <c r="W5" s="21"/>
      <c r="X5" s="9"/>
      <c r="Z5" s="22"/>
      <c r="AD5" s="22"/>
      <c r="AF5" s="24"/>
      <c r="AI5" s="21"/>
      <c r="AJ5" s="21"/>
      <c r="AK5" s="21"/>
      <c r="AL5" s="21"/>
      <c r="AM5" s="21"/>
      <c r="AN5" s="21"/>
      <c r="AO5" s="21"/>
      <c r="AP5" s="21"/>
      <c r="AQ5" s="22"/>
      <c r="AR5" s="21"/>
    </row>
    <row r="6" spans="1:44">
      <c r="A6" s="21"/>
      <c r="B6" s="21">
        <v>3</v>
      </c>
      <c r="C6" s="21">
        <v>0</v>
      </c>
      <c r="D6" s="21">
        <v>152</v>
      </c>
      <c r="E6" s="21">
        <v>152</v>
      </c>
      <c r="F6">
        <v>152</v>
      </c>
      <c r="G6" s="21">
        <v>7.9489999999999998</v>
      </c>
      <c r="H6" s="21">
        <v>33.621000000000002</v>
      </c>
      <c r="I6" s="21"/>
      <c r="J6" s="21"/>
      <c r="M6" s="21"/>
      <c r="O6" s="21"/>
      <c r="Q6" s="21"/>
      <c r="T6" s="21"/>
      <c r="U6" s="21"/>
      <c r="V6" s="9"/>
      <c r="W6" s="21"/>
      <c r="X6" s="9"/>
      <c r="Z6" s="22"/>
      <c r="AD6" s="22"/>
      <c r="AF6" s="24"/>
      <c r="AI6" s="21"/>
      <c r="AJ6" s="21"/>
      <c r="AK6" s="21"/>
      <c r="AL6" s="21"/>
      <c r="AM6" s="21"/>
      <c r="AN6" s="21"/>
      <c r="AO6" s="21"/>
      <c r="AP6" s="21"/>
      <c r="AQ6" s="22"/>
      <c r="AR6" s="21"/>
    </row>
    <row r="7" spans="1:44">
      <c r="A7" s="21"/>
      <c r="B7" s="21">
        <v>4</v>
      </c>
      <c r="C7" s="21">
        <v>0</v>
      </c>
      <c r="D7" s="21">
        <v>246</v>
      </c>
      <c r="E7" s="21">
        <v>246</v>
      </c>
      <c r="F7">
        <v>246</v>
      </c>
      <c r="G7" s="21">
        <v>9.4090000000000007</v>
      </c>
      <c r="H7" s="21">
        <v>41.6</v>
      </c>
      <c r="I7" s="21"/>
      <c r="J7" s="21"/>
      <c r="M7" s="21"/>
      <c r="O7" s="21"/>
      <c r="Q7" s="21"/>
      <c r="T7" s="21"/>
      <c r="U7" s="21"/>
      <c r="V7" s="9"/>
      <c r="W7" s="21"/>
      <c r="X7" s="9"/>
      <c r="Z7" s="22"/>
      <c r="AD7" s="22"/>
      <c r="AF7" s="24"/>
      <c r="AI7" s="21"/>
      <c r="AJ7" s="21"/>
      <c r="AK7" s="21"/>
      <c r="AL7" s="21"/>
      <c r="AM7" s="21"/>
      <c r="AN7" s="21"/>
      <c r="AO7" s="21"/>
      <c r="AP7" s="21"/>
      <c r="AQ7" s="22"/>
      <c r="AR7" s="21"/>
    </row>
    <row r="8" spans="1:44">
      <c r="A8" s="21"/>
      <c r="B8" s="21">
        <v>5</v>
      </c>
      <c r="C8" s="21">
        <v>0</v>
      </c>
      <c r="D8" s="21">
        <v>168</v>
      </c>
      <c r="E8" s="21">
        <v>168</v>
      </c>
      <c r="F8">
        <v>168</v>
      </c>
      <c r="G8" s="21">
        <v>10.798</v>
      </c>
      <c r="H8" s="21">
        <v>41.067999999999998</v>
      </c>
      <c r="I8" s="21"/>
      <c r="J8" s="21"/>
      <c r="M8" s="21"/>
      <c r="O8" s="21"/>
      <c r="Q8" s="21"/>
      <c r="T8" s="21"/>
      <c r="U8" s="21"/>
      <c r="V8" s="9"/>
      <c r="W8" s="21"/>
      <c r="X8" s="9"/>
      <c r="Z8" s="22"/>
      <c r="AD8" s="22"/>
      <c r="AF8" s="24"/>
      <c r="AI8" s="21"/>
      <c r="AJ8" s="21"/>
      <c r="AK8" s="21"/>
      <c r="AL8" s="21"/>
      <c r="AM8" s="21"/>
      <c r="AN8" s="21"/>
      <c r="AO8" s="21"/>
      <c r="AP8" s="21"/>
      <c r="AQ8" s="22"/>
      <c r="AR8" s="21"/>
    </row>
    <row r="9" spans="1:44">
      <c r="A9" s="21"/>
      <c r="B9" s="21"/>
      <c r="C9" s="21"/>
      <c r="D9" s="21"/>
      <c r="E9" s="21"/>
      <c r="G9" s="21"/>
      <c r="H9" s="21"/>
      <c r="I9" s="21"/>
      <c r="J9" s="21"/>
      <c r="M9" s="21"/>
      <c r="O9" s="21"/>
      <c r="Q9" s="21"/>
      <c r="T9" s="21"/>
      <c r="U9" s="21"/>
      <c r="V9" s="9"/>
      <c r="W9" s="21"/>
      <c r="X9" s="9"/>
      <c r="Z9" s="22"/>
      <c r="AD9" s="22"/>
      <c r="AF9" s="24"/>
      <c r="AI9" s="21"/>
      <c r="AJ9" s="21"/>
      <c r="AK9" s="21"/>
      <c r="AL9" s="21"/>
      <c r="AM9" s="21"/>
      <c r="AN9" s="21"/>
      <c r="AO9" s="21"/>
      <c r="AP9" s="21"/>
      <c r="AQ9" s="22"/>
      <c r="AR9" s="21"/>
    </row>
    <row r="10" spans="1:44">
      <c r="A10" s="21"/>
      <c r="B10" s="21"/>
      <c r="C10" s="21"/>
      <c r="D10" s="21"/>
      <c r="E10" s="21"/>
      <c r="G10" s="21"/>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2022-12-01T06:14:09Z</dcterms:modified>
</cp:coreProperties>
</file>