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B997042-5AC5-417A-AA48-2A129F6766CD}" xr6:coauthVersionLast="47" xr6:coauthVersionMax="47" xr10:uidLastSave="{00000000-0000-0000-0000-000000000000}"/>
  <bookViews>
    <workbookView xWindow="-110" yWindow="-110" windowWidth="19420" windowHeight="10420" firstSheet="1"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3228" i="1" l="1"/>
  <c r="AP3229" i="1" s="1"/>
  <c r="AP3230" i="1" s="1"/>
  <c r="AP3231" i="1" s="1"/>
  <c r="AP3232" i="1" s="1"/>
  <c r="AP3233" i="1" s="1"/>
  <c r="AP3234" i="1" s="1"/>
  <c r="AP3235" i="1" s="1"/>
  <c r="AP3215" i="1"/>
  <c r="AP3216" i="1" s="1"/>
  <c r="AP3217" i="1" s="1"/>
  <c r="AP3218" i="1" s="1"/>
  <c r="AP3219" i="1" s="1"/>
  <c r="AP3220" i="1" s="1"/>
  <c r="AP3221" i="1" s="1"/>
  <c r="AP3222" i="1" s="1"/>
  <c r="AP3223" i="1" s="1"/>
  <c r="AP3224" i="1" s="1"/>
  <c r="AP3225" i="1" s="1"/>
  <c r="AP3226" i="1" s="1"/>
  <c r="AP3203" i="1"/>
  <c r="AP3204" i="1" s="1"/>
  <c r="AP3205" i="1" s="1"/>
  <c r="AP3206" i="1" s="1"/>
  <c r="AP3207" i="1" s="1"/>
  <c r="AP3208" i="1" s="1"/>
  <c r="AP3209" i="1" s="1"/>
  <c r="AP3210" i="1" s="1"/>
  <c r="AP3211" i="1" s="1"/>
  <c r="AP3212" i="1" s="1"/>
  <c r="AP3213" i="1" s="1"/>
  <c r="AP3193" i="1"/>
  <c r="AP3194" i="1"/>
  <c r="AP3195" i="1" s="1"/>
  <c r="AP3196" i="1" s="1"/>
  <c r="AP3197" i="1" s="1"/>
  <c r="AP3198" i="1" s="1"/>
  <c r="AP3199" i="1" s="1"/>
  <c r="AP3200" i="1" s="1"/>
  <c r="AP3201" i="1" s="1"/>
  <c r="AP3183" i="1"/>
  <c r="AP3184" i="1" s="1"/>
  <c r="AP3185" i="1" s="1"/>
  <c r="AP3186" i="1" s="1"/>
  <c r="AP3187" i="1" s="1"/>
  <c r="AP3188" i="1" s="1"/>
  <c r="AP3189" i="1" s="1"/>
  <c r="AP3190" i="1" s="1"/>
  <c r="AP3191" i="1" s="1"/>
  <c r="AP3139" i="1"/>
  <c r="AP3140" i="1" s="1"/>
  <c r="AP3141" i="1" s="1"/>
  <c r="AP3142" i="1" s="1"/>
  <c r="AP3143" i="1" s="1"/>
  <c r="AP3144" i="1" s="1"/>
  <c r="AP3145" i="1" s="1"/>
  <c r="AP3146" i="1" s="1"/>
  <c r="AP3147" i="1" s="1"/>
  <c r="AP3149" i="1" s="1"/>
  <c r="AP3150" i="1" s="1"/>
  <c r="AP3151" i="1" s="1"/>
  <c r="AP3152" i="1" s="1"/>
  <c r="AP3153" i="1" s="1"/>
  <c r="AP3154" i="1" s="1"/>
  <c r="AP3155" i="1" s="1"/>
  <c r="AP3156" i="1" s="1"/>
  <c r="AP3157" i="1" s="1"/>
  <c r="AP3158" i="1" s="1"/>
  <c r="AP3160" i="1" s="1"/>
  <c r="AP3161" i="1" s="1"/>
  <c r="AP3162" i="1" s="1"/>
  <c r="AP3163" i="1" s="1"/>
  <c r="AP3164" i="1" s="1"/>
  <c r="AP3165" i="1" s="1"/>
  <c r="AP3166" i="1" s="1"/>
  <c r="AP3167" i="1" s="1"/>
  <c r="AP3168" i="1" s="1"/>
  <c r="AP3169" i="1" s="1"/>
  <c r="AP3170" i="1" s="1"/>
  <c r="AP3171" i="1" s="1"/>
  <c r="AP3173" i="1" s="1"/>
  <c r="AP3174" i="1" s="1"/>
  <c r="AP3175" i="1" s="1"/>
  <c r="AP3176" i="1" s="1"/>
  <c r="AP3177" i="1" s="1"/>
  <c r="AP3178" i="1" s="1"/>
  <c r="AP3179" i="1" s="1"/>
  <c r="AP3180" i="1" s="1"/>
  <c r="AP3181" i="1" s="1"/>
  <c r="AP3126" i="1"/>
  <c r="AP3127" i="1" s="1"/>
  <c r="AP3128" i="1" s="1"/>
  <c r="AP3129" i="1" s="1"/>
  <c r="AP3130" i="1" s="1"/>
  <c r="AP3131" i="1" s="1"/>
  <c r="AP3132" i="1" s="1"/>
  <c r="AP3133" i="1" s="1"/>
  <c r="AP3134" i="1" s="1"/>
  <c r="AP3135" i="1" s="1"/>
  <c r="AP3136" i="1" s="1"/>
  <c r="AP3137" i="1" s="1"/>
  <c r="AP3115" i="1"/>
  <c r="AP3116" i="1" s="1"/>
  <c r="AP3117" i="1" s="1"/>
  <c r="AP3118" i="1" s="1"/>
  <c r="AP3119" i="1" s="1"/>
  <c r="AP3120" i="1" s="1"/>
  <c r="AP3121" i="1" s="1"/>
  <c r="AP3122" i="1" s="1"/>
  <c r="AP3123" i="1" s="1"/>
  <c r="AP3124" i="1" s="1"/>
  <c r="AP3106" i="1"/>
  <c r="AP3107" i="1" s="1"/>
  <c r="AP3108" i="1" s="1"/>
  <c r="AP3109" i="1" s="1"/>
  <c r="AP3110" i="1" s="1"/>
  <c r="AP3111" i="1" s="1"/>
  <c r="AP3112" i="1" s="1"/>
  <c r="AP3113" i="1" s="1"/>
  <c r="AP3093" i="1"/>
  <c r="AP3094" i="1" s="1"/>
  <c r="AP3095" i="1" s="1"/>
  <c r="AP3096" i="1" s="1"/>
  <c r="AP3097" i="1" s="1"/>
  <c r="AP3098" i="1" s="1"/>
  <c r="AP3099" i="1" s="1"/>
  <c r="AP3100" i="1" s="1"/>
  <c r="AP3101" i="1" s="1"/>
  <c r="AP3102" i="1" s="1"/>
  <c r="AP3103" i="1" s="1"/>
  <c r="AP3104" i="1" s="1"/>
  <c r="AP3082" i="1"/>
  <c r="AP3083" i="1" s="1"/>
  <c r="AP3084" i="1" s="1"/>
  <c r="AP3085" i="1" s="1"/>
  <c r="AP3086" i="1" s="1"/>
  <c r="AP3087" i="1" s="1"/>
  <c r="AP3088" i="1" s="1"/>
  <c r="AP3089" i="1" s="1"/>
  <c r="AP3090" i="1" s="1"/>
  <c r="AP3091" i="1" s="1"/>
  <c r="AP3073" i="1"/>
  <c r="AP3074" i="1" s="1"/>
  <c r="AP3075" i="1" s="1"/>
  <c r="AP3076" i="1" s="1"/>
  <c r="AP3077" i="1" s="1"/>
  <c r="AP3078" i="1" s="1"/>
  <c r="AP3079" i="1" s="1"/>
  <c r="AP3080" i="1" s="1"/>
  <c r="AK3047" i="1"/>
  <c r="AK3046" i="1"/>
  <c r="AK3045" i="1"/>
  <c r="AK3044" i="1"/>
  <c r="AK3043" i="1"/>
  <c r="AK3042" i="1"/>
  <c r="AK3041" i="1"/>
  <c r="AK3040" i="1"/>
  <c r="AK3039" i="1"/>
  <c r="AP3016" i="1"/>
  <c r="AP3017" i="1" s="1"/>
  <c r="AP3018" i="1" s="1"/>
  <c r="AP3019" i="1" s="1"/>
  <c r="AP3020" i="1" s="1"/>
  <c r="AP3021" i="1" s="1"/>
  <c r="AP3022" i="1" s="1"/>
  <c r="AP3023" i="1" s="1"/>
  <c r="AP3005" i="1"/>
  <c r="AP3006" i="1" s="1"/>
  <c r="AP3007" i="1" s="1"/>
  <c r="AP3008" i="1" s="1"/>
  <c r="AP3009" i="1" s="1"/>
  <c r="AP3010" i="1" s="1"/>
  <c r="AP3011" i="1" s="1"/>
  <c r="AP3012" i="1" s="1"/>
  <c r="AP3013" i="1" s="1"/>
  <c r="AP3014" i="1" s="1"/>
  <c r="AP3002" i="1"/>
  <c r="AP2992" i="1"/>
  <c r="AP2993" i="1" s="1"/>
  <c r="AP2994" i="1" s="1"/>
  <c r="AP2995" i="1" s="1"/>
  <c r="AP2996" i="1" s="1"/>
  <c r="AP2997" i="1" s="1"/>
  <c r="AP2998" i="1" s="1"/>
  <c r="AP2999" i="1" s="1"/>
  <c r="AP3000" i="1" s="1"/>
  <c r="AP3001" i="1" s="1"/>
  <c r="AP2979" i="1"/>
  <c r="AP2980" i="1" s="1"/>
  <c r="AP2981" i="1" s="1"/>
  <c r="AP2982" i="1" s="1"/>
  <c r="AP2983" i="1" s="1"/>
  <c r="AP2984" i="1" s="1"/>
  <c r="AP2985" i="1" s="1"/>
  <c r="AP2986" i="1" s="1"/>
  <c r="AP2987" i="1" s="1"/>
  <c r="AP2988" i="1" s="1"/>
  <c r="AP2989" i="1" s="1"/>
  <c r="AP2990" i="1" s="1"/>
  <c r="AP2991" i="1" s="1"/>
  <c r="AP2978" i="1"/>
  <c r="AP2977" i="1"/>
  <c r="W2971" i="1"/>
  <c r="W2972" i="1"/>
  <c r="W2973" i="1"/>
  <c r="W2974" i="1"/>
  <c r="W2975" i="1"/>
  <c r="W2976" i="1"/>
  <c r="W2964" i="1"/>
  <c r="W2965" i="1"/>
  <c r="W2966" i="1"/>
  <c r="W2967" i="1"/>
  <c r="W2968" i="1"/>
  <c r="W2969" i="1"/>
  <c r="W2970" i="1"/>
  <c r="W2957" i="1"/>
  <c r="W2958" i="1"/>
  <c r="W2959" i="1"/>
  <c r="W2960" i="1"/>
  <c r="W2961" i="1"/>
  <c r="W2962" i="1"/>
  <c r="W2963" i="1"/>
  <c r="W2955" i="1"/>
  <c r="W2956" i="1"/>
  <c r="W2824" i="1"/>
  <c r="W2825" i="1"/>
  <c r="W2826" i="1"/>
  <c r="W2827" i="1"/>
  <c r="W2828" i="1"/>
  <c r="W2818" i="1"/>
  <c r="W2819" i="1"/>
  <c r="W2820" i="1"/>
  <c r="W2821" i="1"/>
  <c r="W2822" i="1"/>
  <c r="W2823" i="1"/>
  <c r="W2817" i="1"/>
  <c r="W2812" i="1"/>
  <c r="W2813" i="1"/>
  <c r="W2814" i="1"/>
  <c r="W2815" i="1"/>
  <c r="W2816" i="1"/>
  <c r="W2811" i="1"/>
  <c r="AP2913" i="1"/>
  <c r="AP2914" i="1"/>
  <c r="AP2915" i="1"/>
  <c r="AP2916" i="1"/>
  <c r="AP2917" i="1"/>
  <c r="AP2918" i="1"/>
  <c r="AP2919" i="1"/>
  <c r="AP2920" i="1"/>
  <c r="AP2921" i="1"/>
  <c r="AP2922" i="1"/>
  <c r="AP2923" i="1"/>
  <c r="AP2924" i="1"/>
  <c r="AP2925" i="1"/>
  <c r="AP2926" i="1"/>
  <c r="AP2927" i="1"/>
  <c r="AP2928" i="1"/>
  <c r="AP2929" i="1"/>
  <c r="AP2930" i="1"/>
  <c r="AP2931" i="1"/>
  <c r="AP2932" i="1"/>
  <c r="AP2933" i="1"/>
  <c r="AP2934" i="1"/>
  <c r="AP2935" i="1"/>
  <c r="AP2936" i="1"/>
  <c r="AP2937" i="1"/>
  <c r="AP2938" i="1"/>
  <c r="AP2939" i="1"/>
  <c r="AP2940" i="1"/>
  <c r="AP2941" i="1"/>
  <c r="AP2942" i="1"/>
  <c r="AP2943" i="1"/>
  <c r="AP2944" i="1"/>
  <c r="AP2945" i="1"/>
  <c r="AP2946" i="1"/>
  <c r="AP2947" i="1"/>
  <c r="AP2948" i="1"/>
  <c r="AP2949" i="1"/>
  <c r="AP2950" i="1"/>
  <c r="AP2951" i="1"/>
  <c r="AP2952" i="1"/>
  <c r="AP2953" i="1"/>
  <c r="AP2954" i="1"/>
  <c r="W2948" i="1"/>
  <c r="W2941" i="1"/>
  <c r="W2934" i="1"/>
  <c r="W2927" i="1"/>
  <c r="W2920" i="1"/>
  <c r="W2913" i="1"/>
  <c r="AP2830" i="1"/>
  <c r="AP2831" i="1"/>
  <c r="AP2832" i="1"/>
  <c r="AP2833" i="1"/>
  <c r="AP2834" i="1"/>
  <c r="AP2835" i="1"/>
  <c r="AP2836" i="1"/>
  <c r="AP2837" i="1"/>
  <c r="AP2838" i="1"/>
  <c r="AP2839" i="1"/>
  <c r="AP2840" i="1"/>
  <c r="AP2841" i="1"/>
  <c r="AP2842" i="1"/>
  <c r="AP2843" i="1"/>
  <c r="AP2844" i="1"/>
  <c r="AP2845" i="1"/>
  <c r="AP2846" i="1"/>
  <c r="AP2847" i="1"/>
  <c r="AP2848" i="1"/>
  <c r="AP2849" i="1"/>
  <c r="AP2850" i="1"/>
  <c r="AP2851" i="1"/>
  <c r="AP2852" i="1"/>
  <c r="AP2853" i="1"/>
  <c r="AP2854" i="1"/>
  <c r="AP2855" i="1"/>
  <c r="AP2856" i="1"/>
  <c r="AP2857" i="1"/>
  <c r="AP2858" i="1"/>
  <c r="AP2859" i="1"/>
  <c r="AP2860" i="1"/>
  <c r="AP2861" i="1"/>
  <c r="AP2862" i="1"/>
  <c r="AP2863" i="1"/>
  <c r="AP2864" i="1"/>
  <c r="AP2865" i="1"/>
  <c r="AP2866" i="1"/>
  <c r="AP2867" i="1"/>
  <c r="AP2868" i="1"/>
  <c r="AP2869" i="1"/>
  <c r="AP2870" i="1"/>
  <c r="AP2871" i="1"/>
  <c r="AP2872" i="1"/>
  <c r="AP2873" i="1"/>
  <c r="AP2874" i="1"/>
  <c r="AP2875" i="1"/>
  <c r="AP2876" i="1"/>
  <c r="AP2877" i="1"/>
  <c r="AP2878" i="1"/>
  <c r="AP2879" i="1"/>
  <c r="AP2880" i="1"/>
  <c r="AP2881" i="1"/>
  <c r="AP2882" i="1"/>
  <c r="AP2883" i="1"/>
  <c r="AP2884" i="1"/>
  <c r="AP2885" i="1"/>
  <c r="AP2886" i="1"/>
  <c r="AP2887" i="1"/>
  <c r="AP2888" i="1"/>
  <c r="AP2889" i="1"/>
  <c r="AP2890" i="1"/>
  <c r="AP2891" i="1"/>
  <c r="AP2892" i="1"/>
  <c r="AP2893" i="1"/>
  <c r="AP2894" i="1"/>
  <c r="AP2895" i="1"/>
  <c r="AP2896" i="1"/>
  <c r="AP2897" i="1"/>
  <c r="AP2898" i="1"/>
  <c r="AP2899" i="1"/>
  <c r="AP2900" i="1"/>
  <c r="AP2901" i="1"/>
  <c r="AP2902" i="1"/>
  <c r="AP2903" i="1"/>
  <c r="AP2904" i="1"/>
  <c r="AP2905" i="1"/>
  <c r="AP2906" i="1"/>
  <c r="AP2907" i="1"/>
  <c r="AP2908" i="1"/>
  <c r="AP2909" i="1"/>
  <c r="AP2910" i="1"/>
  <c r="AP2911" i="1"/>
  <c r="AP2912" i="1"/>
  <c r="W2906" i="1"/>
  <c r="W2899" i="1"/>
  <c r="W2892" i="1"/>
  <c r="W2885" i="1"/>
  <c r="W2878" i="1"/>
  <c r="W2871" i="1"/>
  <c r="W2864" i="1"/>
  <c r="W2857" i="1"/>
  <c r="W2850" i="1"/>
  <c r="W2843" i="1"/>
  <c r="W2836" i="1"/>
  <c r="W2829" i="1"/>
  <c r="AP2829" i="1"/>
  <c r="W2810" i="1"/>
  <c r="W2809" i="1"/>
  <c r="W2808" i="1"/>
  <c r="W2807" i="1"/>
  <c r="W2800" i="1"/>
  <c r="W2799" i="1"/>
  <c r="W2798" i="1"/>
  <c r="W2797" i="1"/>
  <c r="W2796" i="1"/>
  <c r="W2795" i="1"/>
  <c r="W2765" i="1"/>
  <c r="W2764" i="1"/>
  <c r="W2763" i="1"/>
  <c r="W2762" i="1"/>
  <c r="W2761" i="1"/>
  <c r="W2760" i="1"/>
  <c r="W2759" i="1"/>
  <c r="W2758" i="1"/>
  <c r="W2757" i="1"/>
  <c r="W2756" i="1"/>
  <c r="W2755" i="1"/>
  <c r="W2794" i="1"/>
  <c r="W2793" i="1"/>
  <c r="W2792" i="1"/>
  <c r="W2791" i="1"/>
  <c r="W2790" i="1"/>
  <c r="W2789" i="1"/>
  <c r="W2788" i="1"/>
  <c r="W2787" i="1"/>
  <c r="W2786" i="1"/>
  <c r="W2785" i="1"/>
  <c r="W2784" i="1"/>
  <c r="W2783" i="1"/>
  <c r="W2782" i="1"/>
  <c r="W2781" i="1"/>
  <c r="W2780" i="1"/>
  <c r="W2779" i="1"/>
  <c r="W2778" i="1"/>
  <c r="W2777" i="1"/>
  <c r="W2776" i="1"/>
  <c r="W2775" i="1"/>
  <c r="W2774" i="1"/>
  <c r="W2773" i="1"/>
  <c r="W2772" i="1"/>
  <c r="W2771" i="1"/>
  <c r="W2770" i="1"/>
  <c r="W2769" i="1"/>
  <c r="W2768" i="1"/>
  <c r="W2767" i="1"/>
  <c r="W2754" i="1"/>
  <c r="W2753" i="1"/>
  <c r="W2752" i="1"/>
  <c r="W2751" i="1"/>
  <c r="W2750" i="1"/>
  <c r="W2749" i="1"/>
  <c r="W2748" i="1"/>
  <c r="W2747" i="1"/>
  <c r="W2746" i="1"/>
  <c r="W2745" i="1"/>
  <c r="W2744" i="1"/>
  <c r="W2743" i="1"/>
  <c r="W2742" i="1"/>
  <c r="W2741" i="1"/>
  <c r="W2740" i="1"/>
  <c r="W2739" i="1"/>
  <c r="W2738" i="1"/>
  <c r="W2737" i="1"/>
  <c r="W2736" i="1"/>
  <c r="W2735" i="1"/>
  <c r="W2734" i="1"/>
  <c r="W2733" i="1"/>
  <c r="W2732" i="1"/>
  <c r="W2731" i="1"/>
  <c r="W2730" i="1"/>
  <c r="W2729" i="1"/>
  <c r="W2728" i="1"/>
  <c r="W2714" i="1"/>
  <c r="W2715" i="1"/>
  <c r="W2716" i="1"/>
  <c r="W2717" i="1"/>
  <c r="W2718" i="1"/>
  <c r="W2719" i="1"/>
  <c r="W2720" i="1"/>
  <c r="W2721" i="1"/>
  <c r="W2722" i="1"/>
  <c r="W2723" i="1"/>
  <c r="W2724" i="1"/>
  <c r="W2725" i="1"/>
  <c r="W2726" i="1"/>
  <c r="W2727" i="1"/>
  <c r="W2712" i="1"/>
  <c r="W2713" i="1"/>
  <c r="AH2707" i="1"/>
  <c r="AH2706" i="1"/>
  <c r="AH2705" i="1"/>
  <c r="AH2704" i="1"/>
  <c r="AH2703" i="1"/>
  <c r="AH2702" i="1"/>
  <c r="AH2701" i="1"/>
  <c r="AH2700" i="1"/>
  <c r="AH2699" i="1"/>
  <c r="AH2698" i="1"/>
  <c r="AH2697" i="1"/>
  <c r="AH2696" i="1"/>
  <c r="AH2695" i="1"/>
  <c r="AH2694" i="1"/>
  <c r="AH2693" i="1"/>
  <c r="AH2692" i="1"/>
  <c r="AH2691" i="1"/>
  <c r="AH2690" i="1"/>
  <c r="AH2685" i="1"/>
  <c r="AH2686" i="1"/>
  <c r="AH2687" i="1"/>
  <c r="AH2688" i="1"/>
  <c r="AH2689" i="1"/>
  <c r="AH2684" i="1"/>
  <c r="AC2620" i="1"/>
  <c r="AC2619" i="1"/>
  <c r="AC2618" i="1"/>
  <c r="AC2633" i="1"/>
  <c r="AC2632" i="1"/>
  <c r="AC2631" i="1"/>
  <c r="AC2659" i="1"/>
  <c r="AC2658" i="1"/>
  <c r="AC2657" i="1"/>
  <c r="AB2659" i="1"/>
  <c r="AB2658" i="1"/>
  <c r="AB2657" i="1"/>
  <c r="AB2646" i="1"/>
  <c r="AB2645" i="1"/>
  <c r="AB2644" i="1"/>
  <c r="AB2633" i="1"/>
  <c r="AB2632" i="1"/>
  <c r="AB2631" i="1"/>
  <c r="AB2620" i="1"/>
  <c r="AB2619" i="1"/>
  <c r="AB2618" i="1"/>
  <c r="R2607" i="1"/>
  <c r="R2606" i="1"/>
  <c r="R2605" i="1"/>
  <c r="R2603" i="1"/>
  <c r="R2604" i="1"/>
  <c r="R2602" i="1"/>
  <c r="AH2601" i="1"/>
  <c r="AH2600" i="1"/>
  <c r="AH2599" i="1"/>
  <c r="AH2598" i="1"/>
  <c r="AH2597" i="1"/>
  <c r="AH2596" i="1"/>
  <c r="AH2595" i="1"/>
  <c r="AH2594" i="1"/>
  <c r="AH2593" i="1"/>
  <c r="AH2592" i="1"/>
  <c r="AH2591" i="1"/>
  <c r="AH2590" i="1"/>
  <c r="AH2589" i="1"/>
  <c r="AH2588" i="1"/>
  <c r="AH2587" i="1"/>
  <c r="AH2586" i="1"/>
  <c r="AH2585" i="1"/>
  <c r="AH2584" i="1"/>
  <c r="AH2583" i="1"/>
  <c r="AH2582" i="1"/>
  <c r="AH2581" i="1"/>
  <c r="AH2580" i="1"/>
  <c r="AH2579" i="1"/>
  <c r="AH2578" i="1"/>
  <c r="AH2554" i="1"/>
  <c r="AH2555" i="1"/>
  <c r="AH2556" i="1"/>
  <c r="AH2557" i="1"/>
  <c r="AH2534" i="1"/>
  <c r="AH2535" i="1"/>
  <c r="AH2536" i="1"/>
  <c r="AH2537" i="1"/>
  <c r="AH2538" i="1"/>
  <c r="AH2539" i="1"/>
  <c r="AH2540" i="1"/>
  <c r="AH2541" i="1"/>
  <c r="AH2542" i="1"/>
  <c r="AH2543" i="1"/>
  <c r="AH2544" i="1"/>
  <c r="AH2545" i="1"/>
  <c r="AH2546" i="1"/>
  <c r="AH2547" i="1"/>
  <c r="AH2548" i="1"/>
  <c r="AH2549" i="1"/>
  <c r="AH2550" i="1"/>
  <c r="AH2551" i="1"/>
  <c r="AH2552" i="1"/>
  <c r="AH2553" i="1"/>
  <c r="AH2533" i="1"/>
  <c r="AB2456" i="1"/>
  <c r="AB2455" i="1"/>
  <c r="AB2454" i="1"/>
  <c r="AB2451" i="1"/>
  <c r="AB2450" i="1"/>
  <c r="AH2447" i="1"/>
  <c r="AH2446" i="1"/>
  <c r="AB2430" i="1"/>
  <c r="AB2429" i="1"/>
  <c r="AB2428" i="1"/>
  <c r="AB2425" i="1"/>
  <c r="AB2424" i="1"/>
  <c r="AH2421" i="1"/>
  <c r="AH2420" i="1"/>
  <c r="AB2398" i="1"/>
  <c r="AB2404" i="1"/>
  <c r="AB2403" i="1"/>
  <c r="AB2402" i="1"/>
  <c r="AB2399" i="1"/>
  <c r="AB1859" i="1"/>
  <c r="AH2395" i="1"/>
  <c r="AH2394" i="1"/>
  <c r="AB2389" i="1"/>
  <c r="AB2388" i="1"/>
  <c r="AB2387" i="1"/>
  <c r="AB2386" i="1"/>
  <c r="AB2384" i="1"/>
  <c r="AB2383" i="1"/>
  <c r="AB2382" i="1"/>
  <c r="AB2381" i="1"/>
  <c r="AB2380" i="1"/>
  <c r="AB1941" i="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<sst xmlns="http://schemas.openxmlformats.org/spreadsheetml/2006/main" count="127982" uniqueCount="3283">
  <si>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</si>
  <si>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</si>
  <si>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</si>
  <si>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</si>
  <si>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</si>
  <si>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</si>
  <si>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</si>
  <si>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</si>
  <si>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</si>
  <si>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</si>
  <si>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</si>
  <si>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</si>
  <si>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</si>
  <si>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</si>
  <si>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</si>
  <si>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</si>
  <si>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</si>
  <si>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</si>
  <si>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</si>
  <si>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</si>
  <si>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</si>
  <si>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</si>
  <si>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</si>
  <si>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</si>
  <si>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</si>
  <si>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</si>
  <si>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</si>
  <si>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</si>
  <si>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</si>
  <si>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</si>
  <si>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</si>
  <si>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</si>
  <si>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</si>
  <si>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</si>
  <si>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</si>
  <si>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</si>
  <si>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</si>
  <si>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</si>
  <si>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</si>
  <si>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</si>
  <si>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</si>
  <si>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</si>
  <si>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</si>
  <si>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</si>
  <si>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</si>
  <si>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</si>
  <si>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</si>
  <si>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</si>
  <si>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</si>
  <si>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</si>
  <si>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</si>
  <si>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</si>
  <si>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</si>
  <si>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</si>
  <si>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</si>
  <si>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</si>
  <si>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</si>
  <si>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</si>
  <si>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</si>
  <si>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</si>
  <si>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</si>
  <si>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</si>
  <si>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</si>
  <si>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</si>
  <si>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</si>
  <si>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</si>
  <si>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</si>
  <si>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</si>
  <si>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</si>
  <si>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</si>
  <si>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</si>
  <si>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</si>
  <si>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</si>
  <si>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</si>
  <si>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</si>
  <si>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</si>
  <si>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</si>
  <si>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</si>
  <si>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</si>
  <si>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</si>
  <si>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</si>
  <si>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</si>
  <si>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</si>
  <si>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</si>
  <si>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</si>
  <si>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</si>
  <si>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</si>
  <si>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</si>
  <si>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</si>
  <si>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</si>
  <si>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</si>
  <si>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</si>
  <si>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</si>
  <si>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</si>
  <si>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</si>
  <si>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</si>
  <si>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</si>
  <si>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</si>
  <si>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</si>
  <si>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</si>
  <si>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</si>
  <si>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</si>
  <si>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</si>
  <si>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</si>
  <si>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</si>
  <si>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</si>
  <si>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</si>
  <si>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</si>
  <si>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</si>
  <si>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</si>
  <si>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</si>
  <si>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</si>
  <si>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</si>
  <si>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</si>
  <si>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</si>
  <si>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</si>
  <si>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</si>
  <si>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</si>
  <si>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</si>
  <si>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</si>
  <si>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</si>
  <si>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</si>
  <si>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</si>
  <si>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</si>
  <si>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</si>
  <si>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</si>
  <si>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</si>
  <si>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</si>
  <si>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</si>
  <si>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</si>
  <si>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</si>
  <si>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</si>
  <si>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</si>
  <si>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</si>
  <si>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</si>
  <si>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</si>
  <si>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</si>
  <si>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</si>
  <si>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</si>
  <si>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</si>
  <si>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</si>
  <si>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</si>
  <si>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</si>
  <si>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</si>
  <si>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</si>
  <si>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</si>
  <si>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</si>
  <si>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</si>
  <si>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</si>
  <si>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</si>
  <si>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</si>
  <si>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</si>
  <si>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</si>
  <si>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</si>
  <si>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</si>
  <si>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</si>
  <si>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</si>
  <si>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</si>
  <si>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</si>
  <si>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</si>
  <si>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</si>
  <si>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</si>
  <si>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</si>
  <si>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</si>
  <si>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</si>
  <si>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</si>
  <si>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</si>
  <si>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</si>
  <si>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</si>
  <si>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</si>
  <si>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</si>
  <si>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</si>
  <si>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</si>
  <si>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</si>
  <si>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</si>
  <si>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</si>
  <si>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</si>
  <si>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</si>
  <si>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</si>
  <si>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</si>
  <si>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</si>
  <si>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</si>
  <si>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</si>
  <si>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</si>
  <si>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</si>
  <si>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</si>
  <si>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</si>
  <si>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</si>
  <si>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</si>
  <si>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</si>
  <si>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</si>
  <si>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</si>
  <si>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</si>
  <si>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</si>
  <si>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</si>
  <si>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</si>
  <si>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</si>
  <si>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</si>
  <si>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</si>
  <si>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</si>
  <si>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</si>
  <si>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</si>
  <si>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</si>
  <si>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</si>
  <si>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</si>
  <si>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</si>
  <si>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</si>
  <si>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</si>
  <si>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</si>
  <si>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</si>
  <si>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</si>
  <si>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</si>
  <si>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</si>
  <si>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</si>
  <si>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</si>
  <si>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</si>
  <si>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</si>
  <si>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</si>
  <si>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</si>
  <si>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</si>
  <si>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</si>
  <si>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</si>
  <si>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</si>
  <si>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</si>
  <si>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</si>
  <si>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</si>
  <si>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</si>
  <si>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</si>
  <si>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</si>
  <si>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</si>
  <si>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</si>
  <si>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</si>
  <si>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</si>
  <si>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</si>
  <si>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</si>
  <si>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</si>
  <si>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</si>
  <si>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</si>
  <si>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</si>
  <si>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</si>
  <si>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</si>
  <si>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</si>
  <si>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</si>
  <si>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</si>
  <si>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</si>
  <si>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</si>
  <si>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</si>
  <si>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</si>
  <si>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</si>
  <si>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</si>
  <si>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</si>
  <si>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</si>
  <si>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</si>
  <si>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</si>
  <si>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</si>
  <si>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</si>
  <si>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</si>
  <si>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</si>
  <si>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</si>
  <si>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</si>
  <si>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</si>
  <si>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</si>
  <si>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</si>
  <si>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</si>
  <si>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</si>
  <si>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</si>
  <si>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</si>
  <si>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</si>
  <si>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</si>
  <si>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</si>
  <si>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</si>
  <si>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</si>
  <si>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</si>
  <si>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</si>
  <si>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</si>
  <si>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</si>
  <si>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</si>
  <si>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</si>
  <si>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</si>
  <si>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</si>
  <si>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</si>
  <si>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</si>
  <si>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</si>
  <si>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</si>
  <si>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</si>
  <si>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</si>
  <si>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</si>
  <si>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</si>
  <si>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</si>
  <si>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</si>
  <si>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</si>
  <si>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</si>
  <si>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</si>
  <si>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</si>
  <si>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</si>
  <si>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</si>
  <si>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</si>
  <si>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</si>
  <si>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</si>
  <si>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</si>
  <si>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</si>
  <si>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</si>
  <si>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</si>
  <si>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</si>
  <si>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</si>
  <si>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</si>
  <si>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</si>
  <si>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</si>
  <si>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</si>
  <si>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</si>
  <si>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</si>
  <si>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</si>
  <si>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</si>
  <si>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</si>
  <si>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</si>
  <si>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</si>
  <si>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</si>
  <si>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</si>
  <si>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</si>
  <si>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</si>
  <si>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</si>
  <si>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</si>
  <si>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</si>
  <si>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</si>
  <si>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</si>
  <si>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</si>
  <si>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</si>
  <si>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</si>
  <si>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</si>
  <si>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</si>
  <si>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</si>
  <si>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</si>
  <si>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</si>
  <si>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</si>
  <si>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</si>
  <si>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</si>
  <si>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</si>
  <si>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</si>
  <si>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</si>
  <si>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</si>
  <si>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</si>
  <si>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</si>
  <si>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</si>
  <si>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</si>
  <si>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</si>
  <si>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</si>
  <si>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</si>
  <si>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</si>
  <si>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</si>
  <si>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</si>
  <si>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</si>
  <si>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</si>
  <si>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</si>
  <si>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</si>
  <si>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</si>
  <si>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</si>
  <si>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</si>
  <si>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</si>
  <si>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</si>
  <si>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</si>
  <si>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</si>
  <si>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</si>
  <si>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</si>
  <si>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</si>
  <si>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</si>
  <si>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</si>
  <si>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</si>
  <si>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</si>
  <si>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</si>
  <si>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</si>
  <si>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</si>
  <si>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</si>
  <si>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</si>
  <si>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</si>
  <si>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</si>
  <si>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</si>
  <si>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</si>
  <si>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</si>
  <si>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</si>
  <si>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</si>
  <si>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</si>
  <si>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</si>
  <si>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</si>
  <si>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</si>
  <si>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</si>
  <si>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</si>
  <si>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</si>
  <si>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</si>
  <si>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</si>
  <si>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</si>
  <si>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</si>
  <si>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</si>
  <si>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</si>
  <si>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</si>
  <si>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</si>
  <si>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</si>
  <si>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</si>
  <si>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</si>
  <si>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</si>
  <si>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</si>
  <si>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</si>
  <si>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</si>
  <si>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</si>
  <si>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</si>
  <si>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</si>
  <si>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</si>
  <si>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</si>
  <si>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</si>
  <si>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</si>
  <si>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</si>
  <si>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</si>
  <si>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</si>
  <si>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</si>
  <si>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</si>
  <si>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</si>
  <si>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</si>
  <si>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</si>
  <si>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</si>
  <si>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</si>
  <si>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</si>
  <si>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</si>
  <si>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</si>
  <si>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</si>
  <si>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</si>
  <si>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</si>
  <si>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</si>
  <si>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</si>
  <si>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</si>
  <si>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</si>
  <si>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</si>
  <si>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</si>
  <si>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</si>
  <si>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</si>
  <si>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</si>
  <si>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</si>
  <si>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</si>
  <si>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</si>
  <si>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</si>
  <si>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</si>
  <si>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</si>
  <si>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</si>
  <si>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</si>
  <si>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</si>
  <si>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</si>
  <si>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</si>
  <si>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</si>
  <si>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</si>
  <si>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</si>
  <si>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</si>
  <si>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</si>
  <si>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</si>
  <si>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</si>
  <si>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</si>
  <si>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</si>
  <si>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</si>
  <si>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</si>
  <si>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</si>
  <si>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</si>
  <si>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</si>
  <si>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</si>
  <si>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</si>
  <si>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</si>
  <si>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</si>
  <si>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</si>
  <si>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</si>
  <si>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</si>
  <si>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</si>
  <si>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</si>
  <si>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</si>
  <si>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</si>
  <si>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</si>
  <si>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</si>
  <si>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</si>
  <si>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</si>
  <si>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</si>
  <si>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</si>
  <si>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</si>
  <si>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</si>
  <si>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</si>
  <si>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</si>
  <si>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</si>
  <si>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</si>
  <si>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</si>
  <si>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</si>
  <si>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</si>
  <si>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</si>
  <si>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</si>
  <si>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</si>
  <si>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</si>
  <si>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</si>
  <si>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</si>
  <si>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</si>
  <si>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</si>
  <si>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</si>
  <si>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</si>
  <si>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</si>
  <si>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</si>
  <si>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</si>
  <si>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</si>
  <si>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</si>
  <si>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</si>
  <si>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</si>
  <si>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</si>
  <si>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</si>
  <si>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</si>
  <si>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</si>
  <si>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</si>
  <si>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</si>
  <si>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</si>
  <si>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</si>
  <si>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</si>
  <si>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</si>
  <si>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</si>
  <si>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</si>
  <si>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</si>
  <si>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</si>
  <si>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</si>
  <si>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</si>
  <si>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</si>
  <si>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</si>
  <si>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</si>
  <si>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</si>
  <si>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</si>
  <si>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</si>
  <si>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</si>
  <si>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</si>
  <si>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</si>
  <si>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</si>
  <si>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</si>
  <si>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</si>
  <si>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</si>
  <si>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</si>
  <si>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</si>
  <si>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</si>
  <si>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</si>
  <si>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</si>
  <si>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</si>
  <si>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</si>
  <si>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</si>
  <si>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</si>
  <si>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</si>
  <si>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</si>
  <si>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</si>
  <si>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</si>
  <si>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</si>
  <si>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</si>
  <si>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</si>
  <si>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</si>
  <si>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</si>
  <si>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</si>
  <si>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</si>
  <si>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</si>
  <si>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</si>
  <si>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</si>
  <si>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</si>
  <si>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</si>
  <si>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</si>
  <si>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</si>
  <si>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</si>
  <si>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</si>
  <si>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</si>
  <si>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</si>
  <si>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</si>
  <si>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</si>
  <si>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</si>
  <si>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</si>
  <si>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</si>
  <si>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</si>
  <si>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</si>
  <si>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</si>
  <si>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</si>
  <si>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</si>
  <si>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</si>
  <si>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</si>
  <si>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</si>
  <si>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</si>
  <si>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</si>
  <si>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</si>
  <si>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</si>
  <si>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</si>
  <si>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</si>
  <si>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</si>
  <si>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</si>
  <si>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</si>
  <si>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</si>
  <si>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</si>
  <si>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</si>
  <si>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</si>
  <si>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</si>
  <si>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</si>
  <si>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</si>
  <si>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</si>
  <si>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</si>
  <si>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</si>
  <si>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</si>
  <si>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</si>
  <si>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</si>
  <si>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</si>
  <si>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</si>
  <si>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</si>
  <si>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</si>
  <si>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</si>
  <si>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</si>
  <si>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</si>
  <si>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</si>
  <si>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</si>
  <si>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</si>
  <si>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</si>
  <si>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</si>
  <si>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</si>
  <si>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</si>
  <si>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</si>
  <si>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</si>
  <si>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</si>
  <si>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</si>
  <si>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</si>
  <si>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</si>
  <si>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</si>
  <si>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</si>
  <si>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</si>
  <si>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</si>
  <si>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</si>
  <si>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</si>
  <si>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</si>
  <si>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</si>
  <si>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</si>
  <si>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</si>
  <si>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</si>
  <si>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</si>
  <si>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</si>
  <si>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</si>
  <si>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</si>
  <si>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</si>
  <si>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</si>
  <si>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</si>
  <si>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</si>
  <si>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</si>
  <si>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</si>
  <si>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</si>
  <si>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</si>
  <si>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</si>
  <si>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</si>
  <si>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</si>
  <si>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</si>
  <si>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</si>
  <si>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</si>
  <si>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</si>
  <si>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</si>
  <si>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</si>
  <si>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</si>
  <si>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</si>
  <si>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</si>
  <si>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</si>
  <si>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</si>
  <si>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</si>
  <si>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</si>
  <si>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</si>
  <si>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</si>
  <si>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</si>
  <si>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</si>
  <si>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</si>
  <si>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</si>
  <si>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</si>
  <si>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</si>
  <si>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</si>
  <si>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</si>
  <si>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</si>
  <si>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</si>
  <si>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</si>
  <si>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</si>
  <si>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</si>
  <si>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</si>
  <si>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</si>
  <si>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</si>
  <si>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</si>
  <si>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</si>
  <si>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</si>
  <si>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</si>
  <si>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</si>
  <si>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</si>
  <si>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</si>
  <si>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</si>
  <si>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</si>
  <si>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</si>
  <si>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</si>
  <si>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</si>
  <si>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</si>
  <si>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</si>
  <si>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</si>
  <si>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</si>
  <si>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</si>
  <si>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</si>
  <si>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</si>
  <si>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</si>
  <si>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</si>
  <si>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</si>
  <si>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</si>
  <si>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</si>
  <si>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</si>
  <si>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</si>
  <si>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</si>
  <si>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</si>
  <si>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</si>
  <si>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</si>
  <si>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</si>
  <si>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</si>
  <si>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</si>
  <si>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</si>
  <si>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</si>
  <si>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</si>
  <si>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</si>
  <si>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</si>
  <si>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</si>
  <si>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</si>
  <si>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</si>
  <si>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</si>
  <si>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</si>
  <si>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</si>
  <si>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</si>
  <si>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</si>
  <si>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</si>
  <si>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</si>
  <si>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</si>
  <si>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</si>
  <si>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</si>
  <si>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</si>
  <si>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</si>
  <si>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</si>
  <si>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</si>
  <si>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</si>
  <si>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</si>
  <si>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</si>
  <si>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</si>
  <si>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</si>
  <si>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</si>
  <si>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</si>
  <si>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</si>
  <si>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</si>
  <si>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</si>
  <si>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</si>
  <si>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</si>
  <si>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</si>
  <si>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</si>
  <si>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</si>
  <si>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</si>
  <si>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</si>
  <si>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</si>
  <si>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</si>
  <si>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</si>
  <si>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</si>
  <si>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</si>
  <si>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</si>
  <si>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</si>
  <si>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</si>
  <si>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</si>
  <si>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</si>
  <si>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</si>
  <si>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</si>
  <si>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</si>
  <si>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</si>
  <si>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</si>
  <si>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</si>
  <si>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</si>
  <si>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</si>
  <si>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</si>
  <si>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</si>
  <si>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</si>
  <si>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</si>
  <si>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</si>
  <si>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</si>
  <si>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</si>
  <si>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</si>
  <si>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</si>
  <si>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</si>
  <si>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</si>
  <si>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</si>
  <si>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</si>
  <si>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</si>
  <si>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</si>
  <si>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</si>
  <si>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</si>
  <si>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</si>
  <si>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</si>
  <si>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</si>
  <si>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</si>
  <si>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</si>
  <si>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</si>
  <si>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</si>
  <si>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</si>
  <si>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</si>
  <si>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</si>
  <si>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</si>
  <si>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</si>
  <si>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</si>
  <si>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</si>
  <si>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</si>
  <si>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</si>
  <si>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</si>
  <si>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</si>
  <si>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</si>
  <si>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</si>
  <si>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</si>
  <si>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</si>
  <si>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</si>
  <si>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</si>
  <si>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</si>
  <si>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</si>
  <si>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</si>
  <si>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</si>
  <si>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</si>
  <si>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</si>
  <si>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</si>
  <si>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</si>
  <si>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</si>
  <si>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</si>
  <si>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</si>
  <si>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</si>
  <si>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</si>
  <si>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</si>
  <si>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</si>
  <si>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</si>
  <si>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</si>
  <si>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</si>
  <si>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</si>
  <si>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</si>
  <si>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</si>
  <si>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</si>
  <si>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</si>
  <si>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</si>
  <si>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</si>
  <si>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</si>
  <si>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</si>
  <si>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</si>
  <si>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</si>
  <si>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</si>
  <si>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</si>
  <si>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</si>
  <si>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</si>
  <si>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</si>
  <si>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</si>
  <si>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</si>
  <si>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</si>
  <si>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</si>
  <si>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</si>
  <si>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</si>
  <si>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</si>
  <si>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</si>
  <si>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</si>
  <si>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</si>
  <si>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</si>
  <si>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</si>
  <si>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</si>
  <si>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</si>
  <si>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</si>
  <si>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</si>
  <si>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</si>
  <si>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</si>
  <si>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</si>
  <si>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</si>
  <si>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</si>
  <si>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</si>
  <si>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</si>
  <si>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</si>
  <si>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</si>
  <si>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</si>
  <si>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</si>
  <si>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</si>
  <si>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</si>
  <si>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</si>
  <si>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</si>
  <si>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</si>
  <si>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</si>
  <si>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</si>
  <si>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</si>
  <si>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</si>
  <si>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</si>
  <si>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</si>
  <si>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</si>
  <si>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</si>
  <si>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</si>
  <si>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</si>
  <si>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</si>
  <si>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</si>
  <si>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</si>
  <si>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</si>
  <si>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</si>
  <si>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</si>
  <si>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</si>
  <si>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</si>
  <si>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</si>
  <si>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</si>
  <si>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</si>
  <si>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</si>
  <si>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</si>
  <si>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</si>
  <si>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</si>
  <si>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</si>
  <si>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</si>
  <si>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</si>
  <si>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</si>
  <si>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</si>
  <si>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</si>
  <si>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</si>
  <si>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</si>
  <si>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</si>
  <si>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</si>
  <si>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</si>
  <si>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</si>
  <si>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</si>
  <si>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</si>
  <si>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</si>
  <si>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</si>
  <si>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</si>
  <si>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</si>
  <si>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</si>
  <si>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</si>
  <si>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</si>
  <si>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</si>
  <si>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</si>
  <si>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</si>
  <si>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</si>
  <si>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</si>
  <si>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</si>
  <si>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</si>
  <si>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</si>
  <si>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</si>
  <si>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</si>
  <si>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</si>
  <si>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</si>
  <si>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</si>
  <si>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</si>
  <si>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</si>
  <si>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</si>
  <si>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</si>
  <si>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</si>
  <si>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</si>
  <si>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</si>
  <si>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</si>
  <si>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</si>
  <si>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</si>
  <si>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</si>
  <si>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</si>
  <si>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</si>
  <si>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</si>
  <si>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</si>
  <si>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</si>
  <si>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</si>
  <si>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</si>
  <si>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</si>
  <si>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</si>
  <si>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</si>
  <si>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</si>
  <si>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</si>
  <si>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</si>
  <si>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</si>
  <si>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</si>
  <si>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</si>
  <si>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</si>
  <si>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</si>
  <si>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</si>
  <si>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</si>
  <si>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</si>
  <si>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</si>
  <si>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</si>
  <si>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</si>
  <si>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</si>
  <si>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</si>
  <si>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</si>
  <si>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</si>
  <si>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</si>
  <si>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</si>
  <si>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</si>
  <si>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</si>
  <si>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</si>
  <si>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</si>
  <si>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</si>
  <si>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</si>
  <si>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</si>
  <si>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</si>
  <si>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</si>
  <si>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</si>
  <si>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</si>
  <si>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</si>
  <si>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</si>
  <si>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</si>
  <si>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</si>
  <si>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</si>
  <si>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</si>
  <si>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</si>
  <si>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</si>
  <si>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</si>
  <si>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</si>
  <si>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</si>
  <si>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</si>
  <si>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</si>
  <si>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</si>
  <si>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</si>
  <si>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</si>
  <si>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</si>
  <si>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</si>
  <si>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</si>
  <si>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</si>
  <si>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</si>
  <si>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</si>
  <si>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</si>
  <si>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</si>
  <si>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</si>
  <si>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</si>
  <si>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</si>
  <si>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</si>
  <si>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</si>
  <si>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</si>
  <si>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</si>
  <si>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</si>
  <si>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</si>
  <si>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</si>
  <si>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</si>
  <si>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</si>
  <si>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</si>
  <si>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</si>
  <si>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</si>
  <si>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</si>
  <si>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</si>
  <si>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</si>
  <si>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</si>
  <si>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</si>
  <si>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</si>
  <si>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</si>
  <si>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</si>
  <si>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</si>
  <si>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</si>
  <si>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</si>
  <si>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</si>
  <si>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</si>
  <si>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</si>
  <si>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</si>
  <si>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</si>
  <si>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</si>
  <si>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</si>
  <si>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</si>
  <si>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</si>
  <si>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</si>
  <si>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</si>
  <si>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</si>
  <si>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</si>
  <si>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</si>
  <si>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</si>
  <si>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</si>
  <si>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</si>
  <si>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</si>
  <si>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</si>
  <si>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</si>
  <si>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</si>
  <si>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</si>
  <si>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</si>
  <si>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</si>
  <si>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</si>
  <si>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</si>
  <si>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</si>
  <si>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</si>
  <si>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</si>
  <si>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</si>
  <si>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</si>
  <si>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</si>
  <si>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</si>
  <si>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</si>
  <si>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</si>
  <si>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</si>
  <si>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</si>
  <si>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</si>
  <si>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</si>
  <si>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</si>
  <si>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</si>
  <si>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</si>
  <si>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</si>
  <si>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</si>
  <si>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</si>
  <si>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</si>
  <si>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</si>
  <si>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</si>
  <si>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</si>
  <si>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</si>
  <si>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</si>
  <si>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</si>
  <si>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</si>
  <si>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</si>
  <si>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</si>
  <si>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</si>
  <si>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</si>
  <si>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</si>
  <si>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</si>
  <si>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</si>
  <si>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</si>
  <si>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</si>
  <si>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</si>
  <si>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</si>
  <si>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</si>
  <si>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</si>
  <si>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</si>
  <si>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</si>
  <si>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</si>
  <si>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</si>
  <si>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</si>
  <si>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</si>
  <si>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</si>
  <si>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</si>
  <si>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</si>
  <si>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</si>
  <si>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</si>
  <si>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</si>
  <si>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</si>
  <si>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</si>
  <si>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</si>
  <si>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</si>
  <si>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</si>
  <si>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</si>
  <si>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</si>
  <si>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</si>
  <si>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</si>
  <si>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</si>
  <si>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</si>
  <si>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</si>
  <si>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</si>
  <si>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</si>
  <si>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</si>
  <si>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</si>
  <si>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</si>
  <si>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</si>
  <si>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</si>
  <si>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</si>
  <si>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</si>
  <si>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</si>
  <si>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</si>
  <si>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</si>
  <si>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</si>
  <si>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</si>
  <si>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</si>
  <si>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</si>
  <si>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</si>
  <si>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</si>
  <si>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</si>
  <si>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</si>
  <si>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</si>
  <si>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</si>
  <si>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</si>
  <si>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</si>
  <si>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</si>
  <si>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</si>
  <si>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</si>
  <si>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</si>
  <si>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</si>
  <si>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</si>
  <si>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</si>
  <si>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</si>
  <si>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</si>
  <si>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</si>
  <si>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</si>
  <si>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</si>
  <si>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</si>
  <si>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</si>
  <si>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</si>
  <si>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</si>
  <si>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</si>
  <si>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</si>
  <si>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</si>
  <si>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</si>
  <si>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</si>
  <si>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</si>
  <si>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</si>
  <si>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</si>
  <si>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</si>
  <si>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</si>
  <si>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</si>
  <si>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</si>
  <si>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</si>
  <si>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</si>
  <si>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</si>
  <si>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</si>
  <si>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</si>
  <si>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</si>
  <si>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</si>
  <si>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</si>
  <si>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</si>
  <si>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</si>
  <si>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</si>
  <si>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</si>
  <si>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</si>
  <si>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</si>
  <si>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</si>
  <si>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</si>
  <si>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</si>
  <si>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</si>
  <si>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</si>
  <si>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</si>
  <si>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</si>
  <si>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</si>
  <si>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</si>
  <si>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</si>
  <si>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</si>
  <si>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</si>
  <si>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</si>
  <si>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</si>
  <si>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</si>
  <si>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</si>
  <si>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</si>
  <si>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</si>
  <si>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</si>
  <si>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</si>
  <si>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</si>
  <si>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</si>
  <si>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</si>
  <si>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</si>
  <si>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</si>
  <si>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</si>
  <si>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</si>
  <si>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</si>
  <si>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</si>
  <si>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</si>
  <si>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</si>
  <si>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</si>
  <si>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</si>
  <si>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</si>
  <si>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</si>
  <si>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</si>
  <si>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</si>
  <si>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</si>
  <si>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</si>
  <si>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</si>
  <si>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</si>
  <si>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</si>
  <si>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</si>
  <si>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</si>
  <si>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</si>
  <si>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</si>
  <si>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</si>
  <si>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</si>
  <si>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</si>
  <si>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</si>
  <si>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</si>
  <si>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</si>
  <si>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</si>
  <si>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</si>
  <si>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</si>
  <si>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</si>
  <si>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</si>
  <si>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</si>
  <si>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</si>
  <si>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</si>
  <si>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</si>
  <si>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</si>
  <si>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</si>
  <si>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</si>
  <si>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</si>
  <si>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</si>
  <si>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</si>
  <si>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</si>
  <si>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</si>
  <si>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</si>
  <si>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</si>
  <si>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</si>
  <si>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</si>
  <si>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</si>
  <si>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</si>
  <si>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</si>
  <si>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</si>
  <si>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</si>
  <si>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</si>
  <si>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</si>
  <si>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</si>
  <si>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</si>
  <si>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</si>
  <si>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</si>
  <si>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</si>
  <si>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</si>
  <si>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</si>
  <si>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</si>
  <si>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</si>
  <si>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</si>
  <si>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</si>
  <si>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</si>
  <si>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</si>
  <si>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</si>
  <si>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</si>
  <si>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</si>
  <si>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</si>
  <si>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</si>
  <si>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</si>
  <si>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</si>
  <si>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</si>
  <si>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</si>
  <si>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</si>
  <si>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</si>
  <si>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</si>
  <si>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</si>
  <si>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</si>
  <si>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</si>
  <si>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</si>
  <si>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</si>
  <si>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</si>
  <si>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</si>
  <si>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</si>
  <si>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</si>
  <si>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</si>
  <si>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</si>
  <si>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</si>
  <si>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</si>
  <si>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</si>
  <si>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</si>
  <si>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</si>
  <si>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</si>
  <si>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</si>
  <si>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</si>
  <si>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</si>
  <si>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</si>
  <si>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</si>
  <si>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</si>
  <si>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</si>
  <si>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</si>
  <si>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</si>
  <si>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</si>
  <si>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</si>
  <si>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</si>
  <si>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</si>
  <si>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</si>
  <si>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</si>
  <si>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</si>
  <si>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</si>
  <si>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</si>
  <si>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</si>
  <si>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</si>
  <si>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</si>
  <si>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</si>
  <si>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</si>
  <si>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</si>
  <si>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</si>
  <si>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</si>
  <si>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</si>
  <si>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</si>
  <si>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</si>
  <si>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</si>
  <si>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</si>
  <si>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</si>
  <si>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</si>
  <si>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</si>
  <si>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</si>
  <si>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</si>
  <si>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</si>
  <si>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</si>
  <si>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</si>
  <si>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</si>
  <si>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</si>
  <si>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</si>
  <si>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</si>
  <si>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</si>
  <si>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</si>
  <si>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</si>
  <si>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</si>
  <si>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</si>
  <si>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</si>
  <si>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</si>
  <si>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</si>
  <si>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</si>
  <si>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</si>
  <si>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</si>
  <si>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</si>
  <si>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</si>
  <si>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</si>
  <si>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</si>
  <si>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</si>
  <si>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</si>
  <si>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</si>
  <si>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</si>
  <si>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</si>
  <si>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</si>
  <si>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</si>
  <si>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</si>
  <si>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</si>
  <si>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</si>
  <si>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</si>
  <si>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</si>
  <si>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</si>
  <si>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</si>
  <si>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</si>
  <si>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</si>
  <si>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</si>
  <si>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</si>
  <si>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</si>
  <si>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</si>
  <si>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</si>
  <si>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</si>
  <si>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</si>
  <si>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</si>
  <si>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</si>
  <si>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</si>
  <si>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</si>
  <si>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</si>
  <si>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</si>
  <si>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</si>
  <si>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</si>
  <si>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</si>
  <si>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</si>
  <si>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</si>
  <si>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</si>
  <si>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</si>
  <si>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</si>
  <si>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</si>
  <si>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</si>
  <si>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</si>
  <si>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</si>
  <si>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</si>
  <si>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</si>
  <si>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</si>
  <si>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</si>
  <si>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</si>
  <si>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</si>
  <si>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</si>
  <si>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</si>
  <si>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</si>
  <si>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</si>
  <si>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</si>
  <si>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</si>
  <si>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</si>
  <si>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</si>
  <si>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</si>
  <si>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</si>
  <si>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</si>
  <si>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</si>
  <si>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</si>
  <si>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</si>
  <si>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</si>
  <si>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</si>
  <si>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</si>
  <si>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</si>
  <si>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</si>
  <si>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</si>
  <si>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</si>
  <si>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</si>
  <si>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</si>
  <si>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</si>
  <si>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</si>
  <si>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</si>
  <si>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</si>
  <si>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</si>
  <si>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</si>
  <si>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</si>
  <si>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</si>
  <si>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</si>
  <si>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</si>
  <si>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</si>
  <si>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</si>
  <si>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</si>
  <si>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</si>
  <si>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</si>
  <si>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</si>
  <si>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</si>
  <si>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</si>
  <si>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</si>
  <si>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</si>
  <si>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</si>
  <si>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</si>
  <si>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</si>
  <si>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</si>
  <si>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</si>
  <si>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</si>
  <si>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</si>
  <si>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</si>
  <si>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</si>
  <si>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</si>
  <si>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</si>
  <si>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</si>
  <si>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</si>
  <si>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</si>
  <si>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</si>
  <si>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</si>
  <si>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</si>
  <si>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</si>
  <si>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</si>
  <si>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</si>
  <si>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</si>
  <si>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</si>
  <si>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</si>
  <si>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</si>
  <si>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</si>
  <si>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</si>
  <si>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</si>
  <si>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</si>
  <si>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</si>
  <si>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</si>
  <si>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</si>
  <si>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</si>
  <si>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</si>
  <si>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</si>
  <si>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</si>
  <si>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</si>
  <si>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</si>
  <si>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</si>
  <si>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</si>
  <si>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</si>
  <si>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</si>
  <si>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</si>
  <si>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</si>
  <si>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</si>
  <si>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</si>
  <si>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</si>
  <si>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</si>
  <si>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</si>
  <si>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</si>
  <si>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</si>
  <si>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</si>
  <si>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</si>
  <si>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</si>
  <si>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</si>
  <si>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</si>
  <si>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</si>
  <si>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</si>
  <si>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</si>
  <si>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</si>
  <si>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</si>
  <si>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</si>
  <si>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</si>
  <si>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</si>
  <si>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</si>
  <si>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</si>
  <si>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</si>
  <si>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</si>
  <si>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</si>
  <si>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</si>
  <si>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</si>
  <si>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</si>
  <si>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</si>
  <si>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</si>
  <si>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</si>
  <si>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</si>
  <si>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</si>
  <si>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</si>
  <si>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</si>
  <si>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</si>
  <si>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</si>
  <si>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</si>
  <si>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</si>
  <si>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</si>
  <si>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</si>
  <si>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</si>
  <si>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</si>
  <si>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</si>
  <si>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</si>
  <si>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</si>
  <si>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</si>
  <si>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</si>
  <si>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</si>
  <si>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</si>
  <si>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</si>
  <si>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</si>
  <si>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</si>
  <si>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</si>
  <si>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</si>
  <si>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</si>
  <si>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</si>
  <si>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</si>
  <si>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</si>
  <si>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</si>
  <si>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</si>
  <si>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</si>
  <si>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</si>
  <si>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</si>
  <si>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</si>
  <si>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</si>
  <si>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</si>
  <si>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</si>
  <si>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</si>
  <si>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</si>
  <si>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</si>
  <si>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</si>
  <si>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</si>
  <si>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</si>
  <si>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</si>
  <si>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</si>
  <si>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</si>
  <si>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</si>
  <si>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</si>
  <si>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</si>
  <si>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</si>
  <si>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</si>
  <si>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</si>
  <si>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</si>
  <si>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</si>
  <si>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</si>
  <si>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</si>
  <si>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</si>
  <si>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</si>
  <si>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</si>
  <si>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</si>
  <si>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</si>
  <si>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</si>
  <si>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</si>
  <si>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</si>
  <si>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</si>
  <si>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</si>
  <si>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</si>
  <si>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</si>
  <si>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</si>
  <si>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</si>
  <si>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</si>
  <si>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</si>
  <si>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</si>
  <si>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</si>
  <si>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</si>
  <si>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</si>
  <si>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</si>
  <si>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</si>
  <si>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</si>
  <si>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</si>
  <si>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</si>
  <si>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</si>
  <si>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</si>
  <si>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</si>
  <si>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</si>
  <si>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</si>
  <si>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</si>
  <si>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</si>
  <si>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</si>
  <si>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</si>
  <si>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</si>
  <si>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</si>
  <si>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</si>
  <si>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</si>
  <si>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</si>
  <si>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</si>
  <si>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</si>
  <si>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</si>
  <si>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</si>
  <si>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</si>
  <si>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</si>
  <si>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</si>
  <si>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</si>
  <si>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</si>
  <si>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</si>
  <si>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</si>
  <si>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</si>
  <si>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</si>
  <si>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</si>
  <si>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</si>
  <si>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</si>
  <si>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</si>
  <si>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</si>
  <si>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</si>
  <si>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</si>
  <si>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</si>
  <si>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</si>
  <si>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</si>
  <si>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</si>
  <si>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</si>
  <si>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</si>
  <si>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</si>
  <si>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</si>
  <si>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</si>
  <si>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</si>
  <si>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</si>
  <si>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</si>
  <si>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</si>
  <si>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</si>
  <si>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</si>
  <si>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</si>
  <si>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</si>
  <si>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</si>
  <si>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</si>
  <si>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</si>
  <si>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</si>
  <si>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</si>
  <si>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</si>
  <si>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</si>
  <si>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</si>
  <si>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</si>
  <si>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</si>
  <si>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</si>
  <si>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</si>
  <si>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</si>
  <si>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</si>
  <si>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</si>
  <si>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</si>
  <si>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</si>
  <si>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</si>
  <si>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</si>
  <si>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</si>
  <si>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</si>
  <si>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</si>
  <si>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</si>
  <si>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</si>
  <si>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</si>
  <si>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</si>
  <si>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</si>
  <si>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</si>
  <si>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</si>
  <si>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</si>
  <si>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</si>
  <si>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</si>
  <si>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</si>
  <si>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</si>
  <si>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</si>
  <si>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</si>
  <si>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</si>
  <si>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</si>
  <si>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</si>
  <si>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</si>
  <si>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</si>
  <si>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</si>
  <si>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</si>
  <si>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</si>
  <si>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</si>
  <si>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</si>
  <si>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</si>
  <si>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</si>
  <si>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</si>
  <si>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</si>
  <si>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</si>
  <si>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</si>
  <si>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</si>
  <si>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</si>
  <si>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</si>
  <si>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</si>
  <si>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</si>
  <si>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</si>
  <si>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</si>
  <si>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</si>
  <si>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</si>
  <si>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</si>
  <si>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</si>
  <si>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</si>
  <si>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</si>
  <si>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</si>
  <si>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</si>
  <si>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</si>
  <si>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</si>
  <si>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</si>
  <si>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</si>
  <si>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</si>
  <si>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</si>
  <si>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</si>
  <si>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</si>
  <si>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</si>
  <si>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</si>
  <si>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</si>
  <si>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</si>
  <si>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</si>
  <si>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</si>
  <si>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</si>
  <si>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</si>
  <si>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</si>
  <si>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</si>
  <si>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</si>
  <si>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</si>
  <si>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</si>
  <si>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</si>
  <si>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</si>
  <si>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</si>
  <si>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</si>
  <si>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</si>
  <si>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</si>
  <si>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</si>
  <si>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</si>
  <si>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</si>
  <si>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</si>
  <si>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</si>
  <si>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</si>
  <si>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</si>
  <si>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</si>
  <si>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</si>
  <si>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</si>
  <si>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</si>
  <si>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</si>
  <si>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</si>
  <si>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</si>
  <si>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</si>
  <si>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</si>
  <si>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</si>
  <si>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</si>
  <si>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</si>
  <si>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</si>
  <si>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</si>
  <si>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</si>
  <si>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</si>
  <si>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</si>
  <si>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</si>
  <si>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</si>
  <si>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</si>
  <si>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</si>
  <si>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</si>
  <si>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</si>
  <si>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</si>
  <si>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</si>
  <si>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</si>
  <si>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</si>
  <si>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</si>
  <si>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</si>
  <si>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</si>
  <si>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</si>
  <si>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</si>
  <si>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</si>
  <si>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</si>
  <si>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</si>
  <si>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</si>
  <si>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</si>
  <si>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</si>
  <si>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</si>
  <si>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</si>
  <si>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</si>
  <si>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</si>
  <si>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</si>
  <si>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</si>
  <si>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</si>
  <si>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</si>
  <si>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</si>
  <si>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</si>
  <si>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</si>
  <si>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</si>
  <si>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</si>
  <si>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</si>
  <si>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</si>
  <si>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</si>
  <si>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</si>
  <si>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</si>
  <si>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</si>
  <si>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</si>
  <si>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</si>
  <si>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</si>
  <si>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</si>
  <si>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</si>
  <si>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</si>
  <si>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</si>
  <si>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</si>
  <si>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</si>
  <si>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</si>
  <si>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</si>
  <si>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</si>
  <si>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</si>
  <si>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</si>
  <si>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</si>
  <si>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</si>
  <si>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</si>
  <si>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</si>
  <si>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</si>
  <si>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</si>
  <si>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</si>
  <si>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</si>
  <si>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</si>
  <si>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</si>
  <si>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</si>
  <si>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</si>
  <si>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</si>
  <si>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</si>
  <si>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</si>
  <si>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</si>
  <si>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</si>
  <si>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</si>
  <si>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</si>
  <si>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</si>
  <si>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</si>
  <si>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</si>
  <si>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</si>
  <si>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</si>
  <si>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</si>
  <si>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</si>
  <si>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</si>
  <si>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</si>
  <si>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</si>
  <si>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</si>
  <si>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</si>
  <si>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</si>
  <si>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</si>
  <si>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</si>
  <si>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</si>
  <si>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</si>
  <si>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</si>
  <si>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</si>
  <si>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</si>
  <si>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</si>
  <si>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</si>
  <si>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</si>
  <si>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</si>
  <si>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</si>
  <si>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</si>
  <si>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</si>
  <si>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</si>
  <si>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</si>
  <si>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</si>
  <si>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</si>
  <si>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</si>
  <si>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</si>
  <si>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</si>
  <si>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</si>
  <si>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</si>
  <si>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</si>
  <si>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</si>
  <si>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</si>
  <si>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</si>
  <si>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</si>
  <si>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</si>
  <si>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</si>
  <si>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</si>
  <si>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</si>
  <si>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</si>
  <si>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</si>
  <si>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</si>
  <si>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</si>
  <si>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</si>
  <si>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</si>
  <si>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</si>
  <si>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</si>
  <si>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</si>
  <si>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</si>
  <si>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</si>
  <si>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</si>
  <si>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</si>
  <si>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</si>
  <si>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</si>
  <si>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</si>
  <si>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</si>
  <si>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</si>
  <si>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</si>
  <si>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</si>
  <si>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</si>
  <si>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</si>
  <si>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</si>
  <si>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</si>
  <si>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</si>
  <si>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</si>
  <si>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</si>
  <si>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</si>
  <si>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</si>
  <si>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</si>
  <si>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</si>
  <si>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</si>
  <si>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</si>
  <si>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</si>
  <si>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</si>
  <si>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</si>
  <si>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</si>
  <si>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</si>
  <si>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</si>
  <si>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</si>
  <si>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</si>
  <si>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</si>
  <si>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</si>
  <si>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</si>
  <si>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</si>
  <si>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</si>
  <si>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</si>
  <si>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</si>
  <si>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</si>
  <si>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</si>
  <si>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</si>
  <si>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</si>
  <si>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</si>
  <si>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</si>
  <si>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</si>
  <si>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</si>
  <si>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</si>
  <si>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</si>
  <si>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</si>
  <si>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</si>
  <si>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</si>
  <si>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</si>
  <si>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</si>
  <si>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</si>
  <si>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</si>
  <si>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</si>
  <si>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</si>
  <si>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</si>
  <si>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</si>
  <si>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</si>
  <si>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</si>
  <si>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</si>
  <si>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</si>
  <si>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</si>
  <si>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</si>
  <si>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</si>
  <si>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</si>
  <si>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</si>
  <si>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</si>
  <si>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</si>
  <si>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</si>
  <si>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</si>
  <si>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</si>
  <si>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</si>
  <si>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</si>
  <si>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</si>
  <si>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</si>
  <si>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</si>
  <si>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</si>
  <si>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</si>
  <si>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</si>
  <si>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</si>
  <si>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</si>
  <si>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</si>
  <si>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</si>
  <si>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</si>
  <si>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</si>
  <si>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</si>
  <si>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</si>
  <si>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</si>
  <si>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</si>
  <si>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</si>
  <si>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</si>
  <si>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</si>
  <si>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</si>
  <si>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</si>
  <si>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</si>
  <si>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</si>
  <si>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</si>
  <si>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</si>
  <si>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</si>
  <si>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</si>
  <si>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</si>
  <si>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</si>
  <si>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</si>
  <si>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</si>
  <si>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</si>
  <si>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</si>
  <si>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</si>
  <si>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</si>
  <si>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</si>
  <si>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</si>
  <si>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</si>
  <si>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</si>
  <si>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</si>
  <si>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</si>
  <si>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</si>
  <si>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</si>
  <si>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</si>
  <si>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</si>
  <si>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</si>
  <si>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</si>
  <si>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</si>
  <si>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</si>
  <si>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</si>
  <si>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</si>
  <si>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</si>
  <si>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</si>
  <si>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</si>
  <si>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</si>
  <si>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</si>
  <si>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</si>
  <si>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</si>
  <si>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</si>
  <si>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</si>
  <si>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</si>
  <si>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</si>
  <si>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</si>
  <si>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</si>
  <si>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</si>
  <si>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</si>
  <si>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</si>
  <si>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</si>
  <si>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</si>
  <si>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</si>
  <si>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</si>
  <si>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</si>
  <si>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</si>
  <si>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</si>
  <si>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</si>
  <si>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</si>
  <si>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</si>
  <si>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</si>
  <si>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</si>
  <si>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</si>
  <si>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</si>
  <si>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</si>
  <si>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</si>
  <si>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</si>
  <si>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</si>
  <si>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</si>
  <si>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</si>
  <si>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</si>
  <si>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</si>
  <si>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</si>
  <si>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</si>
  <si>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</si>
  <si>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</si>
  <si>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</si>
  <si>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</si>
  <si>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</si>
  <si>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</si>
  <si>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</si>
  <si>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</si>
  <si>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</si>
  <si>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</si>
  <si>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</si>
  <si>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</si>
  <si>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</si>
  <si>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</si>
  <si>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</si>
  <si>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</si>
  <si>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</si>
  <si>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</si>
  <si>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</si>
  <si>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</si>
  <si>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</si>
  <si>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</si>
  <si>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</si>
  <si>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</si>
  <si>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</si>
  <si>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</si>
  <si>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</si>
  <si>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</si>
  <si>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</si>
  <si>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</si>
  <si>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</si>
  <si>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</si>
  <si>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</si>
  <si>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</si>
  <si>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</si>
  <si>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</si>
  <si>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</si>
  <si>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</si>
  <si>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</si>
  <si>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</si>
  <si>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</si>
  <si>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</si>
  <si>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</si>
  <si>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</si>
  <si>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</si>
  <si>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</si>
  <si>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</si>
  <si>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</si>
  <si>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</si>
  <si>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</si>
  <si>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</si>
  <si>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</si>
  <si>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</si>
  <si>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</si>
  <si>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</si>
  <si>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</si>
  <si>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</si>
  <si>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</si>
  <si>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</si>
  <si>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</si>
  <si>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</si>
  <si>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</si>
  <si>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</si>
  <si>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</si>
  <si>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</si>
  <si>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</si>
  <si>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</si>
  <si>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</si>
  <si>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</si>
  <si>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</si>
  <si>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</si>
  <si>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</si>
  <si>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</si>
  <si>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</si>
  <si>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</si>
  <si>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</si>
  <si>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</si>
  <si>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</si>
  <si>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</si>
  <si>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</si>
  <si>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</si>
  <si>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</si>
  <si>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</si>
  <si>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</si>
  <si>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</si>
  <si>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</si>
  <si>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</si>
  <si>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</si>
  <si>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</si>
  <si>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</si>
  <si>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</si>
  <si>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</si>
  <si>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</si>
  <si>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</si>
  <si>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</si>
  <si>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</si>
  <si>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</si>
  <si>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</si>
  <si>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</si>
  <si>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</si>
  <si>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</si>
  <si>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</si>
  <si>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</si>
  <si>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</si>
  <si>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</si>
  <si>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</si>
  <si>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</si>
  <si>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</si>
  <si>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</si>
  <si>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</si>
  <si>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</si>
  <si>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</si>
  <si>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</si>
  <si>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</si>
  <si>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</si>
  <si>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</si>
  <si>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</si>
  <si>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</si>
  <si>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</si>
  <si>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</si>
  <si>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</si>
  <si>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</si>
  <si>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</si>
  <si>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</si>
  <si>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</si>
  <si>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</si>
  <si>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</si>
  <si>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</si>
  <si>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</si>
  <si>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</si>
  <si>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</si>
  <si>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</si>
  <si>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</si>
  <si>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</si>
  <si>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</si>
  <si>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</si>
  <si>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</si>
  <si>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</si>
  <si>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</si>
  <si>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</si>
  <si>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</si>
  <si>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</si>
  <si>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</si>
  <si>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</si>
  <si>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</si>
  <si>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</si>
  <si>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</si>
  <si>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</si>
  <si>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</si>
  <si>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</si>
  <si>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</si>
  <si>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</si>
  <si>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</si>
  <si>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</si>
  <si>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</si>
  <si>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</si>
  <si>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</si>
  <si>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</si>
  <si>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</si>
  <si>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</si>
  <si>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</si>
  <si>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</si>
  <si>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</si>
  <si>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</si>
  <si>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</si>
  <si>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</si>
  <si>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</si>
  <si>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</si>
  <si>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</si>
  <si>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</si>
  <si>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</si>
  <si>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</si>
  <si>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</si>
  <si>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</si>
  <si>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</si>
  <si>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</si>
  <si>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</si>
  <si>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</si>
  <si>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</si>
  <si>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</si>
  <si>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</si>
  <si>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</si>
  <si>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</si>
  <si>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</si>
  <si>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</si>
  <si>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</si>
  <si>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</si>
  <si>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</si>
  <si>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</si>
  <si>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</si>
  <si>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</si>
  <si>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</si>
  <si>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</si>
  <si>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</si>
  <si>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</si>
  <si>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</si>
  <si>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</si>
  <si>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</si>
  <si>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</si>
  <si>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</si>
  <si>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</si>
  <si>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</si>
  <si>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</si>
  <si>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</si>
  <si>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</si>
  <si>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</si>
  <si>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</si>
  <si>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</si>
  <si>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</si>
  <si>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</si>
  <si>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</si>
  <si>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</si>
  <si>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</si>
  <si>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</si>
  <si>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</si>
  <si>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</si>
  <si>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</si>
  <si>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</si>
  <si>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</si>
  <si>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</si>
  <si>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</si>
  <si>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</si>
  <si>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</si>
  <si>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</si>
  <si>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</si>
  <si>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</si>
  <si>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</si>
  <si>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</si>
  <si>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</si>
  <si>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</si>
  <si>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</si>
  <si>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</si>
  <si>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</si>
  <si>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</si>
  <si>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</si>
  <si>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</si>
  <si>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</si>
  <si>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</si>
  <si>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</si>
  <si>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</si>
  <si>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</si>
  <si>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</si>
  <si>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</si>
  <si>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</si>
  <si>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</si>
  <si>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</si>
  <si>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</si>
  <si>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</si>
  <si>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</si>
  <si>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</si>
  <si>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</si>
  <si>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</si>
  <si>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</si>
  <si>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</si>
  <si>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</si>
  <si>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</si>
  <si>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</si>
  <si>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</si>
  <si>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</si>
  <si>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</si>
  <si>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</si>
  <si>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</si>
  <si>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</si>
  <si>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</si>
  <si>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</si>
  <si>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</si>
  <si>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</si>
  <si>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</si>
  <si>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</si>
  <si>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</si>
  <si>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</si>
  <si>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</si>
  <si>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</si>
  <si>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</si>
  <si>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</si>
  <si>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</si>
  <si>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</si>
  <si>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</si>
  <si>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</si>
  <si>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</si>
  <si>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</si>
  <si>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</si>
  <si>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</si>
  <si>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</si>
  <si>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</si>
  <si>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</si>
  <si>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</si>
  <si>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</si>
  <si>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</si>
  <si>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</si>
  <si>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</si>
  <si>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</si>
  <si>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</si>
  <si>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</si>
  <si>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</si>
  <si>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</si>
  <si>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</si>
  <si>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</si>
  <si>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</si>
  <si>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</si>
  <si>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</si>
  <si>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</si>
  <si>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</si>
  <si>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</si>
  <si>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</si>
  <si>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</si>
  <si>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</si>
  <si>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</si>
  <si>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</si>
  <si>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</si>
  <si>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</si>
  <si>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</si>
  <si>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</si>
  <si>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</si>
  <si>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</si>
  <si>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</si>
  <si>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</si>
  <si>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</si>
  <si>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</si>
  <si>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</si>
  <si>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</si>
  <si>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</si>
  <si>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</si>
  <si>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</si>
  <si>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</si>
  <si>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</si>
  <si>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</si>
  <si>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</si>
  <si>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</si>
  <si>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</si>
  <si>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</si>
  <si>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</si>
  <si>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</si>
  <si>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</si>
  <si>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</si>
  <si>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</si>
  <si>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</si>
  <si>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</si>
  <si>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</si>
  <si>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</si>
  <si>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</si>
  <si>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</si>
  <si>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</si>
  <si>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</si>
  <si>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</si>
  <si>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</si>
  <si>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</si>
  <si>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</si>
  <si>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</si>
  <si>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</si>
  <si>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</si>
  <si>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</si>
  <si>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</si>
  <si>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</si>
  <si>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</si>
  <si>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</si>
  <si>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</si>
  <si>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</si>
  <si>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</si>
  <si>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</si>
  <si>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</si>
  <si>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</si>
  <si>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</si>
  <si>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</si>
  <si>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</si>
  <si>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</si>
  <si>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</si>
  <si>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</si>
  <si>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</si>
  <si>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</si>
  <si>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</si>
  <si>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</si>
  <si>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</si>
  <si>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</si>
  <si>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</si>
  <si>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</si>
  <si>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</si>
  <si>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</si>
  <si>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</si>
  <si>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</si>
  <si>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</si>
  <si>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</si>
  <si>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</si>
  <si>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</si>
  <si>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</si>
  <si>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</si>
  <si>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</si>
  <si>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</si>
  <si>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</si>
  <si>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</si>
  <si>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</si>
  <si>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</si>
  <si>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</si>
  <si>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</si>
  <si>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</si>
  <si>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</si>
  <si>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</si>
  <si>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</si>
  <si>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</si>
  <si>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</si>
  <si>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</si>
  <si>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</si>
  <si>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</si>
  <si>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</si>
  <si>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</si>
  <si>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</si>
  <si>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</si>
  <si>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</si>
  <si>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</si>
  <si>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</si>
  <si>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</si>
  <si>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</si>
  <si>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</si>
  <si>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</si>
  <si>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</si>
  <si>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</si>
  <si>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</si>
  <si>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</si>
  <si>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</si>
  <si>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</si>
  <si>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</si>
  <si>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</si>
  <si>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</si>
  <si>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</si>
  <si>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</si>
  <si>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</si>
  <si>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</si>
  <si>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</si>
  <si>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</si>
  <si>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</si>
  <si>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</si>
  <si>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</si>
  <si>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</si>
  <si>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</si>
  <si>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</si>
  <si>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</si>
  <si>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</si>
  <si>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</si>
  <si>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</si>
  <si>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</si>
  <si>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</si>
  <si>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</si>
  <si>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</si>
  <si>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</si>
  <si>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</si>
  <si>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</si>
  <si>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</si>
  <si>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</si>
  <si>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</si>
  <si>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</si>
  <si>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</si>
  <si>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</si>
  <si>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</si>
  <si>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</si>
  <si>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</si>
  <si>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</si>
  <si>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</si>
  <si>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</si>
  <si>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</si>
  <si>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</si>
  <si>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</si>
  <si>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</si>
  <si>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</si>
  <si>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</si>
  <si>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</si>
  <si>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</si>
  <si>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</si>
  <si>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</si>
  <si>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</si>
  <si>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</si>
  <si>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</si>
  <si>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</si>
  <si>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</si>
  <si>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</si>
  <si>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</si>
  <si>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</si>
  <si>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</si>
  <si>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</si>
  <si>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</si>
  <si>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</si>
  <si>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</si>
  <si>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</si>
  <si>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</si>
  <si>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</si>
  <si>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</si>
  <si>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</si>
  <si>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</si>
  <si>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</si>
  <si>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</si>
  <si>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</si>
  <si>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</si>
  <si>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</si>
  <si>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</si>
  <si>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</si>
  <si>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</si>
  <si>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</si>
  <si>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</si>
  <si>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</si>
  <si>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</si>
  <si>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</si>
  <si>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</si>
  <si>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</si>
  <si>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</si>
  <si>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</si>
  <si>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</si>
  <si>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</si>
  <si>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</si>
  <si>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</si>
  <si>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</si>
  <si>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</si>
  <si>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</si>
  <si>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</si>
  <si>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</si>
  <si>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</si>
  <si>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</si>
  <si>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</si>
  <si>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</si>
  <si>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</si>
  <si>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</si>
  <si>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</si>
  <si>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</si>
  <si>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</si>
  <si>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</si>
  <si>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</si>
  <si>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</si>
  <si>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</si>
  <si>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</si>
  <si>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</si>
  <si>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</si>
  <si>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</si>
  <si>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</si>
  <si>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</si>
  <si>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</si>
  <si>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</si>
  <si>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</si>
  <si>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</si>
  <si>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</si>
  <si>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</si>
  <si>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</si>
  <si>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</si>
  <si>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</si>
  <si>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</si>
  <si>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</si>
  <si>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</si>
  <si>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</si>
  <si>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</si>
  <si>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</si>
  <si>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</si>
  <si>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</si>
  <si>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</si>
  <si>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</si>
  <si>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</si>
  <si>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</si>
  <si>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</si>
  <si>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</si>
  <si>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</si>
  <si>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</si>
  <si>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</si>
  <si>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</si>
  <si>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</si>
  <si>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</si>
  <si>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</si>
  <si>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</si>
  <si>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</si>
  <si>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</si>
  <si>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</si>
  <si>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</si>
  <si>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</si>
  <si>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</si>
  <si>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</si>
  <si>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</si>
  <si>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</si>
  <si>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</si>
  <si>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</si>
  <si>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</si>
  <si>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</si>
  <si>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</si>
  <si>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</si>
  <si>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</si>
  <si>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</si>
  <si>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</si>
  <si>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</si>
  <si>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</si>
  <si>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</si>
  <si>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</si>
  <si>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</si>
  <si>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</si>
  <si>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</si>
  <si>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</si>
  <si>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</si>
  <si>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</si>
  <si>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</si>
  <si>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</si>
  <si>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</si>
  <si>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</si>
  <si>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</si>
  <si>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</si>
  <si>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</si>
  <si>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</si>
  <si>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</si>
  <si>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</si>
  <si>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</si>
  <si>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</si>
  <si>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</si>
  <si>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</si>
  <si>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</si>
  <si>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</si>
  <si>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</si>
  <si>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</si>
  <si>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</si>
  <si>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</si>
  <si>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</si>
  <si>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</si>
  <si>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</si>
  <si>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</si>
  <si>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</si>
  <si>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</si>
  <si>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</si>
  <si>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</si>
  <si>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</si>
  <si>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</si>
  <si>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</si>
  <si>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</si>
  <si>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</si>
  <si>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</si>
  <si>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</si>
  <si>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</si>
  <si>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</si>
  <si>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</si>
  <si>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</si>
  <si>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</si>
  <si>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</si>
  <si>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</si>
  <si>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</si>
  <si>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</si>
  <si>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</si>
  <si>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</si>
  <si>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</si>
  <si>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</si>
  <si>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</si>
  <si>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</si>
  <si>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</si>
  <si>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</si>
  <si>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</si>
  <si>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</si>
  <si>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</si>
  <si>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</si>
  <si>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</si>
  <si>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</si>
  <si>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</si>
  <si>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</si>
  <si>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</si>
  <si>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</si>
  <si>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</si>
  <si>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</si>
  <si>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</si>
  <si>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</si>
  <si>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</si>
  <si>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</si>
  <si>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</si>
  <si>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</si>
  <si>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</si>
  <si>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</si>
  <si>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</si>
  <si>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</si>
  <si>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</si>
  <si>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</si>
  <si>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</si>
  <si>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</si>
  <si>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</si>
  <si>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</si>
  <si>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</si>
  <si>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</si>
  <si>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</si>
  <si>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</si>
  <si>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</si>
  <si>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</si>
  <si>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</si>
  <si>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</si>
  <si>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</si>
  <si>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</si>
  <si>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</si>
  <si>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</si>
  <si>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</si>
  <si>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</si>
  <si>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</si>
  <si>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</si>
  <si>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</si>
  <si>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</si>
  <si>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</si>
  <si>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</si>
  <si>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</si>
  <si>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</si>
  <si>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</si>
  <si>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</si>
  <si>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</si>
  <si>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</si>
  <si>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</si>
  <si>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</si>
  <si>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</si>
  <si>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</si>
  <si>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</si>
  <si>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</si>
  <si>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</si>
  <si>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</si>
  <si>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</si>
  <si>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</si>
  <si>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</si>
  <si>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</si>
  <si>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</si>
  <si>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</si>
  <si>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</si>
  <si>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</si>
  <si>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</si>
  <si>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</si>
  <si>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</si>
  <si>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</si>
  <si>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</si>
  <si>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</si>
  <si>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</si>
  <si>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</si>
  <si>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</si>
  <si>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</si>
  <si>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</si>
  <si>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</si>
  <si>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</si>
  <si>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</si>
  <si>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</si>
  <si>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</si>
  <si>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</si>
  <si>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</si>
  <si>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</si>
  <si>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</si>
  <si>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</si>
  <si>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</si>
  <si>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</si>
  <si>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</si>
  <si>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</si>
  <si>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</si>
  <si>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</si>
  <si>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</si>
  <si>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</si>
  <si>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</si>
  <si>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</si>
  <si>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</si>
  <si>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</si>
  <si>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</si>
  <si>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</si>
  <si>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</si>
  <si>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</si>
  <si>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</si>
  <si>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</si>
  <si>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</si>
  <si>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</si>
  <si>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</si>
  <si>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</si>
  <si>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</si>
  <si>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</si>
  <si>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</si>
  <si>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</si>
  <si>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</si>
  <si>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</si>
  <si>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</si>
  <si>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</si>
  <si>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</si>
  <si>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</si>
  <si>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</si>
  <si>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</si>
  <si>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</si>
  <si>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</si>
  <si>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</si>
  <si>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</si>
  <si>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</si>
  <si>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</si>
  <si>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</si>
  <si>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</si>
  <si>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</si>
  <si>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</si>
  <si>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</si>
  <si>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</si>
  <si>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</si>
  <si>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</si>
  <si>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</si>
  <si>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</si>
  <si>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</si>
  <si>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</si>
  <si>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</si>
  <si>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</si>
  <si>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</si>
  <si>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</si>
  <si>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</si>
  <si>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</si>
  <si>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</si>
  <si>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</si>
  <si>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</si>
  <si>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</si>
  <si>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</si>
  <si>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</si>
  <si>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</si>
  <si>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</si>
  <si>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</si>
  <si>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</si>
  <si>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</si>
  <si>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</si>
  <si>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</si>
  <si>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</si>
  <si>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</si>
  <si>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</si>
  <si>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</si>
  <si>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</si>
  <si>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</si>
  <si>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</si>
  <si>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</si>
  <si>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</si>
  <si>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</si>
  <si>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</si>
  <si>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</si>
  <si>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</si>
  <si>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</si>
  <si>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</si>
  <si>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</si>
  <si>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</si>
  <si>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</si>
  <si>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</si>
  <si>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</si>
  <si>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</si>
  <si>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</si>
  <si>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</si>
  <si>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</si>
  <si>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</si>
  <si>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</si>
  <si>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</si>
  <si>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</si>
  <si>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</si>
  <si>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</si>
  <si>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</si>
  <si>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</si>
  <si>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</si>
  <si>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</si>
  <si>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</si>
  <si>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</si>
  <si>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</si>
  <si>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</si>
  <si>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</si>
  <si>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</si>
  <si>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</si>
  <si>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</si>
  <si>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</si>
  <si>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</si>
  <si>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</si>
  <si>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</si>
  <si>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</si>
  <si>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</si>
  <si>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</si>
  <si>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</si>
  <si>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</si>
  <si>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</si>
  <si>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</si>
  <si>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</si>
  <si>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</si>
  <si>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</si>
  <si>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</si>
  <si>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</si>
  <si>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</si>
  <si>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</si>
  <si>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</si>
  <si>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</si>
  <si>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</si>
  <si>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</si>
  <si>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</si>
  <si>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</si>
  <si>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</si>
  <si>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</si>
  <si>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</si>
  <si>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</si>
  <si>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</si>
  <si>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</si>
  <si>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</si>
  <si>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</si>
  <si>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</si>
  <si>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</si>
  <si>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</si>
  <si>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</si>
  <si>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</si>
  <si>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</si>
  <si>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</si>
  <si>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</si>
  <si>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</si>
  <si>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</si>
  <si>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</si>
  <si>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</si>
  <si>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</si>
  <si>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</si>
  <si>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</si>
  <si>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</si>
  <si>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</si>
  <si>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</si>
  <si>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</si>
  <si>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</si>
  <si>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</si>
  <si>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</si>
  <si>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</si>
  <si>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</si>
  <si>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</si>
  <si>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</si>
  <si>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</si>
  <si>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</si>
  <si>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</si>
  <si>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</si>
  <si>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</si>
  <si>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</si>
  <si>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</si>
  <si>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</si>
  <si>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</si>
  <si>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</si>
  <si>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</si>
  <si>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</si>
  <si>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</si>
  <si>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</si>
  <si>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</si>
  <si>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</si>
  <si>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</si>
  <si>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</si>
  <si>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</si>
  <si>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</si>
  <si>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</si>
  <si>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</si>
  <si>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</si>
  <si>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</si>
  <si>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</si>
  <si>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</si>
  <si>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</si>
  <si>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</si>
  <si>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</si>
  <si>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</si>
  <si>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</si>
  <si>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</si>
  <si>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</si>
  <si>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</si>
  <si>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</si>
  <si>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</si>
  <si>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</si>
  <si>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</si>
  <si>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</si>
  <si>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</si>
  <si>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</si>
  <si>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</si>
  <si>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</si>
  <si>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</si>
  <si>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</si>
  <si>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</si>
  <si>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</si>
  <si>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</si>
  <si>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</si>
  <si>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</si>
  <si>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</si>
  <si>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</si>
  <si>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</si>
  <si>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</si>
  <si>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</si>
  <si>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</si>
  <si>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</si>
  <si>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</si>
  <si>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</si>
  <si>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</si>
  <si>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</si>
  <si>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</si>
  <si>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</si>
  <si>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</si>
  <si>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</si>
  <si>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</si>
  <si>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</si>
  <si>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</si>
  <si>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</si>
  <si>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</si>
  <si>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</si>
  <si>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</si>
  <si>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</si>
  <si>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</si>
  <si>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</si>
  <si>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</si>
  <si>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</si>
  <si>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</si>
  <si>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</si>
  <si>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</si>
  <si>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</si>
  <si>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</si>
  <si>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</si>
  <si>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</si>
  <si>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</si>
  <si>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</si>
  <si>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</si>
  <si>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</si>
  <si>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</si>
  <si>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</si>
  <si>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</si>
  <si>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</si>
  <si>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</si>
  <si>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</si>
  <si>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</si>
  <si>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</si>
  <si>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</si>
  <si>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</si>
  <si>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</si>
  <si>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</si>
  <si>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</si>
  <si>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</si>
  <si>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</si>
  <si>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</si>
  <si>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</si>
  <si>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</si>
  <si>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</si>
  <si>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</si>
  <si>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</si>
  <si>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</si>
  <si>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</si>
  <si>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</si>
  <si>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</si>
  <si>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</si>
  <si>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</si>
  <si>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</si>
  <si>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</si>
  <si>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</si>
  <si>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</si>
  <si>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</si>
  <si>
    <t>Chinese</t>
  </si>
  <si>
    <t>Japanese</t>
  </si>
  <si>
    <t>Garten</t>
  </si>
  <si>
    <t>stratification (24 hrs)</t>
  </si>
  <si>
    <t>stratification (48 hrs)</t>
  </si>
  <si>
    <t>stratification (72 hrs)</t>
  </si>
  <si>
    <t>rate of seed germ</t>
  </si>
  <si>
    <t>Experiment was conducted at Kulbasker Ashram Post Graduate Collage, Allahabad, Uttar Pradesh</t>
  </si>
  <si>
    <t>Mozaff</t>
  </si>
  <si>
    <t>Iran</t>
  </si>
  <si>
    <t>1% (w/v) tetrazolium chloride (TZ test), 70% ethanol (disinfection), 10% NaClO (disinfection)</t>
  </si>
  <si>
    <t>60 (TZ), 1 (ethanol), 10 (NaClO)</t>
  </si>
  <si>
    <t>stratification</t>
  </si>
  <si>
    <t>IBA</t>
  </si>
  <si>
    <t>GA</t>
  </si>
  <si>
    <t>BA</t>
  </si>
  <si>
    <t>NAA</t>
  </si>
  <si>
    <t>GA + IBA</t>
  </si>
  <si>
    <t>BA + IBA</t>
  </si>
  <si>
    <t>BA + NAA</t>
  </si>
  <si>
    <t>NAA + IBA</t>
  </si>
  <si>
    <t>GA + BA + NAA</t>
  </si>
  <si>
    <t>GA + NAA + IBA</t>
  </si>
  <si>
    <t xml:space="preserve">BA + NAA + IBA </t>
  </si>
  <si>
    <t>GA + BA</t>
  </si>
  <si>
    <t>GA + IBA + BA</t>
  </si>
  <si>
    <t>GA + IBA + NAA + BA</t>
  </si>
  <si>
    <t xml:space="preserve">During exp, seeds were soaked in the chemicals for 12h at room temperature. TZ test was conducted before the experiment: seeds were incubated in a 1% (w/v) aqueous solution of tetrazolium chloride for 24 h in a dark growth chamber at 25 °C. </t>
  </si>
  <si>
    <t>germ rate</t>
  </si>
  <si>
    <t>mgt</t>
  </si>
  <si>
    <t>56</t>
  </si>
  <si>
    <t>Huaihua University, Huaihua, Hunan, China</t>
  </si>
  <si>
    <t>0-3</t>
  </si>
  <si>
    <t>25/15</t>
  </si>
  <si>
    <t>30/20</t>
  </si>
  <si>
    <t>Freshly-collected dried, after-ripened and stratified seeds were all generminated in alterating incubation temperatures</t>
  </si>
  <si>
    <t>After-ripening was achieved by placing seeds in a paper bag at 20 ± 2°C and 75 ± 5% RH in darkness for 0, 30, 60 or 90 days, as indicated</t>
  </si>
  <si>
    <t>after-ripening (0 days)</t>
  </si>
  <si>
    <t>after-ripening (30 days)</t>
  </si>
  <si>
    <t>after-ripening (60 days)</t>
  </si>
  <si>
    <t>after-ripening (90 days)</t>
  </si>
  <si>
    <t xml:space="preserve"> Dry seeds were incubated at the indicated concentration of GA3 at 20°C for 30 days</t>
  </si>
  <si>
    <t xml:space="preserve">Fluridon </t>
  </si>
  <si>
    <t xml:space="preserve"> Dry seeds were incubated at the indicated concentration of Fluridon at 20°C for 30 days</t>
  </si>
  <si>
    <t>0, 15, 30, 60</t>
  </si>
  <si>
    <t xml:space="preserve">Hymenocrater </t>
  </si>
  <si>
    <t>platystegius</t>
  </si>
  <si>
    <t>35.5 and 36.3</t>
  </si>
  <si>
    <t>59.05 and 59.2</t>
  </si>
  <si>
    <t>1525-2025m</t>
  </si>
  <si>
    <t>Golmakan and Zoshk, Khorasan province, Iran</t>
  </si>
  <si>
    <t>scarfication</t>
  </si>
  <si>
    <t>sand paper (Np. 150)</t>
  </si>
  <si>
    <t>scapel</t>
  </si>
  <si>
    <t>hot water (96°C)</t>
  </si>
  <si>
    <t>hot water (96°C) for 10 min</t>
  </si>
  <si>
    <t>chilling</t>
  </si>
  <si>
    <t>-5</t>
  </si>
  <si>
    <t>NaOCl</t>
  </si>
  <si>
    <t>magnetization (100T) for 15 min</t>
  </si>
  <si>
    <t>magnetization (100T) for 30 min</t>
  </si>
  <si>
    <t>magnetization (20T) for 45 min</t>
  </si>
  <si>
    <t>magnetization (20T) for 60 min</t>
  </si>
  <si>
    <t>hot water (96°C) for 15min</t>
  </si>
  <si>
    <t>magnetization (100T) for 15 sec</t>
  </si>
  <si>
    <t>hot water (96°C) for 15min and magnetization (100T) for 15 sec</t>
  </si>
  <si>
    <t>Agar media culture + Sucrose</t>
  </si>
  <si>
    <t>Agar media culture + Sucrose + GA3</t>
  </si>
  <si>
    <t>0.46 ppm (sucrose)</t>
  </si>
  <si>
    <t>0.31 ppm (sucrose)</t>
  </si>
  <si>
    <t>0.31 ppm (sucrose) + 0.47 ppm (GA3)</t>
  </si>
  <si>
    <t>0.46 ppm (sucrose) + 0.47 ppm (GA3)</t>
  </si>
  <si>
    <t>hot water (96°C, 15 min)+ magnetization 100T (15 sec)</t>
  </si>
  <si>
    <t>temperature (2°C)</t>
  </si>
  <si>
    <t>temperature (5°C)</t>
  </si>
  <si>
    <t>temperature (10°C)</t>
  </si>
  <si>
    <t>temperature (15°C)</t>
  </si>
  <si>
    <t>temperature (20°C)</t>
  </si>
  <si>
    <t>temperature (25°C)</t>
  </si>
  <si>
    <t>temperature (30°C)</t>
  </si>
  <si>
    <t>temperature (35°C)</t>
  </si>
  <si>
    <t>temperature (5°C: day and 15°C: night)</t>
  </si>
  <si>
    <t>temperature (5°C: day and 20°C: night)</t>
  </si>
  <si>
    <t>temperature (10°C: day and 20°C: night)</t>
  </si>
  <si>
    <t>temperature (10°C: day and 25°C: night)</t>
  </si>
  <si>
    <t>temperature (20°C: day and 30°C: night)</t>
  </si>
  <si>
    <t>temperature (20°C: day and 35°C: night)</t>
  </si>
  <si>
    <t>temperature (15°C: day and 25°C: night)</t>
  </si>
  <si>
    <t>remove seed coat with scapel and pans</t>
  </si>
  <si>
    <t>Graasten, Denmark</t>
  </si>
  <si>
    <t>Whole seeds (with pericarp)</t>
  </si>
  <si>
    <t>Without pericarp</t>
  </si>
  <si>
    <t>15°C water</t>
  </si>
  <si>
    <t xml:space="preserve">Without pericarp, seeds were germinated in water containing extracts from the pericarps </t>
  </si>
  <si>
    <t>pericarp removal</t>
  </si>
  <si>
    <t>per.germ (pre-sprouted)</t>
  </si>
  <si>
    <t>% germinated seeds after cold treatment</t>
  </si>
  <si>
    <t>% seeds germinated at 15°C</t>
  </si>
  <si>
    <t>Paper available on ResearchGate and full-text rquest is required. However, the author has not replied back.</t>
  </si>
  <si>
    <t>Adana (S Turkey), Izmir (W Turkey), and Artvin (N Turkey)</t>
  </si>
  <si>
    <t>Izmir (W Turkey)</t>
  </si>
  <si>
    <t xml:space="preserve">Adana (S Turkey) </t>
  </si>
  <si>
    <t>Artvin (N Turkey)</t>
  </si>
  <si>
    <t>Treatment on Artvin population</t>
  </si>
  <si>
    <t>Treatment on Izmir population</t>
  </si>
  <si>
    <t>Treatment on Adana population</t>
  </si>
  <si>
    <t>Hot water 40°C</t>
  </si>
  <si>
    <t>Hot water 60°C</t>
  </si>
  <si>
    <t>Hot water 80°C</t>
  </si>
  <si>
    <t>acid scarfication (5 min)</t>
  </si>
  <si>
    <t>acid scarfication (10 min)</t>
  </si>
  <si>
    <t>acid scarfication (20 min)</t>
  </si>
  <si>
    <t>Treatment on all 3 populations</t>
  </si>
  <si>
    <t>acid stratification</t>
  </si>
  <si>
    <t>Adana (S Turkey)</t>
  </si>
  <si>
    <t>Water 20°C</t>
  </si>
  <si>
    <t>Turkish</t>
  </si>
  <si>
    <t>Arbor Kornicke</t>
  </si>
  <si>
    <t>thermal stratification(warm phase: 20°C~30°C for 18 wks; 3°C for 18 wks: cold phase)</t>
  </si>
  <si>
    <t>thermal stratification(warm phase: 20°C~30°C for 18 wks; 3°C for 24 wks: cold phase)</t>
  </si>
  <si>
    <t>thermal stratification(warm phase: 20°C~30°C for 24 wks; 3°C for 18 wks: cold phase)</t>
  </si>
  <si>
    <t>thermal stratification(warm phase: 15°C~25°C for 18 wks; 3°C for 18 wks: cold phase)</t>
  </si>
  <si>
    <t>thermal stratification(warm phase: 25°C~15°C for 24 wks; 3°C for 18 wks: cold phase)</t>
  </si>
  <si>
    <t>thermal stratification(warm phase: 25°C~25°C for 24 wks; 3°C for 18 wks: cold phase)</t>
  </si>
  <si>
    <t>thermal stratification(warm phase: 10°C~20°C for 18 wks; 3°C for 18 wks: cold phase)</t>
  </si>
  <si>
    <t>thermal stratification(warm phase: 10°C~20°C for 24 wks; 3°C for 18 wks: cold phase)</t>
  </si>
  <si>
    <t>thermal stratification(warm phase: 20°C for 18 wks; 3°C for 18 wks: cold phase)</t>
  </si>
  <si>
    <t>thermal stratification(warm phase: 20°C for 24 wks; 3°C for 18 wks: cold phase)</t>
  </si>
  <si>
    <t>20-30</t>
  </si>
  <si>
    <t>warm phase alternating temp (24+24 hrs/cycle)</t>
  </si>
  <si>
    <t>thermal stratification (cold phase)</t>
  </si>
  <si>
    <t>3-20</t>
  </si>
  <si>
    <t>3-25</t>
  </si>
  <si>
    <t>Germination test at alternating temp (16+8 hrs/cycle)</t>
  </si>
  <si>
    <t>thermal stratification(warm phase: 15°C~25°C for 14 wks; 3°C for 18 wks: cold phase)</t>
  </si>
  <si>
    <t>thermal stratification(warm phase: 15°C~25°C for 16 wks; 3°C for 17 wks: cold phase)</t>
  </si>
  <si>
    <t>thermal stratification(warm phase: 15°C~25°C for 18 wks; 3°C for 15 wks: cold phase)</t>
  </si>
  <si>
    <t>thermal stratification(warm phase: 20°C~30°C for 14 wks; 3°C for 18 wks: cold phase)</t>
  </si>
  <si>
    <t>thermal stratification(warm phase: 20°C~30°C for 16 wks; 3°C for 17 wks: cold phase)</t>
  </si>
  <si>
    <t>thermal stratification(warm phase: 20°C~30°C for 18 wks; 3°C for 16 wks: cold phase)</t>
  </si>
  <si>
    <t>fresh seeds (31.4% moisture content)</t>
  </si>
  <si>
    <t>dried seeds (14.2% moisture content)</t>
  </si>
  <si>
    <t>Pozman</t>
  </si>
  <si>
    <t>Różyny</t>
  </si>
  <si>
    <t>air-tight containers</t>
  </si>
  <si>
    <t>germ time (days)</t>
  </si>
  <si>
    <t>Kórnik Arboretum</t>
  </si>
  <si>
    <t>Germination test at alternating temp (8+16 hrs/cycle)</t>
  </si>
  <si>
    <t>exp 1, 2, 3</t>
  </si>
  <si>
    <t>Arbor Kornicke, Pozman</t>
  </si>
  <si>
    <t>1988 (Arbor Kornicke), 1989 (Pozman)</t>
  </si>
  <si>
    <t>Figure 1 contains lines of same shape and colour, difficult to differentiate</t>
  </si>
  <si>
    <t>Wieluń Forest District</t>
  </si>
  <si>
    <t>stratification (warm/cold: 15°C/3°C for 14/12 wks)</t>
  </si>
  <si>
    <t>warm stratification (15°C for 84 days)</t>
  </si>
  <si>
    <t>Warm stratification interrupted after 2 wks: seeds are dried for 3 days. After 3 days, stratification continues. Germination test at alternating temp (16+8 hrs/cycle)</t>
  </si>
  <si>
    <t>Warm stratification interrupted after 4 wks: seeds are dried for 3 days. After 3 days, stratification continues. Germination test at alternating temp (16+8 hrs/cycle)</t>
  </si>
  <si>
    <t>Warm stratification interrupted after 6 wks: seeds are dried for 3 days. After 3 days, stratification continues. Germination test at alternating temp (16+8 hrs/cycle)</t>
  </si>
  <si>
    <t>Warm stratification interrupted after 8 wks: seeds are dried for 3 days. After 3 days, stratification continues. Germination test at alternating temp (16+8 hrs/cycle)</t>
  </si>
  <si>
    <t>Warm stratification interrupted after 10 wks: seeds are dried for 3 days. After 3 days, stratification continues. Germination test at alternating temp (16+8 hrs/cycle)</t>
  </si>
  <si>
    <t>Warm stratification interrupted after 12 wks: seeds are dried for 3 days. After 3 days, stratification continues. Germination test at alternating temp (16+8 hrs/cycle)</t>
  </si>
  <si>
    <t>Warm stratification interrupted after 14 wks: seeds are dried for 3 days. After 3 days, stratification continues. Germination test at alternating temp (16+8 hrs/cycle)</t>
  </si>
  <si>
    <t>Control: Undried seeds during warm stratification. Germination test at alternating temp (16+8 hrs/cycle)</t>
  </si>
  <si>
    <t>Grodziec Forest District</t>
  </si>
  <si>
    <t>North America</t>
  </si>
  <si>
    <t>sealed containers</t>
  </si>
  <si>
    <t>28-49</t>
  </si>
  <si>
    <t>Borówiec–Kamionki</t>
  </si>
  <si>
    <t>Shrub A: Borówiec–Kamionki 200 m away from forest</t>
  </si>
  <si>
    <t xml:space="preserve">temperature </t>
  </si>
  <si>
    <t>Altered germination temp (unstratified, undried seeds); Shrub A: Borówiec–Kamionki 200 m away from forest</t>
  </si>
  <si>
    <t>Altered germination temp (unstratified, undried seeds); Shrub B: Borówiec–Kamionki 300 m away from forest</t>
  </si>
  <si>
    <t>half time (days)</t>
  </si>
  <si>
    <t>Shrub B: Borówiec–Kamionki 300 m away from forest</t>
  </si>
  <si>
    <t>Ağaçbaşı, Turkey</t>
  </si>
  <si>
    <t>Domuzalan, Turkey</t>
  </si>
  <si>
    <t>Atkoyağı, Turkey</t>
  </si>
  <si>
    <t>Aktaş, Turkey</t>
  </si>
  <si>
    <t>wet heat</t>
  </si>
  <si>
    <t>40°C water</t>
  </si>
  <si>
    <t>dry heat</t>
  </si>
  <si>
    <t>seeds were placed in small paper bundle in the climate chamber at 90°C for 60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</si>
</sst>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xf numFmtId="164" fontId="0" fillId="36" borderId="0" xfId="0" applyNumberFormat="1" applyFill="1" applyAlignment="1">
      <alignment vertical="center"/>
    </xf>
    <xf numFmtId="1" fontId="0" fillId="36" borderId="0" xfId="0" applyNumberFormat="1" applyFill="1" applyAlignment="1">
      <alignment vertical="center"/>
    </xf>
    <xf numFmtId="0" fontId="0" fillId="0" borderId="0" xfId="0" applyFill="1"/>
    <xf numFmtId="49" fontId="0" fillId="0" borderId="0" xfId="0" applyNumberFormat="1" applyAlignment="1">
      <alignment vertical="center"/>
    </xf>
    <xf numFmtId="49" fontId="0" fillId="0" borderId="0" xfId="0" applyNumberForma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119" zoomScaleNormal="130" workbookViewId="0">
      <selection activeCell="B63" sqref="B6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F1" zoomScale="72" workbookViewId="0">
      <pane ySplit="1" topLeftCell="A393" activePane="bottomLeft" state="frozen"/>
      <selection pane="bottomLeft" activeCell="I398" sqref="I398:J398"/>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N304" t="s">
        <v>2758</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N305" t="s">
        <v>2758</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M306" t="s">
        <v>2697</v>
      </c>
      <c r="N306" t="s">
        <v>2758</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N307" t="s">
        <v>2758</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M308" t="s">
        <v>2658</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M309" t="s">
        <v>2658</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M313" t="s">
        <v>2658</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303</v>
      </c>
      <c r="L315" t="s">
        <v>3033</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2593</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2593</v>
      </c>
    </row>
    <row r="329" spans="1:21" x14ac:dyDescent="0.35">
      <c r="A329" t="s">
        <v>156</v>
      </c>
      <c r="B329" t="s">
        <v>1870</v>
      </c>
      <c r="C329" t="s">
        <v>1871</v>
      </c>
      <c r="D329" t="s">
        <v>166</v>
      </c>
      <c r="E329">
        <v>4</v>
      </c>
      <c r="F329">
        <v>2</v>
      </c>
      <c r="G329" t="s">
        <v>1872</v>
      </c>
      <c r="H329">
        <v>2015</v>
      </c>
      <c r="I329" t="s">
        <v>510</v>
      </c>
      <c r="J329" t="s">
        <v>1873</v>
      </c>
      <c r="K329" t="s">
        <v>157</v>
      </c>
      <c r="M329" t="s">
        <v>3055</v>
      </c>
      <c r="N329" t="s">
        <v>2758</v>
      </c>
      <c r="P329" t="s">
        <v>761</v>
      </c>
      <c r="R329" t="s">
        <v>255</v>
      </c>
      <c r="S329" t="s">
        <v>1874</v>
      </c>
      <c r="T329" t="s">
        <v>2593</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2593</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2593</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2593</v>
      </c>
    </row>
    <row r="333" spans="1:21" x14ac:dyDescent="0.35">
      <c r="A333" t="s">
        <v>156</v>
      </c>
      <c r="B333" t="s">
        <v>1889</v>
      </c>
      <c r="C333" t="s">
        <v>1890</v>
      </c>
      <c r="D333" t="s">
        <v>1891</v>
      </c>
      <c r="E333">
        <v>71</v>
      </c>
      <c r="G333">
        <v>57</v>
      </c>
      <c r="H333">
        <v>2015</v>
      </c>
      <c r="I333" t="s">
        <v>1892</v>
      </c>
      <c r="J333" t="s">
        <v>1893</v>
      </c>
      <c r="K333" t="s">
        <v>3089</v>
      </c>
      <c r="L333" t="s">
        <v>3090</v>
      </c>
      <c r="P333" t="s">
        <v>3088</v>
      </c>
      <c r="R333" t="s">
        <v>255</v>
      </c>
      <c r="S333" t="s">
        <v>1894</v>
      </c>
      <c r="T333" t="s">
        <v>2593</v>
      </c>
      <c r="U333" t="s">
        <v>3091</v>
      </c>
    </row>
    <row r="334" spans="1:21" x14ac:dyDescent="0.35">
      <c r="A334" t="s">
        <v>156</v>
      </c>
      <c r="B334" t="s">
        <v>1895</v>
      </c>
      <c r="C334" t="s">
        <v>1896</v>
      </c>
      <c r="D334" t="s">
        <v>468</v>
      </c>
      <c r="E334">
        <v>105</v>
      </c>
      <c r="F334">
        <v>4</v>
      </c>
      <c r="G334">
        <v>749</v>
      </c>
      <c r="H334">
        <v>2018</v>
      </c>
      <c r="I334" t="s">
        <v>1897</v>
      </c>
      <c r="J334" t="s">
        <v>1898</v>
      </c>
      <c r="K334" t="s">
        <v>157</v>
      </c>
      <c r="P334" t="s">
        <v>761</v>
      </c>
      <c r="R334" t="s">
        <v>255</v>
      </c>
      <c r="S334" t="s">
        <v>1899</v>
      </c>
      <c r="T334" t="s">
        <v>2593</v>
      </c>
    </row>
    <row r="335" spans="1:21" x14ac:dyDescent="0.35">
      <c r="A335" t="s">
        <v>156</v>
      </c>
      <c r="B335" t="s">
        <v>1900</v>
      </c>
      <c r="C335" t="s">
        <v>1901</v>
      </c>
      <c r="D335" t="s">
        <v>1902</v>
      </c>
      <c r="E335">
        <v>35</v>
      </c>
      <c r="F335">
        <v>5</v>
      </c>
      <c r="G335">
        <v>525</v>
      </c>
      <c r="H335">
        <v>2017</v>
      </c>
      <c r="I335" t="s">
        <v>1903</v>
      </c>
      <c r="J335" t="s">
        <v>1904</v>
      </c>
      <c r="K335" t="s">
        <v>157</v>
      </c>
      <c r="M335" t="s">
        <v>3097</v>
      </c>
      <c r="P335" t="s">
        <v>761</v>
      </c>
      <c r="R335" t="s">
        <v>245</v>
      </c>
      <c r="S335" t="s">
        <v>1905</v>
      </c>
      <c r="T335" t="s">
        <v>2593</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M367" t="s">
        <v>3101</v>
      </c>
      <c r="R367" t="s">
        <v>196</v>
      </c>
      <c r="S367" t="s">
        <v>2052</v>
      </c>
      <c r="T367" t="s">
        <v>2593</v>
      </c>
    </row>
    <row r="368" spans="1:20" x14ac:dyDescent="0.35">
      <c r="A368" t="s">
        <v>156</v>
      </c>
      <c r="B368" t="s">
        <v>2053</v>
      </c>
      <c r="C368" t="s">
        <v>2054</v>
      </c>
      <c r="D368" t="s">
        <v>2055</v>
      </c>
      <c r="E368">
        <v>6</v>
      </c>
      <c r="F368" s="1">
        <v>44563</v>
      </c>
      <c r="G368">
        <v>25</v>
      </c>
      <c r="H368">
        <v>1993</v>
      </c>
      <c r="I368" t="s">
        <v>2056</v>
      </c>
      <c r="J368" t="s">
        <v>2057</v>
      </c>
      <c r="K368" t="s">
        <v>157</v>
      </c>
      <c r="N368" t="s">
        <v>158</v>
      </c>
      <c r="R368" t="s">
        <v>196</v>
      </c>
      <c r="S368" t="s">
        <v>2058</v>
      </c>
      <c r="T368" t="s">
        <v>2593</v>
      </c>
    </row>
    <row r="369" spans="1:21" x14ac:dyDescent="0.35">
      <c r="A369" t="s">
        <v>156</v>
      </c>
      <c r="B369" t="s">
        <v>2059</v>
      </c>
      <c r="C369" t="s">
        <v>2060</v>
      </c>
      <c r="D369" t="s">
        <v>2061</v>
      </c>
      <c r="E369">
        <v>12</v>
      </c>
      <c r="F369">
        <v>1</v>
      </c>
      <c r="G369">
        <v>15</v>
      </c>
      <c r="H369">
        <v>2017</v>
      </c>
      <c r="I369" t="s">
        <v>2062</v>
      </c>
      <c r="K369" t="s">
        <v>157</v>
      </c>
      <c r="R369" t="s">
        <v>196</v>
      </c>
      <c r="S369" t="s">
        <v>2063</v>
      </c>
      <c r="T369" t="s">
        <v>2593</v>
      </c>
    </row>
    <row r="370" spans="1:21" x14ac:dyDescent="0.35">
      <c r="A370" t="s">
        <v>156</v>
      </c>
      <c r="B370" t="s">
        <v>2064</v>
      </c>
      <c r="C370" t="s">
        <v>2065</v>
      </c>
      <c r="D370" t="s">
        <v>2066</v>
      </c>
      <c r="E370">
        <v>12</v>
      </c>
      <c r="G370">
        <v>87</v>
      </c>
      <c r="H370">
        <v>1970</v>
      </c>
      <c r="I370" t="s">
        <v>2067</v>
      </c>
      <c r="J370" t="s">
        <v>2068</v>
      </c>
      <c r="K370" t="s">
        <v>157</v>
      </c>
      <c r="N370" t="s">
        <v>158</v>
      </c>
      <c r="R370" t="s">
        <v>196</v>
      </c>
      <c r="S370" t="s">
        <v>2069</v>
      </c>
      <c r="T370" t="s">
        <v>2593</v>
      </c>
    </row>
    <row r="371" spans="1:21" x14ac:dyDescent="0.35">
      <c r="A371" t="s">
        <v>156</v>
      </c>
      <c r="B371" t="s">
        <v>2070</v>
      </c>
      <c r="C371" t="s">
        <v>2071</v>
      </c>
      <c r="D371" t="s">
        <v>463</v>
      </c>
      <c r="E371">
        <v>39</v>
      </c>
      <c r="F371" s="1">
        <v>44563</v>
      </c>
      <c r="G371">
        <v>105</v>
      </c>
      <c r="H371">
        <v>2018</v>
      </c>
      <c r="I371" t="s">
        <v>497</v>
      </c>
      <c r="J371" t="s">
        <v>498</v>
      </c>
      <c r="K371" t="s">
        <v>157</v>
      </c>
      <c r="R371" t="s">
        <v>196</v>
      </c>
      <c r="S371" t="s">
        <v>2072</v>
      </c>
      <c r="T371" t="s">
        <v>2593</v>
      </c>
    </row>
    <row r="372" spans="1:21" x14ac:dyDescent="0.35">
      <c r="A372" t="s">
        <v>156</v>
      </c>
      <c r="B372" t="s">
        <v>2073</v>
      </c>
      <c r="C372" t="s">
        <v>2074</v>
      </c>
      <c r="D372" t="s">
        <v>248</v>
      </c>
      <c r="E372">
        <v>4</v>
      </c>
      <c r="F372">
        <v>4</v>
      </c>
      <c r="G372" t="s">
        <v>2075</v>
      </c>
      <c r="H372">
        <v>2018</v>
      </c>
      <c r="I372" t="s">
        <v>2076</v>
      </c>
      <c r="K372" t="s">
        <v>303</v>
      </c>
      <c r="L372" t="s">
        <v>2698</v>
      </c>
      <c r="M372" t="s">
        <v>2658</v>
      </c>
      <c r="N372" t="s">
        <v>158</v>
      </c>
      <c r="P372" t="s">
        <v>42</v>
      </c>
      <c r="R372" t="s">
        <v>196</v>
      </c>
      <c r="S372" t="s">
        <v>2077</v>
      </c>
      <c r="T372" t="s">
        <v>2593</v>
      </c>
    </row>
    <row r="373" spans="1:21" x14ac:dyDescent="0.35">
      <c r="A373" t="s">
        <v>156</v>
      </c>
      <c r="B373" t="s">
        <v>2078</v>
      </c>
      <c r="C373" t="s">
        <v>2079</v>
      </c>
      <c r="D373" t="s">
        <v>2080</v>
      </c>
      <c r="E373">
        <v>11</v>
      </c>
      <c r="F373">
        <v>4</v>
      </c>
      <c r="G373" t="s">
        <v>2081</v>
      </c>
      <c r="H373">
        <v>2018</v>
      </c>
      <c r="I373" t="s">
        <v>2076</v>
      </c>
      <c r="K373" t="s">
        <v>303</v>
      </c>
      <c r="L373" t="s">
        <v>2698</v>
      </c>
      <c r="M373" t="s">
        <v>2658</v>
      </c>
      <c r="P373" t="s">
        <v>42</v>
      </c>
      <c r="R373" t="s">
        <v>196</v>
      </c>
      <c r="S373" t="s">
        <v>2077</v>
      </c>
      <c r="T373" t="s">
        <v>2593</v>
      </c>
    </row>
    <row r="374" spans="1:21" x14ac:dyDescent="0.35">
      <c r="A374" t="s">
        <v>156</v>
      </c>
      <c r="B374" t="s">
        <v>2082</v>
      </c>
      <c r="C374" t="s">
        <v>2083</v>
      </c>
      <c r="D374" t="s">
        <v>203</v>
      </c>
      <c r="E374">
        <v>3</v>
      </c>
      <c r="F374">
        <v>1</v>
      </c>
      <c r="G374" t="s">
        <v>2084</v>
      </c>
      <c r="H374">
        <v>2016</v>
      </c>
      <c r="I374" t="s">
        <v>453</v>
      </c>
      <c r="K374" t="s">
        <v>157</v>
      </c>
      <c r="M374" t="s">
        <v>2658</v>
      </c>
      <c r="P374" t="s">
        <v>40</v>
      </c>
      <c r="R374" t="s">
        <v>196</v>
      </c>
      <c r="S374" t="s">
        <v>2085</v>
      </c>
      <c r="T374" t="s">
        <v>2593</v>
      </c>
    </row>
    <row r="375" spans="1:21" x14ac:dyDescent="0.35">
      <c r="A375" t="s">
        <v>156</v>
      </c>
      <c r="B375" t="s">
        <v>2086</v>
      </c>
      <c r="C375" t="s">
        <v>2087</v>
      </c>
      <c r="D375" t="s">
        <v>400</v>
      </c>
      <c r="E375">
        <v>88</v>
      </c>
      <c r="F375">
        <v>6</v>
      </c>
      <c r="G375">
        <v>541</v>
      </c>
      <c r="H375">
        <v>2006</v>
      </c>
      <c r="I375" t="s">
        <v>1110</v>
      </c>
      <c r="J375" t="s">
        <v>1111</v>
      </c>
      <c r="K375" t="s">
        <v>157</v>
      </c>
      <c r="M375" t="s">
        <v>3102</v>
      </c>
      <c r="P375" t="s">
        <v>40</v>
      </c>
      <c r="R375" t="s">
        <v>196</v>
      </c>
      <c r="S375" t="s">
        <v>2088</v>
      </c>
      <c r="T375" t="s">
        <v>2593</v>
      </c>
    </row>
    <row r="376" spans="1:21"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21" x14ac:dyDescent="0.35">
      <c r="A377" t="s">
        <v>156</v>
      </c>
      <c r="B377" t="s">
        <v>2095</v>
      </c>
      <c r="C377" t="s">
        <v>2096</v>
      </c>
      <c r="D377" t="s">
        <v>2097</v>
      </c>
      <c r="E377">
        <v>21</v>
      </c>
      <c r="F377">
        <v>5</v>
      </c>
      <c r="G377">
        <v>693</v>
      </c>
      <c r="H377">
        <v>2006</v>
      </c>
      <c r="I377" t="s">
        <v>2098</v>
      </c>
      <c r="J377" t="s">
        <v>1333</v>
      </c>
      <c r="K377" t="s">
        <v>157</v>
      </c>
      <c r="N377" t="s">
        <v>158</v>
      </c>
      <c r="P377" t="s">
        <v>40</v>
      </c>
      <c r="R377" t="s">
        <v>196</v>
      </c>
      <c r="S377" t="s">
        <v>2099</v>
      </c>
      <c r="T377" t="s">
        <v>2593</v>
      </c>
    </row>
    <row r="378" spans="1:21" s="38" customFormat="1" x14ac:dyDescent="0.35">
      <c r="A378" s="38" t="s">
        <v>156</v>
      </c>
      <c r="B378" s="38" t="s">
        <v>2100</v>
      </c>
      <c r="C378" s="38" t="s">
        <v>2101</v>
      </c>
      <c r="D378" s="38" t="s">
        <v>167</v>
      </c>
      <c r="E378" s="38">
        <v>38</v>
      </c>
      <c r="F378" s="38">
        <v>3</v>
      </c>
      <c r="G378" s="38">
        <v>772</v>
      </c>
      <c r="H378" s="38">
        <v>2010</v>
      </c>
      <c r="I378" s="38" t="s">
        <v>2102</v>
      </c>
      <c r="J378" s="38" t="s">
        <v>2103</v>
      </c>
      <c r="K378" s="38" t="s">
        <v>157</v>
      </c>
      <c r="P378" s="38" t="s">
        <v>40</v>
      </c>
      <c r="R378" s="38" t="s">
        <v>196</v>
      </c>
      <c r="S378" s="38" t="s">
        <v>2104</v>
      </c>
      <c r="T378" s="38" t="s">
        <v>2593</v>
      </c>
      <c r="U378" s="38" t="s">
        <v>3199</v>
      </c>
    </row>
    <row r="379" spans="1:21" s="38" customFormat="1" x14ac:dyDescent="0.35">
      <c r="A379" s="38" t="s">
        <v>156</v>
      </c>
      <c r="B379" s="38" t="s">
        <v>2105</v>
      </c>
      <c r="C379" s="38" t="s">
        <v>2106</v>
      </c>
      <c r="D379" s="38" t="s">
        <v>167</v>
      </c>
      <c r="E379" s="38">
        <v>38</v>
      </c>
      <c r="F379" s="38">
        <v>3</v>
      </c>
      <c r="G379" s="38">
        <v>551</v>
      </c>
      <c r="H379" s="38">
        <v>2010</v>
      </c>
      <c r="I379" s="38" t="s">
        <v>2107</v>
      </c>
      <c r="J379" s="38" t="s">
        <v>2108</v>
      </c>
      <c r="K379" s="38" t="s">
        <v>157</v>
      </c>
      <c r="P379" s="38" t="s">
        <v>40</v>
      </c>
      <c r="R379" s="38" t="s">
        <v>196</v>
      </c>
      <c r="S379" s="38" t="s">
        <v>2104</v>
      </c>
      <c r="T379" s="38" t="s">
        <v>2593</v>
      </c>
      <c r="U379" s="38" t="s">
        <v>3199</v>
      </c>
    </row>
    <row r="380" spans="1:21" x14ac:dyDescent="0.35">
      <c r="A380" t="s">
        <v>156</v>
      </c>
      <c r="B380" t="s">
        <v>2109</v>
      </c>
      <c r="C380" t="s">
        <v>2110</v>
      </c>
      <c r="D380" t="s">
        <v>167</v>
      </c>
      <c r="E380">
        <v>49</v>
      </c>
      <c r="F380">
        <v>3</v>
      </c>
      <c r="G380">
        <v>187</v>
      </c>
      <c r="H380">
        <v>2021</v>
      </c>
      <c r="I380" t="s">
        <v>391</v>
      </c>
      <c r="J380" t="s">
        <v>2111</v>
      </c>
      <c r="K380" t="s">
        <v>157</v>
      </c>
      <c r="P380" t="s">
        <v>40</v>
      </c>
      <c r="R380" t="s">
        <v>196</v>
      </c>
      <c r="S380" t="s">
        <v>2112</v>
      </c>
      <c r="T380" t="s">
        <v>2593</v>
      </c>
    </row>
    <row r="381" spans="1:21" x14ac:dyDescent="0.35">
      <c r="A381" t="s">
        <v>156</v>
      </c>
      <c r="B381" t="s">
        <v>2113</v>
      </c>
      <c r="C381" t="s">
        <v>2114</v>
      </c>
      <c r="D381" t="s">
        <v>2115</v>
      </c>
      <c r="E381">
        <v>15</v>
      </c>
      <c r="F381">
        <v>12</v>
      </c>
      <c r="G381">
        <v>199</v>
      </c>
      <c r="H381">
        <v>2020</v>
      </c>
      <c r="I381" t="s">
        <v>2116</v>
      </c>
      <c r="J381" t="s">
        <v>2117</v>
      </c>
      <c r="K381" t="s">
        <v>157</v>
      </c>
      <c r="N381" t="s">
        <v>158</v>
      </c>
      <c r="P381" t="s">
        <v>40</v>
      </c>
      <c r="R381" t="s">
        <v>196</v>
      </c>
      <c r="S381" t="s">
        <v>2118</v>
      </c>
      <c r="T381" t="s">
        <v>2593</v>
      </c>
    </row>
    <row r="382" spans="1:21" x14ac:dyDescent="0.35">
      <c r="A382" t="s">
        <v>156</v>
      </c>
      <c r="B382" t="s">
        <v>2119</v>
      </c>
      <c r="C382" t="s">
        <v>2120</v>
      </c>
      <c r="D382" t="s">
        <v>2121</v>
      </c>
      <c r="E382">
        <v>45</v>
      </c>
      <c r="F382">
        <v>6</v>
      </c>
      <c r="G382">
        <v>483</v>
      </c>
      <c r="H382">
        <v>2008</v>
      </c>
      <c r="I382" t="s">
        <v>2122</v>
      </c>
      <c r="J382" t="s">
        <v>2123</v>
      </c>
      <c r="K382" t="s">
        <v>157</v>
      </c>
      <c r="N382" t="s">
        <v>158</v>
      </c>
      <c r="P382" t="s">
        <v>2124</v>
      </c>
      <c r="R382" t="s">
        <v>196</v>
      </c>
      <c r="S382" t="s">
        <v>2125</v>
      </c>
      <c r="T382" t="s">
        <v>2593</v>
      </c>
    </row>
    <row r="383" spans="1:21" x14ac:dyDescent="0.35">
      <c r="A383" t="s">
        <v>156</v>
      </c>
      <c r="B383" t="s">
        <v>2126</v>
      </c>
      <c r="C383" t="s">
        <v>2127</v>
      </c>
      <c r="D383" t="s">
        <v>2128</v>
      </c>
      <c r="E383">
        <v>6</v>
      </c>
      <c r="F383">
        <v>12</v>
      </c>
      <c r="G383">
        <v>885</v>
      </c>
      <c r="H383">
        <v>2013</v>
      </c>
      <c r="I383" t="s">
        <v>2129</v>
      </c>
      <c r="J383" t="s">
        <v>2130</v>
      </c>
      <c r="K383" t="s">
        <v>157</v>
      </c>
      <c r="P383" t="s">
        <v>40</v>
      </c>
      <c r="R383" t="s">
        <v>196</v>
      </c>
      <c r="S383" t="s">
        <v>2131</v>
      </c>
      <c r="T383" t="s">
        <v>2593</v>
      </c>
    </row>
    <row r="384" spans="1:21" x14ac:dyDescent="0.35">
      <c r="A384" t="s">
        <v>156</v>
      </c>
      <c r="B384" t="s">
        <v>2132</v>
      </c>
      <c r="C384" t="s">
        <v>2133</v>
      </c>
      <c r="D384" t="s">
        <v>2134</v>
      </c>
      <c r="E384">
        <v>5</v>
      </c>
      <c r="F384">
        <v>1</v>
      </c>
      <c r="G384">
        <v>98</v>
      </c>
      <c r="H384">
        <v>2017</v>
      </c>
      <c r="I384" t="s">
        <v>2135</v>
      </c>
      <c r="J384" t="s">
        <v>2136</v>
      </c>
      <c r="K384" t="s">
        <v>303</v>
      </c>
      <c r="L384" t="s">
        <v>748</v>
      </c>
      <c r="P384" t="s">
        <v>2137</v>
      </c>
      <c r="R384" t="s">
        <v>196</v>
      </c>
      <c r="S384" t="s">
        <v>2138</v>
      </c>
      <c r="T384" t="s">
        <v>2593</v>
      </c>
    </row>
    <row r="385" spans="1:21"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c r="T385" t="s">
        <v>2593</v>
      </c>
    </row>
    <row r="386" spans="1:21"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21"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21"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21"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21" x14ac:dyDescent="0.35">
      <c r="A390" t="s">
        <v>156</v>
      </c>
      <c r="B390" t="s">
        <v>2156</v>
      </c>
      <c r="C390" t="s">
        <v>2157</v>
      </c>
      <c r="D390" t="s">
        <v>213</v>
      </c>
      <c r="E390">
        <v>7</v>
      </c>
      <c r="F390">
        <v>4</v>
      </c>
      <c r="G390">
        <v>175</v>
      </c>
      <c r="H390">
        <v>2007</v>
      </c>
      <c r="I390" t="s">
        <v>1098</v>
      </c>
      <c r="J390" t="s">
        <v>1641</v>
      </c>
      <c r="K390" t="s">
        <v>157</v>
      </c>
      <c r="P390" t="s">
        <v>40</v>
      </c>
      <c r="R390" t="s">
        <v>196</v>
      </c>
      <c r="S390" t="s">
        <v>2151</v>
      </c>
      <c r="T390" t="s">
        <v>2593</v>
      </c>
    </row>
    <row r="391" spans="1:21" x14ac:dyDescent="0.35">
      <c r="A391" t="s">
        <v>156</v>
      </c>
      <c r="B391" t="s">
        <v>2158</v>
      </c>
      <c r="C391" t="s">
        <v>2159</v>
      </c>
      <c r="D391" t="s">
        <v>2160</v>
      </c>
      <c r="E391">
        <v>1</v>
      </c>
      <c r="F391">
        <v>1</v>
      </c>
      <c r="G391">
        <v>22</v>
      </c>
      <c r="H391">
        <v>2010</v>
      </c>
      <c r="I391" t="s">
        <v>192</v>
      </c>
      <c r="K391" t="s">
        <v>303</v>
      </c>
      <c r="L391" t="s">
        <v>748</v>
      </c>
      <c r="P391" t="s">
        <v>42</v>
      </c>
      <c r="R391" t="s">
        <v>196</v>
      </c>
      <c r="S391" t="s">
        <v>2161</v>
      </c>
      <c r="T391" t="s">
        <v>2593</v>
      </c>
    </row>
    <row r="392" spans="1:21" x14ac:dyDescent="0.35">
      <c r="A392" t="s">
        <v>156</v>
      </c>
      <c r="B392" t="s">
        <v>2162</v>
      </c>
      <c r="C392" t="s">
        <v>2163</v>
      </c>
      <c r="D392" t="s">
        <v>2164</v>
      </c>
      <c r="E392">
        <v>4</v>
      </c>
      <c r="F392">
        <v>3</v>
      </c>
      <c r="G392">
        <v>268</v>
      </c>
      <c r="H392">
        <v>2017</v>
      </c>
      <c r="I392" t="s">
        <v>1583</v>
      </c>
      <c r="J392" t="s">
        <v>2165</v>
      </c>
      <c r="K392" t="s">
        <v>157</v>
      </c>
      <c r="M392" t="s">
        <v>3217</v>
      </c>
      <c r="P392" t="s">
        <v>42</v>
      </c>
      <c r="R392" t="s">
        <v>196</v>
      </c>
      <c r="S392" t="s">
        <v>2166</v>
      </c>
      <c r="T392" t="s">
        <v>2593</v>
      </c>
    </row>
    <row r="393" spans="1:21" x14ac:dyDescent="0.35">
      <c r="A393" t="s">
        <v>292</v>
      </c>
      <c r="B393" t="s">
        <v>2167</v>
      </c>
      <c r="C393" t="s">
        <v>2168</v>
      </c>
      <c r="D393" t="s">
        <v>2169</v>
      </c>
      <c r="E393">
        <v>36</v>
      </c>
      <c r="G393">
        <v>165</v>
      </c>
      <c r="H393">
        <v>1991</v>
      </c>
      <c r="I393" t="s">
        <v>424</v>
      </c>
      <c r="J393" t="s">
        <v>2170</v>
      </c>
      <c r="K393" t="s">
        <v>157</v>
      </c>
      <c r="P393" t="s">
        <v>42</v>
      </c>
      <c r="R393" t="s">
        <v>196</v>
      </c>
      <c r="S393" t="s">
        <v>2171</v>
      </c>
      <c r="T393" t="s">
        <v>2593</v>
      </c>
    </row>
    <row r="394" spans="1:21" x14ac:dyDescent="0.35">
      <c r="A394" t="s">
        <v>156</v>
      </c>
      <c r="B394" t="s">
        <v>2172</v>
      </c>
      <c r="C394" t="s">
        <v>2173</v>
      </c>
      <c r="D394" t="s">
        <v>2174</v>
      </c>
      <c r="E394">
        <v>63</v>
      </c>
      <c r="G394">
        <v>53</v>
      </c>
      <c r="H394">
        <v>2010</v>
      </c>
      <c r="I394" t="s">
        <v>187</v>
      </c>
      <c r="J394" t="s">
        <v>290</v>
      </c>
      <c r="K394" t="s">
        <v>157</v>
      </c>
      <c r="P394" t="s">
        <v>40</v>
      </c>
      <c r="R394" t="s">
        <v>196</v>
      </c>
      <c r="S394" t="s">
        <v>2175</v>
      </c>
      <c r="T394" t="s">
        <v>2593</v>
      </c>
      <c r="U394" t="s">
        <v>3252</v>
      </c>
    </row>
    <row r="395" spans="1:21" x14ac:dyDescent="0.35">
      <c r="A395" t="s">
        <v>156</v>
      </c>
      <c r="B395" t="s">
        <v>2172</v>
      </c>
      <c r="C395" t="s">
        <v>2176</v>
      </c>
      <c r="D395" t="s">
        <v>2174</v>
      </c>
      <c r="E395">
        <v>61</v>
      </c>
      <c r="G395">
        <v>47</v>
      </c>
      <c r="H395">
        <v>2009</v>
      </c>
      <c r="I395" t="s">
        <v>998</v>
      </c>
      <c r="J395" t="s">
        <v>999</v>
      </c>
      <c r="K395" t="s">
        <v>157</v>
      </c>
      <c r="P395" t="s">
        <v>40</v>
      </c>
      <c r="R395" t="s">
        <v>196</v>
      </c>
      <c r="S395" t="s">
        <v>2177</v>
      </c>
      <c r="T395" t="s">
        <v>2593</v>
      </c>
    </row>
    <row r="396" spans="1:21" x14ac:dyDescent="0.35">
      <c r="A396" t="s">
        <v>156</v>
      </c>
      <c r="B396" t="s">
        <v>2172</v>
      </c>
      <c r="C396" t="s">
        <v>2178</v>
      </c>
      <c r="D396" t="s">
        <v>2174</v>
      </c>
      <c r="E396">
        <v>58</v>
      </c>
      <c r="G396">
        <v>67</v>
      </c>
      <c r="H396">
        <v>2007</v>
      </c>
      <c r="I396" t="s">
        <v>1389</v>
      </c>
      <c r="J396" t="s">
        <v>2179</v>
      </c>
      <c r="K396" t="s">
        <v>157</v>
      </c>
      <c r="P396" t="s">
        <v>40</v>
      </c>
      <c r="R396" t="s">
        <v>196</v>
      </c>
      <c r="S396" t="s">
        <v>2180</v>
      </c>
      <c r="T396" t="s">
        <v>2593</v>
      </c>
    </row>
    <row r="397" spans="1:21" x14ac:dyDescent="0.35">
      <c r="A397" t="s">
        <v>156</v>
      </c>
      <c r="B397" t="s">
        <v>2181</v>
      </c>
      <c r="C397" t="s">
        <v>2182</v>
      </c>
      <c r="D397" t="s">
        <v>403</v>
      </c>
      <c r="E397">
        <v>89</v>
      </c>
      <c r="F397">
        <v>3</v>
      </c>
      <c r="G397">
        <v>645</v>
      </c>
      <c r="H397">
        <v>2020</v>
      </c>
      <c r="I397" t="s">
        <v>481</v>
      </c>
      <c r="J397" t="s">
        <v>482</v>
      </c>
      <c r="K397" t="s">
        <v>303</v>
      </c>
      <c r="L397" t="s">
        <v>748</v>
      </c>
      <c r="P397" t="s">
        <v>42</v>
      </c>
      <c r="R397" t="s">
        <v>196</v>
      </c>
      <c r="S397" t="s">
        <v>2183</v>
      </c>
      <c r="T397" t="s">
        <v>2593</v>
      </c>
    </row>
    <row r="398" spans="1:21" x14ac:dyDescent="0.35">
      <c r="A398" t="s">
        <v>156</v>
      </c>
      <c r="B398" t="s">
        <v>2184</v>
      </c>
      <c r="C398" t="s">
        <v>2185</v>
      </c>
      <c r="D398" t="s">
        <v>2186</v>
      </c>
      <c r="E398">
        <v>37</v>
      </c>
      <c r="F398">
        <v>3</v>
      </c>
      <c r="G398">
        <v>302</v>
      </c>
      <c r="H398">
        <v>2018</v>
      </c>
      <c r="I398" t="s">
        <v>915</v>
      </c>
      <c r="J398" t="s">
        <v>1492</v>
      </c>
      <c r="K398" t="s">
        <v>157</v>
      </c>
      <c r="P398" t="s">
        <v>40</v>
      </c>
      <c r="R398" t="s">
        <v>196</v>
      </c>
      <c r="S398" t="s">
        <v>2187</v>
      </c>
      <c r="T398" t="s">
        <v>2593</v>
      </c>
    </row>
    <row r="399" spans="1:21" x14ac:dyDescent="0.35">
      <c r="A399" t="s">
        <v>156</v>
      </c>
      <c r="B399" t="s">
        <v>2188</v>
      </c>
      <c r="C399" t="s">
        <v>2189</v>
      </c>
      <c r="D399" t="s">
        <v>1941</v>
      </c>
      <c r="E399">
        <v>17</v>
      </c>
      <c r="F399">
        <v>4</v>
      </c>
      <c r="G399">
        <v>544</v>
      </c>
      <c r="H399">
        <v>2009</v>
      </c>
      <c r="I399" t="s">
        <v>515</v>
      </c>
      <c r="K399" t="s">
        <v>157</v>
      </c>
      <c r="P399" t="s">
        <v>40</v>
      </c>
      <c r="R399" t="s">
        <v>196</v>
      </c>
      <c r="S399" t="s">
        <v>2190</v>
      </c>
    </row>
    <row r="400" spans="1:21"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505"/>
  <sheetViews>
    <sheetView zoomScale="30" zoomScaleNormal="69" workbookViewId="0">
      <pane ySplit="1" topLeftCell="A3390" activePane="bottomLeft" state="frozen"/>
      <selection activeCell="R1" sqref="R1"/>
      <selection pane="bottomLeft" activeCell="A3505" sqref="A3505:XFD3505"/>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4" max="24" width="10.6640625" style="6"/>
    <col min="25" max="25" width="29.1640625" bestFit="1" customWidth="1"/>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8"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s="6">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s="6">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s="6">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s="6">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s="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6">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s="6">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s="6">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s="6">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s="6">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s="6">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s="6">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s="6">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s="6">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s="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s="6">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s="6">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s="6">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6">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s="6">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s="6">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s="6">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s="6">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s="6">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s="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s="6">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s="6">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s="6">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s="6">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s="6">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s="6">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s="6">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s="6">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s="6">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s="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s="6">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s="6">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s="6">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s="6">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s="6">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s="6">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s="6">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s="6">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s="6">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s="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s="6">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s="6">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s="6">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s="6">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s="6">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s="6">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s="6">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s="6">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s="6">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s="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s="6">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s="6">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s="6">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s="6">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s="6">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s="6">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s="6">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s="6">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s="6">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s="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s="6">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s="6">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s="6">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s="6">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s="6">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s="6">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s="6">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s="6">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s="6">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s="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s="6">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s="6">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s="6">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s="6">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s="6">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s="6">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s="6">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s="6">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s="6">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s="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6">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s="6">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s="6">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s="6">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s="6">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s="6">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s="6">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s="6">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s="6">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s="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s="6">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s="6">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s="6">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s="6">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s="6">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s="6">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s="6">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s="6">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s="6">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s="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s="6">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s="6">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s="6">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s="6">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s="6">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s="6">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s="6">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s="6">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s="6">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s="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s="6">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s="6">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s="6">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s="6">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s="6">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s="6">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s="6">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s="6">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s="6">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s="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s="6">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s="6">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s="6">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s="6">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s="6">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s="6">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s="6">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s="6">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s="6">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s="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s="6">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s="6">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s="6">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s="6">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s="6">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s="6">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s="6">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s="6">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s="6">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s="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s="6">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s="6">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s="6">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s="6">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s="6">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s="6">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s="6">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s="6">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s="6">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s="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s="6">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s="6">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s="6">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s="6">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s="6">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s="6">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s="6">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s="6">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s="6">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s="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s="6">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s="6">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s="6">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s="6">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s="6">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s="6">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s="6">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s="6">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s="6">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s="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s="6">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s="6">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s="6">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s="6">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s="6">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s="6">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s="6">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s="6">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s="6">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s="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s="6">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s="6">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s="6">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s="6">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s="6">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s="6">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s="6">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s="6">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s="6">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s="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s="6">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s="6">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s="6">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s="6">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s="6">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s="6">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s="6">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s="6">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s="6">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s="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s="6">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s="6">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s="6">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s="6">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s="6">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s="6">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s="6">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s="6">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s="6">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s="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s="6">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s="6">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s="6">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s="6">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s="6">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s="6">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s="6">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s="6">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s="6">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s="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s="6">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s="6">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s="6">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s="6">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s="6">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s="6">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s="6">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s="6">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s="6">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s="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s="6">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s="6">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s="6">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s="6">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s="6">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s="6">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s="6">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s="6">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s="6">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s="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6">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s="6"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s="6"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s="6"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s="6"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s="6"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s="6"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s="6"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s="6"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s="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s="6"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s="6"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s="6"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s="6">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s="6">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s="6">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s="6">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s="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s="6">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s="6">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s="6">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s="6"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s="6"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s="6"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s="6"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s="6"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s="6"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s="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s="6"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s="6"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s="6"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s="6"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6">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6">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6">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6">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6">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6">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6">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6">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6"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6"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6"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6">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s="6">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s="6">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s="6">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s="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s="6">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s="6">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s="6">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s="6">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s="6">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s="6">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s="6">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s="6">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s="6">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s="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s="6">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s="6">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s="6">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s="6">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s="6">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s="6">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s="6">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s="6">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s="6">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s="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s="6">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s="6">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s="6">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s="6">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s="6">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s="6">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s="6">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s="6">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s="6">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s="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s="6">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s="6">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s="6">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s="6">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s="6">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s="6">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s="6">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s="6">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s="6">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s="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s="6">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6">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s="6">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s="6">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s="6">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s="6">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s="6">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s="6">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6">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s="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s="6">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s="6">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s="6">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s="6">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s="6">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s="6">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s="6">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s="6">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s="6">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s="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s="6">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s="6">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s="6">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s="6">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s="6">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s="6">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s="6">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s="6">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s="6">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s="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s="6">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s="6">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s="6">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s="6">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s="6">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s="6">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s="6">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s="6">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s="6">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s="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s="6">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s="6">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s="6">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s="6">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s="6">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s="6">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s="6">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s="6">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s="6">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s="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s="6">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s="6">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s="6">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s="6">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s="6">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s="6">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s="6">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s="6">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s="6">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s="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s="6">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s="6">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s="6">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s="6">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s="6">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s="6">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s="6">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s="6">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s="6">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s="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s="6">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s="6">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s="6">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s="6">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s="6">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s="6">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s="6">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s="6">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s="6">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s="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s="6">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s="6">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s="6">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s="6">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s="6">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s="6">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s="6">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s="6">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s="6">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s="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s="6">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s="6"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s="6"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s="6"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s="6"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s="6"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s="6"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s="6"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s="6"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s="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s="6"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s="6"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s="6"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s="6"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s="6"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s="6"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s="6"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s="6"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s="6"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s="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s="6"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s="6"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s="6"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s="6"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s="6"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s="6"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s="6"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s="6"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s="6"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s="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s="6"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s="6"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s="6"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s="6"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s="6"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s="6"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s="6"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s="6"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s="6"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s="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s="6"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s="6"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s="6"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s="6"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s="6"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s="6"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s="6"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s="6"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s="6"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s="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s="6"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s="6"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s="6"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s="6"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s="6"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s="6"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s="6"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s="6"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s="6"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s="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s="6"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s="6"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s="6"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s="6"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s="6"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s="6"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s="6"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s="6"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s="6"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s="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s="6"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s="6"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s="6"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s="6"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6"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s="6">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s="6">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s="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s="6">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s="6">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s="6">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s="6">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s="6">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s="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s="6">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s="6">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s="6">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s="6">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s="6">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s="6">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s="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s="6">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s="6">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s="6">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s="6">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v>90</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s="6">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v>90</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v>90</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s="6">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v>90</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v>90</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s="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v>90</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v>90</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s="6">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v>90</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v>90</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s="6">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v>90</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v>90</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s="6">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v>90</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v>90</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s="6">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v>90</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v>90</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s="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v>90</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v>90</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s="6">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v>90</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s="6">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v>90</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s="6">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v>90</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6">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v>90</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s="6"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s="6"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s="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s="6"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s="6"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s="6"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s="6"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s="6"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s="6"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s="6"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s="6"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s="6"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s="6"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s="6"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s="6"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v>70</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v>70</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s="6"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v>70</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s="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v>70</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s="6"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v>70</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s="6"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v>70</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s="6"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v>70</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v>70</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v>70</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s="6"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v>70</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s="6"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v>70</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s="6"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v>70</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s="6"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v>70</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s="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v>70</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v>70</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v>70</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s="6"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v>70</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s="6"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v>70</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s="6"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v>70</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s="6"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v>70</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s="6"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v>70</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s="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s="6"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s="6"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s="6"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s="6"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v>70</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v>70</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s="6"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v>70</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s="6"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v>70</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s="6"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v>70</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s="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v>70</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6"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v>70</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s="6"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s="6"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s="6"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s="6"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s="6"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s="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s="6"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s="6"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s="6"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s="6"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s="6"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s="6"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s="6"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s="6"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s="6"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s="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s="6"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s="6"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s="6"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s="6"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s="6"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s="6"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s="6"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s="6"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s="6"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s="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s="6"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s="6"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s="6"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s="6"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s="6"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s="6"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s="6"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s="6"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s="6"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s="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s="6"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s="6"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s="6"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s="6"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s="6"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s="6"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s="6"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s="6"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s="6" t="s">
        <v>39</v>
      </c>
      <c r="Y675" s="6" t="s">
        <v>39</v>
      </c>
      <c r="Z675" s="6" t="s">
        <v>39</v>
      </c>
      <c r="AA675" s="6" t="s">
        <v>2744</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s="6" t="s">
        <v>39</v>
      </c>
      <c r="Y676" s="6" t="s">
        <v>39</v>
      </c>
      <c r="Z676" s="6" t="s">
        <v>39</v>
      </c>
      <c r="AA676" s="6" t="s">
        <v>2744</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s="6"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s="6"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s="6"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s="6"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s="6"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s="6"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s="6"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s="6"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s="6"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s="6"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s="6"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s="6"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s="6"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s="6"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v>70</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v>70</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s="6"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v>70</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s="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v>70</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s="6"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v>70</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s="6"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v>70</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6" t="s">
        <v>39</v>
      </c>
      <c r="Y699" s="16" t="s">
        <v>39</v>
      </c>
      <c r="Z699" s="16" t="s">
        <v>39</v>
      </c>
      <c r="AA699" s="16" t="s">
        <v>2744</v>
      </c>
      <c r="AB699" s="13">
        <v>1.8</v>
      </c>
      <c r="AC699" s="13">
        <f>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v>70</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v>35</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v>35</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v>35</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v>35</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v>35</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v>35</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v>35</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v>35</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v>35</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v>35</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si="3"/>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f t="shared" si="3"/>
        <v>49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f t="shared" si="3"/>
        <v>49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f t="shared" si="3"/>
        <v>49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f t="shared" si="3"/>
        <v>49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f t="shared" si="3"/>
        <v>49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f t="shared" si="3"/>
        <v>49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f t="shared" si="3"/>
        <v>49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f t="shared" si="3"/>
        <v>49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f t="shared" si="3"/>
        <v>49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f t="shared" si="3"/>
        <v>49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v>63</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v>63</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v>63</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v>63</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v>63</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v>63</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v>63</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v>63</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v>63</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v>63</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v>63</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v>63</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v>63</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v>63</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v>63</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s="6">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s="6">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s="6">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s="6">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s="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s="6">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s="6">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s="6">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s="6">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s="6">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s="6">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s="6">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s="6">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s="6">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s="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s="6">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s="6">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s="6">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s="6">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s="6">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s="6">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s="6">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s="6">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s="6">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s="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s="6">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s="6">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s="6">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s="6">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s="6">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s="6">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s="6">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s="6">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s="6">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s="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s="6">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s="6">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s="6">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s="6">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s="6">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s="6">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s="6">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s="6">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s="6">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s="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s="6">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s="6">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s="6">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s="6">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s="6">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s="6">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s="6">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s="6">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s="6">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s="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s="6">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s="6">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s="6">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s="6">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s="6">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s="6">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s="6">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s="6">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s="6">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s="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s="6">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s="6">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s="6">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s="6">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s="6">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s="6">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s="6">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s="6">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s="6">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s="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s="6">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s="6">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s="6">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s="6">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s="6">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s="6">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s="6">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s="6">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s="6">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s="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s="6">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s="6">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s="6">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s="6">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s="6">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s="6">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s="6">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s="6">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s="6">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s="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s="6">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s="6">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s="6">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s="6">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s="6">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s="6">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s="6">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s="6">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s="6">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s="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s="6">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s="6">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s="6">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s="6">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s="6">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s="6">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s="6">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s="6">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s="6">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s="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s="6">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s="6">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s="6">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s="6">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s="6">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s="6">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s="6">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s="6">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s="6">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s="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s="6">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s="6">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s="6">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s="6">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s="6">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s="6">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s="6">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s="6">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s="6">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s="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s="6">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s="6">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s="6">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s="6">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s="6">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s="6">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s="6">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s="6">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s="6">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s="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s="6">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s="6">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s="6">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s="6">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s="6">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s="6">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s="6">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s="6">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s="6">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s="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s="6">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s="6">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s="6">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s="6">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s="6">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s="6">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s="6">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s="6">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s="6">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s="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s="6">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s="6">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s="6">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s="6">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s="6">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s="6">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s="6">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s="6">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s="6">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s="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s="6">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s="6">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s="6">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s="6">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s="6">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s="6">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s="6">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s="6">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s="6">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s="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s="6">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s="6">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s="6">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s="6">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s="6">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s="6">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s="6">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s="6">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s="6">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s="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6">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39">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39">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39">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39">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39">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39">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39">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39">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39">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6">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6">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6">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6">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39">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39">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39">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39">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39">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39">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39">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39">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39">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6">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6">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6">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6">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6">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6">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6">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6">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6">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6">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6">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6">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6">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6">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6">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6">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39">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39">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39">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39">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39">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39">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39">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39">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39">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39">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39">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39">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39">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39">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39">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39">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39">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39">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39">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39">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39">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39">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39">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39">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39">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39">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39">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39">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39">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39">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39">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39">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39">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39">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39">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39">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39">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39">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39">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39">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39">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39">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39">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39">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39">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39">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39">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39">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39">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39">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39">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39">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39">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39">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39">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39">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39">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39">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39">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39">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39">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39">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39">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39">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39">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39">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39">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39">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39">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39">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39">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39">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39">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39">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39">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39">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39">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39">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39">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39">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39">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39">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39">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39">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39">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39">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39">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39">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39">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39">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39">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39">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39">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39">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39">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39">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39">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39">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39">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39">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39">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39">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39">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39">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39">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39">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39">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39">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39">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39">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39">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39">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39">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39">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39">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39">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39">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39">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39">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39">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39">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39">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39">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39">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39">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39">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39">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39">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39">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39">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39">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39">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39">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39">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39">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39">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39">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39">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39">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39">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39">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39">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39">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39">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39">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39">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39">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39">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39">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39">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39">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39">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39">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39">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39">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39">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39">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39">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39">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39">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39">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39">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39">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39">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39">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39">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39">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39">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39">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39">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39">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39">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39">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39">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39">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39">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39">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39">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39">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39">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39">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39">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39">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39">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39">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39">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39">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39">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39">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39">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39">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39">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39">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39">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39">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39">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39">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39">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39">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39">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39">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39">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39">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39">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39">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39">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39">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39">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39">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39">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39">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s="6"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s="6"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s="6"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6"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s="6"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s="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s="6"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s="6"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s="6"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s="6"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s="6"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s="6"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s="6"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s="6"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s="6"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s="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s="6"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s="6"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s="6"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s="6"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s="6"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s="6"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s="6"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s="6"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s="6"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s="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s="6"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s="6"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s="6"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s="6"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s="6"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s="6"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s="6"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s="6"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s="6" t="s">
        <v>2857</v>
      </c>
      <c r="Y1255" t="s">
        <v>2629</v>
      </c>
      <c r="Z1255" s="6" t="s">
        <v>2764</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s="6" t="s">
        <v>2857</v>
      </c>
      <c r="Y1256" t="s">
        <v>2629</v>
      </c>
      <c r="Z1256" s="6" t="s">
        <v>2764</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s="6" t="s">
        <v>2857</v>
      </c>
      <c r="Y1257" t="s">
        <v>2629</v>
      </c>
      <c r="Z1257" s="6" t="s">
        <v>2764</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s="6" t="s">
        <v>2857</v>
      </c>
      <c r="Y1258" t="s">
        <v>2629</v>
      </c>
      <c r="Z1258" s="6" t="s">
        <v>2764</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s="6" t="s">
        <v>2857</v>
      </c>
      <c r="Y1259" t="s">
        <v>2629</v>
      </c>
      <c r="Z1259" s="6" t="s">
        <v>2764</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s="6" t="s">
        <v>2857</v>
      </c>
      <c r="Y1260" t="s">
        <v>2629</v>
      </c>
      <c r="Z1260" s="6" t="s">
        <v>2764</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s="6" t="s">
        <v>2857</v>
      </c>
      <c r="Y1261" t="s">
        <v>2629</v>
      </c>
      <c r="Z1261" s="6" t="s">
        <v>2764</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s="6" t="s">
        <v>2857</v>
      </c>
      <c r="Y1262" t="s">
        <v>2629</v>
      </c>
      <c r="Z1262" s="6" t="s">
        <v>2764</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s="6" t="s">
        <v>2857</v>
      </c>
      <c r="Y1263" t="s">
        <v>2629</v>
      </c>
      <c r="Z1263" s="6" t="s">
        <v>2764</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s="6" t="s">
        <v>2857</v>
      </c>
      <c r="Y1264" t="s">
        <v>2629</v>
      </c>
      <c r="Z1264" s="6" t="s">
        <v>2764</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s="6" t="s">
        <v>2857</v>
      </c>
      <c r="Y1265" t="s">
        <v>2629</v>
      </c>
      <c r="Z1265" s="6" t="s">
        <v>2764</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s="6" t="s">
        <v>2857</v>
      </c>
      <c r="Y1266" t="s">
        <v>2629</v>
      </c>
      <c r="Z1266" s="6" t="s">
        <v>2764</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s="6" t="s">
        <v>2857</v>
      </c>
      <c r="Y1267" t="s">
        <v>2629</v>
      </c>
      <c r="Z1267" s="6" t="s">
        <v>2764</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s="6" t="s">
        <v>2857</v>
      </c>
      <c r="Y1268" t="s">
        <v>2629</v>
      </c>
      <c r="Z1268" s="6" t="s">
        <v>2764</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s="6" t="s">
        <v>2857</v>
      </c>
      <c r="Y1269" t="s">
        <v>2629</v>
      </c>
      <c r="Z1269" s="6" t="s">
        <v>2764</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s="6" t="s">
        <v>2857</v>
      </c>
      <c r="Y1270" t="s">
        <v>2629</v>
      </c>
      <c r="Z1270" s="6" t="s">
        <v>2764</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s="6" t="s">
        <v>2857</v>
      </c>
      <c r="Y1271" t="s">
        <v>2629</v>
      </c>
      <c r="Z1271" s="6" t="s">
        <v>2764</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s="6" t="s">
        <v>2857</v>
      </c>
      <c r="Y1272" t="s">
        <v>2629</v>
      </c>
      <c r="Z1272" s="6" t="s">
        <v>2764</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s="6" t="s">
        <v>2857</v>
      </c>
      <c r="Y1273" t="s">
        <v>2629</v>
      </c>
      <c r="Z1273" s="6" t="s">
        <v>2764</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s="6" t="s">
        <v>2857</v>
      </c>
      <c r="Y1274" t="s">
        <v>2629</v>
      </c>
      <c r="Z1274" s="6" t="s">
        <v>2764</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s="6" t="s">
        <v>2857</v>
      </c>
      <c r="Y1275" t="s">
        <v>2629</v>
      </c>
      <c r="Z1275" s="6" t="s">
        <v>2764</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s="6" t="s">
        <v>2857</v>
      </c>
      <c r="Y1276" t="s">
        <v>2629</v>
      </c>
      <c r="Z1276" s="6" t="s">
        <v>2764</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s="6" t="s">
        <v>2857</v>
      </c>
      <c r="Y1277" t="s">
        <v>2629</v>
      </c>
      <c r="Z1277" s="6" t="s">
        <v>2764</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s="6" t="s">
        <v>2857</v>
      </c>
      <c r="Y1278" t="s">
        <v>2629</v>
      </c>
      <c r="Z1278" s="6" t="s">
        <v>2764</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s="6" t="s">
        <v>2857</v>
      </c>
      <c r="Y1279" t="s">
        <v>2629</v>
      </c>
      <c r="Z1279" s="6" t="s">
        <v>2764</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s="6" t="s">
        <v>2857</v>
      </c>
      <c r="Y1280" t="s">
        <v>2629</v>
      </c>
      <c r="Z1280" s="6" t="s">
        <v>2764</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s="6" t="s">
        <v>2857</v>
      </c>
      <c r="Y1281" t="s">
        <v>2629</v>
      </c>
      <c r="Z1281" s="6" t="s">
        <v>2764</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s="6" t="s">
        <v>2857</v>
      </c>
      <c r="Y1282" t="s">
        <v>2629</v>
      </c>
      <c r="Z1282" s="6" t="s">
        <v>2764</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s="6" t="s">
        <v>2857</v>
      </c>
      <c r="Y1283" t="s">
        <v>2629</v>
      </c>
      <c r="Z1283" s="6" t="s">
        <v>2764</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s="6" t="s">
        <v>2857</v>
      </c>
      <c r="Y1284" t="s">
        <v>2629</v>
      </c>
      <c r="Z1284" s="6" t="s">
        <v>2764</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s="6" t="s">
        <v>2857</v>
      </c>
      <c r="Y1285" t="s">
        <v>2629</v>
      </c>
      <c r="Z1285" s="6" t="s">
        <v>2764</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s="6" t="s">
        <v>2857</v>
      </c>
      <c r="Y1286" t="s">
        <v>2629</v>
      </c>
      <c r="Z1286" s="6" t="s">
        <v>2764</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s="6" t="s">
        <v>2857</v>
      </c>
      <c r="Y1287" t="s">
        <v>2629</v>
      </c>
      <c r="Z1287" s="6" t="s">
        <v>2764</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s="6" t="s">
        <v>2857</v>
      </c>
      <c r="Y1288" t="s">
        <v>2629</v>
      </c>
      <c r="Z1288" s="6" t="s">
        <v>2764</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s="6" t="s">
        <v>2857</v>
      </c>
      <c r="Y1289" t="s">
        <v>2629</v>
      </c>
      <c r="Z1289" s="6" t="s">
        <v>2764</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s="6" t="s">
        <v>2857</v>
      </c>
      <c r="Y1290" t="s">
        <v>2629</v>
      </c>
      <c r="Z1290" s="6" t="s">
        <v>2764</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s="6" t="s">
        <v>2857</v>
      </c>
      <c r="Y1291" t="s">
        <v>2629</v>
      </c>
      <c r="Z1291" s="6" t="s">
        <v>2764</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s="6" t="s">
        <v>2857</v>
      </c>
      <c r="Y1292" t="s">
        <v>2629</v>
      </c>
      <c r="Z1292" s="6" t="s">
        <v>2764</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s="6" t="s">
        <v>2857</v>
      </c>
      <c r="Y1293" t="s">
        <v>2629</v>
      </c>
      <c r="Z1293" s="6" t="s">
        <v>2764</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s="6" t="s">
        <v>2857</v>
      </c>
      <c r="Y1294" t="s">
        <v>2629</v>
      </c>
      <c r="Z1294" s="6" t="s">
        <v>2764</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s="6"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v>63</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s="6" t="s">
        <v>2857</v>
      </c>
      <c r="Y1296" t="s">
        <v>2629</v>
      </c>
      <c r="Z1296" s="6" t="s">
        <v>2764</v>
      </c>
      <c r="AA1296" t="s">
        <v>44</v>
      </c>
      <c r="AB1296">
        <v>500</v>
      </c>
      <c r="AC1296">
        <f t="shared" ref="AC1296:AC1303" si="5">30/24</f>
        <v>1.25</v>
      </c>
      <c r="AD1296" t="s">
        <v>40</v>
      </c>
      <c r="AE1296" t="s">
        <v>39</v>
      </c>
      <c r="AF1296" t="s">
        <v>39</v>
      </c>
      <c r="AG1296" t="s">
        <v>39</v>
      </c>
      <c r="AH1296" t="s">
        <v>39</v>
      </c>
      <c r="AI1296" s="6" t="s">
        <v>39</v>
      </c>
      <c r="AJ1296" s="6" t="s">
        <v>2773</v>
      </c>
      <c r="AK1296">
        <v>8.6</v>
      </c>
      <c r="AL1296" s="6" t="s">
        <v>136</v>
      </c>
      <c r="AM1296" s="27" t="s">
        <v>2859</v>
      </c>
      <c r="AN1296">
        <v>4</v>
      </c>
      <c r="AO1296">
        <v>30</v>
      </c>
      <c r="AP1296">
        <v>63</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s="6" t="s">
        <v>2857</v>
      </c>
      <c r="Y1297" t="s">
        <v>2629</v>
      </c>
      <c r="Z1297" s="6" t="s">
        <v>2764</v>
      </c>
      <c r="AA1297" t="s">
        <v>44</v>
      </c>
      <c r="AB1297">
        <v>1000</v>
      </c>
      <c r="AC1297">
        <f t="shared" si="5"/>
        <v>1.25</v>
      </c>
      <c r="AD1297" t="s">
        <v>40</v>
      </c>
      <c r="AE1297" t="s">
        <v>39</v>
      </c>
      <c r="AF1297" t="s">
        <v>39</v>
      </c>
      <c r="AG1297" t="s">
        <v>39</v>
      </c>
      <c r="AH1297" t="s">
        <v>39</v>
      </c>
      <c r="AI1297" s="6" t="s">
        <v>39</v>
      </c>
      <c r="AJ1297" s="6" t="s">
        <v>2773</v>
      </c>
      <c r="AK1297">
        <v>8.9</v>
      </c>
      <c r="AL1297" s="6" t="s">
        <v>136</v>
      </c>
      <c r="AM1297" s="27" t="s">
        <v>2860</v>
      </c>
      <c r="AN1297">
        <v>4</v>
      </c>
      <c r="AO1297">
        <v>30</v>
      </c>
      <c r="AP1297">
        <v>63</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s="6" t="s">
        <v>2857</v>
      </c>
      <c r="Y1298" t="s">
        <v>2629</v>
      </c>
      <c r="Z1298" s="6" t="s">
        <v>2764</v>
      </c>
      <c r="AA1298" t="s">
        <v>44</v>
      </c>
      <c r="AB1298">
        <v>2000</v>
      </c>
      <c r="AC1298">
        <f t="shared" si="5"/>
        <v>1.25</v>
      </c>
      <c r="AD1298" t="s">
        <v>40</v>
      </c>
      <c r="AE1298" t="s">
        <v>39</v>
      </c>
      <c r="AF1298" t="s">
        <v>39</v>
      </c>
      <c r="AG1298" t="s">
        <v>39</v>
      </c>
      <c r="AH1298" t="s">
        <v>39</v>
      </c>
      <c r="AI1298" s="6" t="s">
        <v>39</v>
      </c>
      <c r="AJ1298" s="6" t="s">
        <v>2773</v>
      </c>
      <c r="AK1298">
        <v>9.3000000000000007</v>
      </c>
      <c r="AL1298" s="6" t="s">
        <v>136</v>
      </c>
      <c r="AM1298">
        <v>0.98</v>
      </c>
      <c r="AN1298">
        <v>4</v>
      </c>
      <c r="AO1298">
        <v>30</v>
      </c>
      <c r="AP1298">
        <v>63</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s="6" t="s">
        <v>2857</v>
      </c>
      <c r="Y1299" t="s">
        <v>2629</v>
      </c>
      <c r="Z1299" s="6" t="s">
        <v>2764</v>
      </c>
      <c r="AA1299" t="s">
        <v>44</v>
      </c>
      <c r="AB1299">
        <v>1000</v>
      </c>
      <c r="AC1299">
        <f t="shared" si="5"/>
        <v>1.25</v>
      </c>
      <c r="AD1299" t="s">
        <v>40</v>
      </c>
      <c r="AE1299" t="s">
        <v>39</v>
      </c>
      <c r="AF1299" t="s">
        <v>39</v>
      </c>
      <c r="AG1299" t="s">
        <v>39</v>
      </c>
      <c r="AH1299" t="s">
        <v>39</v>
      </c>
      <c r="AI1299" s="6" t="s">
        <v>39</v>
      </c>
      <c r="AJ1299" s="6" t="s">
        <v>2773</v>
      </c>
      <c r="AK1299">
        <v>10.199999999999999</v>
      </c>
      <c r="AL1299" s="6" t="s">
        <v>136</v>
      </c>
      <c r="AM1299">
        <v>1.03</v>
      </c>
      <c r="AN1299">
        <v>4</v>
      </c>
      <c r="AO1299">
        <v>30</v>
      </c>
      <c r="AP1299">
        <v>63</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s="6" t="s">
        <v>2857</v>
      </c>
      <c r="Y1300" t="s">
        <v>2629</v>
      </c>
      <c r="Z1300" s="6" t="s">
        <v>2764</v>
      </c>
      <c r="AA1300" t="s">
        <v>44</v>
      </c>
      <c r="AB1300">
        <v>2000</v>
      </c>
      <c r="AC1300">
        <f t="shared" si="5"/>
        <v>1.25</v>
      </c>
      <c r="AD1300" t="s">
        <v>40</v>
      </c>
      <c r="AE1300" t="s">
        <v>39</v>
      </c>
      <c r="AF1300" t="s">
        <v>39</v>
      </c>
      <c r="AG1300" t="s">
        <v>39</v>
      </c>
      <c r="AH1300" t="s">
        <v>39</v>
      </c>
      <c r="AI1300" s="6" t="s">
        <v>39</v>
      </c>
      <c r="AJ1300" s="6" t="s">
        <v>2773</v>
      </c>
      <c r="AK1300">
        <v>10.4</v>
      </c>
      <c r="AL1300" s="6" t="s">
        <v>136</v>
      </c>
      <c r="AM1300">
        <v>1.04</v>
      </c>
      <c r="AN1300">
        <v>4</v>
      </c>
      <c r="AO1300">
        <v>30</v>
      </c>
      <c r="AP1300">
        <v>63</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s="6" t="s">
        <v>2857</v>
      </c>
      <c r="Y1301" t="s">
        <v>2629</v>
      </c>
      <c r="Z1301" s="6" t="s">
        <v>2764</v>
      </c>
      <c r="AA1301" t="s">
        <v>44</v>
      </c>
      <c r="AB1301">
        <v>2000</v>
      </c>
      <c r="AC1301">
        <f t="shared" si="5"/>
        <v>1.25</v>
      </c>
      <c r="AD1301" t="s">
        <v>40</v>
      </c>
      <c r="AE1301" t="s">
        <v>39</v>
      </c>
      <c r="AF1301" t="s">
        <v>39</v>
      </c>
      <c r="AG1301" t="s">
        <v>39</v>
      </c>
      <c r="AH1301" t="s">
        <v>39</v>
      </c>
      <c r="AI1301" s="6" t="s">
        <v>39</v>
      </c>
      <c r="AJ1301" s="6" t="s">
        <v>2773</v>
      </c>
      <c r="AK1301">
        <v>16.7</v>
      </c>
      <c r="AL1301" s="6" t="s">
        <v>136</v>
      </c>
      <c r="AM1301">
        <v>2.4500000000000002</v>
      </c>
      <c r="AN1301">
        <v>4</v>
      </c>
      <c r="AO1301">
        <v>30</v>
      </c>
      <c r="AP1301">
        <v>63</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s="6" t="s">
        <v>2857</v>
      </c>
      <c r="Y1302" t="s">
        <v>2629</v>
      </c>
      <c r="Z1302" s="6" t="s">
        <v>2764</v>
      </c>
      <c r="AA1302" t="s">
        <v>44</v>
      </c>
      <c r="AB1302">
        <v>500</v>
      </c>
      <c r="AC1302">
        <f t="shared" si="5"/>
        <v>1.25</v>
      </c>
      <c r="AD1302" t="s">
        <v>40</v>
      </c>
      <c r="AE1302" t="s">
        <v>39</v>
      </c>
      <c r="AF1302" t="s">
        <v>39</v>
      </c>
      <c r="AG1302" t="s">
        <v>39</v>
      </c>
      <c r="AH1302" t="s">
        <v>39</v>
      </c>
      <c r="AI1302" s="6" t="s">
        <v>39</v>
      </c>
      <c r="AJ1302" s="6" t="s">
        <v>2773</v>
      </c>
      <c r="AK1302">
        <v>17.399999999999999</v>
      </c>
      <c r="AL1302" s="6" t="s">
        <v>136</v>
      </c>
      <c r="AM1302">
        <v>0.99</v>
      </c>
      <c r="AN1302">
        <v>4</v>
      </c>
      <c r="AO1302">
        <v>30</v>
      </c>
      <c r="AP1302">
        <v>63</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s="6" t="s">
        <v>2857</v>
      </c>
      <c r="Y1303" t="s">
        <v>2629</v>
      </c>
      <c r="Z1303" s="6" t="s">
        <v>2764</v>
      </c>
      <c r="AA1303" t="s">
        <v>44</v>
      </c>
      <c r="AB1303">
        <v>2000</v>
      </c>
      <c r="AC1303">
        <f t="shared" si="5"/>
        <v>1.25</v>
      </c>
      <c r="AD1303" t="s">
        <v>40</v>
      </c>
      <c r="AE1303" t="s">
        <v>39</v>
      </c>
      <c r="AF1303" t="s">
        <v>39</v>
      </c>
      <c r="AG1303" t="s">
        <v>39</v>
      </c>
      <c r="AH1303" t="s">
        <v>39</v>
      </c>
      <c r="AI1303" s="6" t="s">
        <v>39</v>
      </c>
      <c r="AJ1303" s="6" t="s">
        <v>2773</v>
      </c>
      <c r="AK1303">
        <v>29.2</v>
      </c>
      <c r="AL1303" s="6" t="s">
        <v>136</v>
      </c>
      <c r="AM1303">
        <v>2.8</v>
      </c>
      <c r="AN1303">
        <v>4</v>
      </c>
      <c r="AO1303">
        <v>30</v>
      </c>
      <c r="AP1303">
        <v>63</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s="6"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v>63</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s="6"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v>63</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s="6" t="s">
        <v>2857</v>
      </c>
      <c r="Y1306" t="s">
        <v>2629</v>
      </c>
      <c r="Z1306" s="6" t="s">
        <v>2764</v>
      </c>
      <c r="AA1306" t="s">
        <v>44</v>
      </c>
      <c r="AB1306">
        <v>1000</v>
      </c>
      <c r="AC1306">
        <f t="shared" ref="AC1306:AC1311" si="6">30/24</f>
        <v>1.25</v>
      </c>
      <c r="AD1306" t="s">
        <v>40</v>
      </c>
      <c r="AE1306" t="s">
        <v>39</v>
      </c>
      <c r="AF1306" t="s">
        <v>39</v>
      </c>
      <c r="AG1306" t="s">
        <v>39</v>
      </c>
      <c r="AH1306" t="s">
        <v>39</v>
      </c>
      <c r="AI1306" s="6" t="s">
        <v>39</v>
      </c>
      <c r="AJ1306" s="6" t="s">
        <v>2773</v>
      </c>
      <c r="AK1306">
        <v>7.3</v>
      </c>
      <c r="AL1306" s="6" t="s">
        <v>136</v>
      </c>
      <c r="AM1306" s="27">
        <v>0.22</v>
      </c>
      <c r="AN1306">
        <v>4</v>
      </c>
      <c r="AO1306">
        <v>30</v>
      </c>
      <c r="AP1306">
        <v>63</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s="6" t="s">
        <v>2857</v>
      </c>
      <c r="Y1307" t="s">
        <v>2629</v>
      </c>
      <c r="Z1307" s="6" t="s">
        <v>2764</v>
      </c>
      <c r="AA1307" t="s">
        <v>44</v>
      </c>
      <c r="AB1307">
        <v>2000</v>
      </c>
      <c r="AC1307">
        <f t="shared" si="6"/>
        <v>1.25</v>
      </c>
      <c r="AD1307" t="s">
        <v>40</v>
      </c>
      <c r="AE1307" t="s">
        <v>39</v>
      </c>
      <c r="AF1307" t="s">
        <v>39</v>
      </c>
      <c r="AG1307" t="s">
        <v>39</v>
      </c>
      <c r="AH1307" t="s">
        <v>39</v>
      </c>
      <c r="AI1307" s="6" t="s">
        <v>39</v>
      </c>
      <c r="AJ1307" s="6" t="s">
        <v>2773</v>
      </c>
      <c r="AK1307">
        <v>7.5</v>
      </c>
      <c r="AL1307" s="6" t="s">
        <v>136</v>
      </c>
      <c r="AM1307" s="27">
        <v>0.45</v>
      </c>
      <c r="AN1307">
        <v>4</v>
      </c>
      <c r="AO1307">
        <v>30</v>
      </c>
      <c r="AP1307">
        <v>63</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s="6" t="s">
        <v>2857</v>
      </c>
      <c r="Y1308" t="s">
        <v>2629</v>
      </c>
      <c r="Z1308" s="6" t="s">
        <v>2764</v>
      </c>
      <c r="AA1308" t="s">
        <v>44</v>
      </c>
      <c r="AB1308">
        <v>500</v>
      </c>
      <c r="AC1308">
        <f t="shared" si="6"/>
        <v>1.25</v>
      </c>
      <c r="AD1308" t="s">
        <v>40</v>
      </c>
      <c r="AE1308" t="s">
        <v>39</v>
      </c>
      <c r="AF1308" t="s">
        <v>39</v>
      </c>
      <c r="AG1308" t="s">
        <v>39</v>
      </c>
      <c r="AH1308" t="s">
        <v>39</v>
      </c>
      <c r="AI1308" s="6" t="s">
        <v>39</v>
      </c>
      <c r="AJ1308" s="6" t="s">
        <v>2773</v>
      </c>
      <c r="AK1308">
        <v>8</v>
      </c>
      <c r="AL1308" s="6" t="s">
        <v>136</v>
      </c>
      <c r="AM1308">
        <v>0.72</v>
      </c>
      <c r="AN1308">
        <v>4</v>
      </c>
      <c r="AO1308">
        <v>30</v>
      </c>
      <c r="AP1308">
        <v>63</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s="6" t="s">
        <v>2857</v>
      </c>
      <c r="Y1309" t="s">
        <v>2629</v>
      </c>
      <c r="Z1309" s="6" t="s">
        <v>2764</v>
      </c>
      <c r="AA1309" t="s">
        <v>44</v>
      </c>
      <c r="AB1309">
        <v>1000</v>
      </c>
      <c r="AC1309">
        <f t="shared" si="6"/>
        <v>1.25</v>
      </c>
      <c r="AD1309" t="s">
        <v>40</v>
      </c>
      <c r="AE1309" t="s">
        <v>39</v>
      </c>
      <c r="AF1309" t="s">
        <v>39</v>
      </c>
      <c r="AG1309" t="s">
        <v>39</v>
      </c>
      <c r="AH1309" t="s">
        <v>39</v>
      </c>
      <c r="AI1309" s="6" t="s">
        <v>39</v>
      </c>
      <c r="AJ1309" s="6" t="s">
        <v>2773</v>
      </c>
      <c r="AK1309">
        <v>8</v>
      </c>
      <c r="AL1309" s="6" t="s">
        <v>136</v>
      </c>
      <c r="AM1309">
        <v>0.8</v>
      </c>
      <c r="AN1309">
        <v>4</v>
      </c>
      <c r="AO1309">
        <v>30</v>
      </c>
      <c r="AP1309">
        <v>63</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s="6" t="s">
        <v>2857</v>
      </c>
      <c r="Y1310" t="s">
        <v>2629</v>
      </c>
      <c r="Z1310" s="6" t="s">
        <v>2764</v>
      </c>
      <c r="AA1310" t="s">
        <v>44</v>
      </c>
      <c r="AB1310">
        <v>500</v>
      </c>
      <c r="AC1310">
        <f t="shared" si="6"/>
        <v>1.25</v>
      </c>
      <c r="AD1310" t="s">
        <v>40</v>
      </c>
      <c r="AE1310" t="s">
        <v>39</v>
      </c>
      <c r="AF1310" t="s">
        <v>39</v>
      </c>
      <c r="AG1310" t="s">
        <v>39</v>
      </c>
      <c r="AH1310" t="s">
        <v>39</v>
      </c>
      <c r="AI1310" s="6" t="s">
        <v>39</v>
      </c>
      <c r="AJ1310" s="6" t="s">
        <v>2773</v>
      </c>
      <c r="AK1310">
        <v>8.1999999999999993</v>
      </c>
      <c r="AL1310" s="6" t="s">
        <v>136</v>
      </c>
      <c r="AM1310">
        <v>0.45</v>
      </c>
      <c r="AN1310">
        <v>4</v>
      </c>
      <c r="AO1310">
        <v>30</v>
      </c>
      <c r="AP1310">
        <v>63</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6" t="s">
        <v>2857</v>
      </c>
      <c r="Y1311" s="13" t="s">
        <v>2629</v>
      </c>
      <c r="Z1311" s="16" t="s">
        <v>2764</v>
      </c>
      <c r="AA1311" s="13" t="s">
        <v>44</v>
      </c>
      <c r="AB1311" s="13">
        <v>2000</v>
      </c>
      <c r="AC1311" s="13">
        <f t="shared" si="6"/>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v>63</v>
      </c>
      <c r="AR1311" s="13" t="s">
        <v>2694</v>
      </c>
    </row>
    <row r="1312" spans="1:45" x14ac:dyDescent="0.35">
      <c r="A1312" t="s">
        <v>1791</v>
      </c>
      <c r="B1312" t="s">
        <v>2673</v>
      </c>
      <c r="C1312" t="s">
        <v>2593</v>
      </c>
      <c r="D1312" t="s">
        <v>1789</v>
      </c>
      <c r="E1312" t="s">
        <v>1790</v>
      </c>
      <c r="F1312" t="s">
        <v>2918</v>
      </c>
      <c r="G1312" t="s">
        <v>40</v>
      </c>
      <c r="H1312" t="s">
        <v>40</v>
      </c>
      <c r="I1312" t="s">
        <v>2919</v>
      </c>
      <c r="J1312">
        <v>34.57</v>
      </c>
      <c r="K1312">
        <v>74.64</v>
      </c>
      <c r="L1312">
        <v>3270</v>
      </c>
      <c r="M1312" t="s">
        <v>2633</v>
      </c>
      <c r="N1312" t="s">
        <v>39</v>
      </c>
      <c r="O1312">
        <v>2018</v>
      </c>
      <c r="P1312" t="s">
        <v>39</v>
      </c>
      <c r="Q1312" s="1" t="s">
        <v>39</v>
      </c>
      <c r="R1312" t="s">
        <v>39</v>
      </c>
      <c r="S1312" t="s">
        <v>39</v>
      </c>
      <c r="T1312" s="6" t="s">
        <v>39</v>
      </c>
      <c r="U1312" t="s">
        <v>48</v>
      </c>
      <c r="V1312" s="6" t="s">
        <v>39</v>
      </c>
      <c r="W1312" s="6" t="s">
        <v>39</v>
      </c>
      <c r="X1312" s="6" t="s">
        <v>2804</v>
      </c>
      <c r="Y1312" s="6" t="s">
        <v>39</v>
      </c>
      <c r="Z1312">
        <v>12</v>
      </c>
      <c r="AA1312" s="6" t="s">
        <v>39</v>
      </c>
      <c r="AB1312" s="6" t="s">
        <v>39</v>
      </c>
      <c r="AC1312" s="6" t="s">
        <v>39</v>
      </c>
      <c r="AD1312" t="s">
        <v>40</v>
      </c>
      <c r="AE1312" s="6" t="s">
        <v>39</v>
      </c>
      <c r="AF1312" s="6" t="s">
        <v>42</v>
      </c>
      <c r="AG1312" s="6" t="s">
        <v>2928</v>
      </c>
      <c r="AH1312" s="6" t="s">
        <v>2929</v>
      </c>
      <c r="AI1312" s="6" t="s">
        <v>39</v>
      </c>
      <c r="AJ1312" s="6" t="s">
        <v>2920</v>
      </c>
      <c r="AK1312">
        <v>12.76</v>
      </c>
      <c r="AL1312" s="6" t="s">
        <v>136</v>
      </c>
      <c r="AM1312">
        <v>0.34</v>
      </c>
      <c r="AN1312">
        <v>7</v>
      </c>
      <c r="AO1312">
        <v>3</v>
      </c>
      <c r="AP1312">
        <v>28</v>
      </c>
      <c r="AQ1312" t="s">
        <v>39</v>
      </c>
      <c r="AR1312" t="s">
        <v>2628</v>
      </c>
    </row>
    <row r="1313" spans="1:44" x14ac:dyDescent="0.35">
      <c r="A1313" t="s">
        <v>1791</v>
      </c>
      <c r="B1313" t="s">
        <v>2673</v>
      </c>
      <c r="C1313" t="s">
        <v>2593</v>
      </c>
      <c r="D1313" t="s">
        <v>1789</v>
      </c>
      <c r="E1313" t="s">
        <v>1790</v>
      </c>
      <c r="F1313" t="s">
        <v>2918</v>
      </c>
      <c r="G1313" t="s">
        <v>40</v>
      </c>
      <c r="H1313" t="s">
        <v>40</v>
      </c>
      <c r="I1313" t="s">
        <v>2919</v>
      </c>
      <c r="J1313">
        <v>34.57</v>
      </c>
      <c r="K1313">
        <v>74.64</v>
      </c>
      <c r="L1313">
        <v>3270</v>
      </c>
      <c r="M1313" t="s">
        <v>2633</v>
      </c>
      <c r="N1313" t="s">
        <v>39</v>
      </c>
      <c r="O1313">
        <v>2018</v>
      </c>
      <c r="P1313" t="s">
        <v>39</v>
      </c>
      <c r="Q1313" s="1" t="s">
        <v>39</v>
      </c>
      <c r="R1313" t="s">
        <v>39</v>
      </c>
      <c r="S1313" t="s">
        <v>39</v>
      </c>
      <c r="T1313" s="6" t="s">
        <v>39</v>
      </c>
      <c r="U1313" t="s">
        <v>2930</v>
      </c>
      <c r="V1313" s="6" t="s">
        <v>2931</v>
      </c>
      <c r="W1313">
        <v>10</v>
      </c>
      <c r="X1313" s="6" t="s">
        <v>2804</v>
      </c>
      <c r="Y1313" t="s">
        <v>2926</v>
      </c>
      <c r="Z1313">
        <v>12</v>
      </c>
      <c r="AA1313" s="6" t="s">
        <v>39</v>
      </c>
      <c r="AB1313" s="6" t="s">
        <v>39</v>
      </c>
      <c r="AC1313" s="6" t="s">
        <v>39</v>
      </c>
      <c r="AD1313" t="s">
        <v>42</v>
      </c>
      <c r="AE1313" s="6" t="s">
        <v>2846</v>
      </c>
      <c r="AF1313" s="6" t="s">
        <v>42</v>
      </c>
      <c r="AG1313" s="6" t="s">
        <v>2928</v>
      </c>
      <c r="AH1313" s="6" t="s">
        <v>2929</v>
      </c>
      <c r="AI1313" s="6" t="s">
        <v>39</v>
      </c>
      <c r="AJ1313" s="6" t="s">
        <v>2920</v>
      </c>
      <c r="AK1313">
        <v>10.78</v>
      </c>
      <c r="AL1313" s="6" t="s">
        <v>136</v>
      </c>
      <c r="AM1313">
        <v>0.21</v>
      </c>
      <c r="AN1313">
        <v>7</v>
      </c>
      <c r="AO1313">
        <v>3</v>
      </c>
      <c r="AP1313">
        <v>28</v>
      </c>
      <c r="AQ1313" t="s">
        <v>39</v>
      </c>
      <c r="AR1313" t="s">
        <v>2628</v>
      </c>
    </row>
    <row r="1314" spans="1:44" x14ac:dyDescent="0.35">
      <c r="A1314" t="s">
        <v>1791</v>
      </c>
      <c r="B1314" t="s">
        <v>2673</v>
      </c>
      <c r="C1314" t="s">
        <v>2593</v>
      </c>
      <c r="D1314" t="s">
        <v>1789</v>
      </c>
      <c r="E1314" t="s">
        <v>1790</v>
      </c>
      <c r="F1314" t="s">
        <v>2918</v>
      </c>
      <c r="G1314" t="s">
        <v>40</v>
      </c>
      <c r="H1314" t="s">
        <v>40</v>
      </c>
      <c r="I1314" t="s">
        <v>2919</v>
      </c>
      <c r="J1314">
        <v>34.57</v>
      </c>
      <c r="K1314">
        <v>74.64</v>
      </c>
      <c r="L1314">
        <v>3270</v>
      </c>
      <c r="M1314" t="s">
        <v>2633</v>
      </c>
      <c r="N1314" t="s">
        <v>39</v>
      </c>
      <c r="O1314">
        <v>2018</v>
      </c>
      <c r="P1314" t="s">
        <v>39</v>
      </c>
      <c r="Q1314" s="1" t="s">
        <v>39</v>
      </c>
      <c r="R1314" t="s">
        <v>39</v>
      </c>
      <c r="S1314" t="s">
        <v>39</v>
      </c>
      <c r="T1314" s="6" t="s">
        <v>39</v>
      </c>
      <c r="U1314" t="s">
        <v>2930</v>
      </c>
      <c r="V1314" s="6" t="s">
        <v>2931</v>
      </c>
      <c r="W1314">
        <v>20</v>
      </c>
      <c r="X1314" s="6" t="s">
        <v>2804</v>
      </c>
      <c r="Y1314" t="s">
        <v>2926</v>
      </c>
      <c r="Z1314">
        <v>12</v>
      </c>
      <c r="AA1314" s="6" t="s">
        <v>39</v>
      </c>
      <c r="AB1314" s="6" t="s">
        <v>39</v>
      </c>
      <c r="AC1314" s="6" t="s">
        <v>39</v>
      </c>
      <c r="AD1314" t="s">
        <v>42</v>
      </c>
      <c r="AE1314" s="6" t="s">
        <v>2846</v>
      </c>
      <c r="AF1314" s="6" t="s">
        <v>42</v>
      </c>
      <c r="AG1314" s="6" t="s">
        <v>2928</v>
      </c>
      <c r="AH1314" s="6" t="s">
        <v>2929</v>
      </c>
      <c r="AI1314" s="6" t="s">
        <v>39</v>
      </c>
      <c r="AJ1314" s="6" t="s">
        <v>2920</v>
      </c>
      <c r="AK1314">
        <v>12.41</v>
      </c>
      <c r="AL1314" s="6" t="s">
        <v>136</v>
      </c>
      <c r="AM1314">
        <v>0.49</v>
      </c>
      <c r="AN1314">
        <v>7</v>
      </c>
      <c r="AO1314">
        <v>3</v>
      </c>
      <c r="AP1314">
        <v>28</v>
      </c>
      <c r="AQ1314" t="s">
        <v>39</v>
      </c>
      <c r="AR1314" t="s">
        <v>2628</v>
      </c>
    </row>
    <row r="1315" spans="1:44" x14ac:dyDescent="0.35">
      <c r="A1315" t="s">
        <v>1791</v>
      </c>
      <c r="B1315" t="s">
        <v>2673</v>
      </c>
      <c r="C1315" t="s">
        <v>2593</v>
      </c>
      <c r="D1315" t="s">
        <v>1789</v>
      </c>
      <c r="E1315" t="s">
        <v>1790</v>
      </c>
      <c r="F1315" t="s">
        <v>2918</v>
      </c>
      <c r="G1315" t="s">
        <v>40</v>
      </c>
      <c r="H1315" t="s">
        <v>40</v>
      </c>
      <c r="I1315" t="s">
        <v>2919</v>
      </c>
      <c r="J1315">
        <v>34.57</v>
      </c>
      <c r="K1315">
        <v>74.64</v>
      </c>
      <c r="L1315">
        <v>3270</v>
      </c>
      <c r="M1315" t="s">
        <v>2633</v>
      </c>
      <c r="N1315" t="s">
        <v>39</v>
      </c>
      <c r="O1315">
        <v>2018</v>
      </c>
      <c r="P1315" t="s">
        <v>39</v>
      </c>
      <c r="Q1315" s="1" t="s">
        <v>39</v>
      </c>
      <c r="R1315" t="s">
        <v>39</v>
      </c>
      <c r="S1315" t="s">
        <v>39</v>
      </c>
      <c r="T1315" s="6" t="s">
        <v>39</v>
      </c>
      <c r="U1315" t="s">
        <v>2930</v>
      </c>
      <c r="V1315" s="6" t="s">
        <v>2931</v>
      </c>
      <c r="W1315">
        <v>30</v>
      </c>
      <c r="X1315" s="6" t="s">
        <v>2804</v>
      </c>
      <c r="Y1315" t="s">
        <v>2926</v>
      </c>
      <c r="Z1315">
        <v>12</v>
      </c>
      <c r="AA1315" s="6" t="s">
        <v>39</v>
      </c>
      <c r="AB1315" s="6" t="s">
        <v>39</v>
      </c>
      <c r="AC1315" s="6" t="s">
        <v>39</v>
      </c>
      <c r="AD1315" t="s">
        <v>42</v>
      </c>
      <c r="AE1315" s="6" t="s">
        <v>2846</v>
      </c>
      <c r="AF1315" s="6" t="s">
        <v>42</v>
      </c>
      <c r="AG1315" s="6" t="s">
        <v>2928</v>
      </c>
      <c r="AH1315" s="6" t="s">
        <v>2929</v>
      </c>
      <c r="AI1315" s="6" t="s">
        <v>39</v>
      </c>
      <c r="AJ1315" s="6" t="s">
        <v>2920</v>
      </c>
      <c r="AK1315">
        <v>15.15</v>
      </c>
      <c r="AL1315" s="6" t="s">
        <v>136</v>
      </c>
      <c r="AM1315">
        <v>0.37</v>
      </c>
      <c r="AN1315">
        <v>7</v>
      </c>
      <c r="AO1315">
        <v>3</v>
      </c>
      <c r="AP1315">
        <v>28</v>
      </c>
      <c r="AQ1315" t="s">
        <v>39</v>
      </c>
      <c r="AR1315" t="s">
        <v>2628</v>
      </c>
    </row>
    <row r="1316" spans="1:44" x14ac:dyDescent="0.35">
      <c r="A1316" t="s">
        <v>1791</v>
      </c>
      <c r="B1316" t="s">
        <v>2673</v>
      </c>
      <c r="C1316" t="s">
        <v>2593</v>
      </c>
      <c r="D1316" t="s">
        <v>1789</v>
      </c>
      <c r="E1316" t="s">
        <v>1790</v>
      </c>
      <c r="F1316" t="s">
        <v>2918</v>
      </c>
      <c r="G1316" t="s">
        <v>40</v>
      </c>
      <c r="H1316" t="s">
        <v>40</v>
      </c>
      <c r="I1316" t="s">
        <v>2919</v>
      </c>
      <c r="J1316">
        <v>34.57</v>
      </c>
      <c r="K1316">
        <v>74.64</v>
      </c>
      <c r="L1316">
        <v>3270</v>
      </c>
      <c r="M1316" t="s">
        <v>2633</v>
      </c>
      <c r="N1316" t="s">
        <v>39</v>
      </c>
      <c r="O1316">
        <v>2018</v>
      </c>
      <c r="P1316" t="s">
        <v>39</v>
      </c>
      <c r="Q1316" s="1" t="s">
        <v>39</v>
      </c>
      <c r="R1316" t="s">
        <v>39</v>
      </c>
      <c r="S1316" t="s">
        <v>39</v>
      </c>
      <c r="T1316" s="6" t="s">
        <v>39</v>
      </c>
      <c r="U1316" t="s">
        <v>2930</v>
      </c>
      <c r="V1316" s="6" t="s">
        <v>2931</v>
      </c>
      <c r="W1316">
        <v>40</v>
      </c>
      <c r="X1316" s="6" t="s">
        <v>2804</v>
      </c>
      <c r="Y1316" t="s">
        <v>2926</v>
      </c>
      <c r="Z1316">
        <v>12</v>
      </c>
      <c r="AA1316" s="6" t="s">
        <v>39</v>
      </c>
      <c r="AB1316" s="6" t="s">
        <v>39</v>
      </c>
      <c r="AC1316" s="6" t="s">
        <v>39</v>
      </c>
      <c r="AD1316" t="s">
        <v>42</v>
      </c>
      <c r="AE1316" s="6" t="s">
        <v>2846</v>
      </c>
      <c r="AF1316" s="6" t="s">
        <v>42</v>
      </c>
      <c r="AG1316" s="6" t="s">
        <v>2928</v>
      </c>
      <c r="AH1316" s="6" t="s">
        <v>2929</v>
      </c>
      <c r="AI1316" s="6" t="s">
        <v>39</v>
      </c>
      <c r="AJ1316" s="6" t="s">
        <v>2920</v>
      </c>
      <c r="AK1316">
        <v>15.92</v>
      </c>
      <c r="AL1316" s="6" t="s">
        <v>136</v>
      </c>
      <c r="AM1316">
        <v>0.27</v>
      </c>
      <c r="AN1316">
        <v>7</v>
      </c>
      <c r="AO1316">
        <v>3</v>
      </c>
      <c r="AP1316">
        <v>28</v>
      </c>
      <c r="AQ1316" t="s">
        <v>39</v>
      </c>
      <c r="AR1316" t="s">
        <v>2628</v>
      </c>
    </row>
    <row r="1317" spans="1:44" x14ac:dyDescent="0.35">
      <c r="A1317" t="s">
        <v>1791</v>
      </c>
      <c r="B1317" t="s">
        <v>2673</v>
      </c>
      <c r="C1317" t="s">
        <v>2593</v>
      </c>
      <c r="D1317" t="s">
        <v>1789</v>
      </c>
      <c r="E1317" t="s">
        <v>1790</v>
      </c>
      <c r="F1317" t="s">
        <v>2918</v>
      </c>
      <c r="G1317" t="s">
        <v>40</v>
      </c>
      <c r="H1317" t="s">
        <v>40</v>
      </c>
      <c r="I1317" t="s">
        <v>2919</v>
      </c>
      <c r="J1317">
        <v>34.57</v>
      </c>
      <c r="K1317">
        <v>74.64</v>
      </c>
      <c r="L1317">
        <v>3270</v>
      </c>
      <c r="M1317" t="s">
        <v>2633</v>
      </c>
      <c r="N1317" t="s">
        <v>39</v>
      </c>
      <c r="O1317">
        <v>2018</v>
      </c>
      <c r="P1317" t="s">
        <v>39</v>
      </c>
      <c r="Q1317" s="1" t="s">
        <v>39</v>
      </c>
      <c r="R1317" t="s">
        <v>39</v>
      </c>
      <c r="S1317" t="s">
        <v>39</v>
      </c>
      <c r="T1317" s="6" t="s">
        <v>39</v>
      </c>
      <c r="U1317" t="s">
        <v>2930</v>
      </c>
      <c r="V1317" s="6" t="s">
        <v>2932</v>
      </c>
      <c r="W1317">
        <v>10</v>
      </c>
      <c r="X1317" s="6" t="s">
        <v>2804</v>
      </c>
      <c r="Y1317" t="s">
        <v>2926</v>
      </c>
      <c r="Z1317">
        <v>12</v>
      </c>
      <c r="AA1317" s="6" t="s">
        <v>39</v>
      </c>
      <c r="AB1317" s="6" t="s">
        <v>39</v>
      </c>
      <c r="AC1317" s="6" t="s">
        <v>39</v>
      </c>
      <c r="AD1317" t="s">
        <v>42</v>
      </c>
      <c r="AE1317" s="6" t="s">
        <v>2846</v>
      </c>
      <c r="AF1317" s="6" t="s">
        <v>42</v>
      </c>
      <c r="AG1317" s="6" t="s">
        <v>2928</v>
      </c>
      <c r="AH1317" s="6" t="s">
        <v>2929</v>
      </c>
      <c r="AI1317" s="6" t="s">
        <v>39</v>
      </c>
      <c r="AJ1317" s="6" t="s">
        <v>2920</v>
      </c>
      <c r="AK1317">
        <v>13.97</v>
      </c>
      <c r="AL1317" s="6" t="s">
        <v>136</v>
      </c>
      <c r="AM1317">
        <v>0.62</v>
      </c>
      <c r="AN1317">
        <v>7</v>
      </c>
      <c r="AO1317">
        <v>3</v>
      </c>
      <c r="AP1317">
        <v>28</v>
      </c>
      <c r="AQ1317" t="s">
        <v>39</v>
      </c>
      <c r="AR1317" t="s">
        <v>2628</v>
      </c>
    </row>
    <row r="1318" spans="1:44" x14ac:dyDescent="0.35">
      <c r="A1318" t="s">
        <v>1791</v>
      </c>
      <c r="B1318" t="s">
        <v>2673</v>
      </c>
      <c r="C1318" t="s">
        <v>2593</v>
      </c>
      <c r="D1318" t="s">
        <v>1789</v>
      </c>
      <c r="E1318" t="s">
        <v>1790</v>
      </c>
      <c r="F1318" t="s">
        <v>2918</v>
      </c>
      <c r="G1318" t="s">
        <v>40</v>
      </c>
      <c r="H1318" t="s">
        <v>40</v>
      </c>
      <c r="I1318" t="s">
        <v>2919</v>
      </c>
      <c r="J1318">
        <v>34.57</v>
      </c>
      <c r="K1318">
        <v>74.64</v>
      </c>
      <c r="L1318">
        <v>3270</v>
      </c>
      <c r="M1318" t="s">
        <v>2633</v>
      </c>
      <c r="N1318" t="s">
        <v>39</v>
      </c>
      <c r="O1318">
        <v>2018</v>
      </c>
      <c r="P1318" t="s">
        <v>39</v>
      </c>
      <c r="Q1318" s="1" t="s">
        <v>39</v>
      </c>
      <c r="R1318" t="s">
        <v>39</v>
      </c>
      <c r="S1318" t="s">
        <v>39</v>
      </c>
      <c r="T1318" s="6" t="s">
        <v>39</v>
      </c>
      <c r="U1318" t="s">
        <v>2930</v>
      </c>
      <c r="V1318" s="6" t="s">
        <v>2932</v>
      </c>
      <c r="W1318">
        <v>20</v>
      </c>
      <c r="X1318" s="6" t="s">
        <v>2804</v>
      </c>
      <c r="Y1318" t="s">
        <v>2926</v>
      </c>
      <c r="Z1318">
        <v>12</v>
      </c>
      <c r="AA1318" s="6" t="s">
        <v>39</v>
      </c>
      <c r="AB1318" s="6" t="s">
        <v>39</v>
      </c>
      <c r="AC1318" s="6" t="s">
        <v>39</v>
      </c>
      <c r="AD1318" t="s">
        <v>42</v>
      </c>
      <c r="AE1318" s="6" t="s">
        <v>2846</v>
      </c>
      <c r="AF1318" s="6" t="s">
        <v>42</v>
      </c>
      <c r="AG1318" s="6" t="s">
        <v>2928</v>
      </c>
      <c r="AH1318" s="6" t="s">
        <v>2929</v>
      </c>
      <c r="AI1318" s="6" t="s">
        <v>39</v>
      </c>
      <c r="AJ1318" s="6" t="s">
        <v>2920</v>
      </c>
      <c r="AK1318">
        <v>14.84</v>
      </c>
      <c r="AL1318" s="6" t="s">
        <v>136</v>
      </c>
      <c r="AM1318">
        <v>0.26</v>
      </c>
      <c r="AN1318">
        <v>7</v>
      </c>
      <c r="AO1318">
        <v>3</v>
      </c>
      <c r="AP1318">
        <v>28</v>
      </c>
      <c r="AQ1318" t="s">
        <v>39</v>
      </c>
      <c r="AR1318" t="s">
        <v>2628</v>
      </c>
    </row>
    <row r="1319" spans="1:44" x14ac:dyDescent="0.35">
      <c r="A1319" t="s">
        <v>1791</v>
      </c>
      <c r="B1319" t="s">
        <v>2673</v>
      </c>
      <c r="C1319" t="s">
        <v>2593</v>
      </c>
      <c r="D1319" t="s">
        <v>1789</v>
      </c>
      <c r="E1319" t="s">
        <v>1790</v>
      </c>
      <c r="F1319" t="s">
        <v>2918</v>
      </c>
      <c r="G1319" t="s">
        <v>40</v>
      </c>
      <c r="H1319" t="s">
        <v>40</v>
      </c>
      <c r="I1319" t="s">
        <v>2919</v>
      </c>
      <c r="J1319">
        <v>34.57</v>
      </c>
      <c r="K1319">
        <v>74.64</v>
      </c>
      <c r="L1319">
        <v>3270</v>
      </c>
      <c r="M1319" t="s">
        <v>2633</v>
      </c>
      <c r="N1319" t="s">
        <v>39</v>
      </c>
      <c r="O1319">
        <v>2018</v>
      </c>
      <c r="P1319" t="s">
        <v>39</v>
      </c>
      <c r="Q1319" s="1" t="s">
        <v>39</v>
      </c>
      <c r="R1319" t="s">
        <v>39</v>
      </c>
      <c r="S1319" t="s">
        <v>39</v>
      </c>
      <c r="T1319" s="6" t="s">
        <v>39</v>
      </c>
      <c r="U1319" t="s">
        <v>2930</v>
      </c>
      <c r="V1319" s="6" t="s">
        <v>2932</v>
      </c>
      <c r="W1319">
        <v>30</v>
      </c>
      <c r="X1319" s="6" t="s">
        <v>2804</v>
      </c>
      <c r="Y1319" t="s">
        <v>2926</v>
      </c>
      <c r="Z1319">
        <v>12</v>
      </c>
      <c r="AA1319" s="6" t="s">
        <v>39</v>
      </c>
      <c r="AB1319" s="6" t="s">
        <v>39</v>
      </c>
      <c r="AC1319" s="6" t="s">
        <v>39</v>
      </c>
      <c r="AD1319" t="s">
        <v>42</v>
      </c>
      <c r="AE1319" s="6" t="s">
        <v>2846</v>
      </c>
      <c r="AF1319" s="6" t="s">
        <v>42</v>
      </c>
      <c r="AG1319" s="6" t="s">
        <v>2928</v>
      </c>
      <c r="AH1319" s="6" t="s">
        <v>2929</v>
      </c>
      <c r="AI1319" s="6" t="s">
        <v>39</v>
      </c>
      <c r="AJ1319" s="6" t="s">
        <v>2920</v>
      </c>
      <c r="AK1319">
        <v>15.25</v>
      </c>
      <c r="AL1319" s="6" t="s">
        <v>136</v>
      </c>
      <c r="AM1319">
        <v>0.19</v>
      </c>
      <c r="AN1319">
        <v>7</v>
      </c>
      <c r="AO1319">
        <v>3</v>
      </c>
      <c r="AP1319">
        <v>28</v>
      </c>
      <c r="AQ1319" t="s">
        <v>39</v>
      </c>
      <c r="AR1319" t="s">
        <v>2628</v>
      </c>
    </row>
    <row r="1320" spans="1:44" x14ac:dyDescent="0.35">
      <c r="A1320" t="s">
        <v>1791</v>
      </c>
      <c r="B1320" t="s">
        <v>2673</v>
      </c>
      <c r="C1320" t="s">
        <v>2593</v>
      </c>
      <c r="D1320" t="s">
        <v>1789</v>
      </c>
      <c r="E1320" t="s">
        <v>1790</v>
      </c>
      <c r="F1320" t="s">
        <v>2918</v>
      </c>
      <c r="G1320" t="s">
        <v>40</v>
      </c>
      <c r="H1320" t="s">
        <v>40</v>
      </c>
      <c r="I1320" t="s">
        <v>2919</v>
      </c>
      <c r="J1320">
        <v>34.57</v>
      </c>
      <c r="K1320">
        <v>74.64</v>
      </c>
      <c r="L1320">
        <v>3270</v>
      </c>
      <c r="M1320" t="s">
        <v>2633</v>
      </c>
      <c r="N1320" t="s">
        <v>39</v>
      </c>
      <c r="O1320">
        <v>2018</v>
      </c>
      <c r="P1320" t="s">
        <v>39</v>
      </c>
      <c r="Q1320" s="1" t="s">
        <v>39</v>
      </c>
      <c r="R1320" t="s">
        <v>39</v>
      </c>
      <c r="S1320" t="s">
        <v>39</v>
      </c>
      <c r="T1320" s="6" t="s">
        <v>39</v>
      </c>
      <c r="U1320" t="s">
        <v>2930</v>
      </c>
      <c r="V1320" s="6" t="s">
        <v>2932</v>
      </c>
      <c r="W1320">
        <v>40</v>
      </c>
      <c r="X1320" s="6" t="s">
        <v>2804</v>
      </c>
      <c r="Y1320" t="s">
        <v>2926</v>
      </c>
      <c r="Z1320">
        <v>12</v>
      </c>
      <c r="AA1320" s="6" t="s">
        <v>39</v>
      </c>
      <c r="AB1320" s="6" t="s">
        <v>39</v>
      </c>
      <c r="AC1320" s="6" t="s">
        <v>39</v>
      </c>
      <c r="AD1320" t="s">
        <v>42</v>
      </c>
      <c r="AE1320" s="6" t="s">
        <v>2846</v>
      </c>
      <c r="AF1320" s="6" t="s">
        <v>42</v>
      </c>
      <c r="AG1320" s="6" t="s">
        <v>2928</v>
      </c>
      <c r="AH1320" s="6" t="s">
        <v>2929</v>
      </c>
      <c r="AI1320" s="6" t="s">
        <v>39</v>
      </c>
      <c r="AJ1320" s="6" t="s">
        <v>2920</v>
      </c>
      <c r="AK1320">
        <v>15.91</v>
      </c>
      <c r="AL1320" s="6" t="s">
        <v>136</v>
      </c>
      <c r="AM1320">
        <v>0.32</v>
      </c>
      <c r="AN1320">
        <v>7</v>
      </c>
      <c r="AO1320">
        <v>3</v>
      </c>
      <c r="AP1320">
        <v>28</v>
      </c>
      <c r="AQ1320" t="s">
        <v>39</v>
      </c>
      <c r="AR1320" t="s">
        <v>2628</v>
      </c>
    </row>
    <row r="1321" spans="1:44" x14ac:dyDescent="0.35">
      <c r="A1321" t="s">
        <v>1791</v>
      </c>
      <c r="B1321" t="s">
        <v>2673</v>
      </c>
      <c r="C1321" t="s">
        <v>2593</v>
      </c>
      <c r="D1321" t="s">
        <v>1789</v>
      </c>
      <c r="E1321" t="s">
        <v>1790</v>
      </c>
      <c r="F1321" t="s">
        <v>2918</v>
      </c>
      <c r="G1321" t="s">
        <v>40</v>
      </c>
      <c r="H1321" t="s">
        <v>40</v>
      </c>
      <c r="I1321" t="s">
        <v>2919</v>
      </c>
      <c r="J1321">
        <v>34.57</v>
      </c>
      <c r="K1321">
        <v>74.64</v>
      </c>
      <c r="L1321">
        <v>3270</v>
      </c>
      <c r="M1321" t="s">
        <v>2633</v>
      </c>
      <c r="N1321" t="s">
        <v>39</v>
      </c>
      <c r="O1321">
        <v>2018</v>
      </c>
      <c r="P1321" t="s">
        <v>39</v>
      </c>
      <c r="Q1321" s="1" t="s">
        <v>39</v>
      </c>
      <c r="R1321" t="s">
        <v>39</v>
      </c>
      <c r="S1321" t="s">
        <v>39</v>
      </c>
      <c r="T1321" s="6" t="s">
        <v>39</v>
      </c>
      <c r="U1321" t="s">
        <v>48</v>
      </c>
      <c r="V1321" s="6" t="s">
        <v>39</v>
      </c>
      <c r="W1321" t="s">
        <v>39</v>
      </c>
      <c r="X1321" s="6" t="s">
        <v>2804</v>
      </c>
      <c r="Y1321" t="s">
        <v>2926</v>
      </c>
      <c r="Z1321">
        <v>12</v>
      </c>
      <c r="AA1321" s="6" t="s">
        <v>39</v>
      </c>
      <c r="AB1321" s="6" t="s">
        <v>39</v>
      </c>
      <c r="AC1321" s="6" t="s">
        <v>39</v>
      </c>
      <c r="AD1321" t="s">
        <v>42</v>
      </c>
      <c r="AE1321" s="6" t="s">
        <v>2846</v>
      </c>
      <c r="AF1321" s="6" t="s">
        <v>42</v>
      </c>
      <c r="AG1321" s="6" t="s">
        <v>2928</v>
      </c>
      <c r="AH1321" s="6" t="s">
        <v>2929</v>
      </c>
      <c r="AI1321" s="6" t="s">
        <v>39</v>
      </c>
      <c r="AJ1321" s="6" t="s">
        <v>43</v>
      </c>
      <c r="AK1321">
        <v>10.32</v>
      </c>
      <c r="AL1321" s="6" t="s">
        <v>136</v>
      </c>
      <c r="AM1321">
        <v>0.28999999999999998</v>
      </c>
      <c r="AN1321">
        <v>7</v>
      </c>
      <c r="AO1321">
        <v>3</v>
      </c>
      <c r="AP1321">
        <v>28</v>
      </c>
      <c r="AQ1321" t="s">
        <v>39</v>
      </c>
      <c r="AR1321" t="s">
        <v>2628</v>
      </c>
    </row>
    <row r="1322" spans="1:44" x14ac:dyDescent="0.35">
      <c r="A1322" t="s">
        <v>1791</v>
      </c>
      <c r="B1322" t="s">
        <v>2673</v>
      </c>
      <c r="C1322" t="s">
        <v>2593</v>
      </c>
      <c r="D1322" t="s">
        <v>1789</v>
      </c>
      <c r="E1322" t="s">
        <v>1790</v>
      </c>
      <c r="F1322" t="s">
        <v>2918</v>
      </c>
      <c r="G1322" t="s">
        <v>40</v>
      </c>
      <c r="H1322" t="s">
        <v>40</v>
      </c>
      <c r="I1322" t="s">
        <v>2919</v>
      </c>
      <c r="J1322">
        <v>34.57</v>
      </c>
      <c r="K1322">
        <v>74.64</v>
      </c>
      <c r="L1322">
        <v>3270</v>
      </c>
      <c r="M1322" t="s">
        <v>2633</v>
      </c>
      <c r="N1322" t="s">
        <v>39</v>
      </c>
      <c r="O1322">
        <v>2018</v>
      </c>
      <c r="P1322" t="s">
        <v>39</v>
      </c>
      <c r="Q1322" s="1" t="s">
        <v>39</v>
      </c>
      <c r="R1322" t="s">
        <v>39</v>
      </c>
      <c r="S1322" t="s">
        <v>39</v>
      </c>
      <c r="T1322" s="6" t="s">
        <v>39</v>
      </c>
      <c r="U1322" t="s">
        <v>2930</v>
      </c>
      <c r="V1322" s="6" t="s">
        <v>2931</v>
      </c>
      <c r="W1322">
        <v>10</v>
      </c>
      <c r="X1322" s="6" t="s">
        <v>2804</v>
      </c>
      <c r="Y1322" t="s">
        <v>2926</v>
      </c>
      <c r="Z1322">
        <v>12</v>
      </c>
      <c r="AA1322" s="6" t="s">
        <v>39</v>
      </c>
      <c r="AB1322" s="6" t="s">
        <v>39</v>
      </c>
      <c r="AC1322" s="6" t="s">
        <v>39</v>
      </c>
      <c r="AD1322" t="s">
        <v>42</v>
      </c>
      <c r="AE1322" s="6" t="s">
        <v>2846</v>
      </c>
      <c r="AF1322" s="6" t="s">
        <v>42</v>
      </c>
      <c r="AG1322" s="6" t="s">
        <v>2928</v>
      </c>
      <c r="AH1322" s="6" t="s">
        <v>2929</v>
      </c>
      <c r="AI1322" s="6" t="s">
        <v>39</v>
      </c>
      <c r="AJ1322" s="6" t="s">
        <v>43</v>
      </c>
      <c r="AK1322">
        <v>47.59</v>
      </c>
      <c r="AL1322" s="6" t="s">
        <v>136</v>
      </c>
      <c r="AM1322">
        <v>0.53</v>
      </c>
      <c r="AN1322">
        <v>7</v>
      </c>
      <c r="AO1322">
        <v>3</v>
      </c>
      <c r="AP1322">
        <v>28</v>
      </c>
      <c r="AQ1322" t="s">
        <v>39</v>
      </c>
      <c r="AR1322" t="s">
        <v>2628</v>
      </c>
    </row>
    <row r="1323" spans="1:44" x14ac:dyDescent="0.35">
      <c r="A1323" t="s">
        <v>1791</v>
      </c>
      <c r="B1323" t="s">
        <v>2673</v>
      </c>
      <c r="C1323" t="s">
        <v>2593</v>
      </c>
      <c r="D1323" t="s">
        <v>1789</v>
      </c>
      <c r="E1323" t="s">
        <v>1790</v>
      </c>
      <c r="F1323" t="s">
        <v>2918</v>
      </c>
      <c r="G1323" t="s">
        <v>40</v>
      </c>
      <c r="H1323" t="s">
        <v>40</v>
      </c>
      <c r="I1323" t="s">
        <v>2919</v>
      </c>
      <c r="J1323">
        <v>34.57</v>
      </c>
      <c r="K1323">
        <v>74.64</v>
      </c>
      <c r="L1323">
        <v>3270</v>
      </c>
      <c r="M1323" t="s">
        <v>2633</v>
      </c>
      <c r="N1323" t="s">
        <v>39</v>
      </c>
      <c r="O1323">
        <v>2018</v>
      </c>
      <c r="P1323" t="s">
        <v>39</v>
      </c>
      <c r="Q1323" s="1" t="s">
        <v>39</v>
      </c>
      <c r="R1323" t="s">
        <v>39</v>
      </c>
      <c r="S1323" t="s">
        <v>39</v>
      </c>
      <c r="T1323" s="6" t="s">
        <v>39</v>
      </c>
      <c r="U1323" t="s">
        <v>2930</v>
      </c>
      <c r="V1323" s="6" t="s">
        <v>2931</v>
      </c>
      <c r="W1323">
        <v>20</v>
      </c>
      <c r="X1323" s="6" t="s">
        <v>2804</v>
      </c>
      <c r="Y1323" t="s">
        <v>2926</v>
      </c>
      <c r="Z1323">
        <v>12</v>
      </c>
      <c r="AA1323" s="6" t="s">
        <v>39</v>
      </c>
      <c r="AB1323" s="6" t="s">
        <v>39</v>
      </c>
      <c r="AC1323" s="6" t="s">
        <v>39</v>
      </c>
      <c r="AD1323" t="s">
        <v>42</v>
      </c>
      <c r="AE1323" s="6" t="s">
        <v>2846</v>
      </c>
      <c r="AF1323" s="6" t="s">
        <v>42</v>
      </c>
      <c r="AG1323" s="6" t="s">
        <v>2928</v>
      </c>
      <c r="AH1323" s="6" t="s">
        <v>2929</v>
      </c>
      <c r="AI1323" s="6" t="s">
        <v>39</v>
      </c>
      <c r="AJ1323" s="6" t="s">
        <v>43</v>
      </c>
      <c r="AK1323">
        <v>42.35</v>
      </c>
      <c r="AL1323" s="6" t="s">
        <v>136</v>
      </c>
      <c r="AM1323">
        <v>0.49</v>
      </c>
      <c r="AN1323">
        <v>7</v>
      </c>
      <c r="AO1323">
        <v>3</v>
      </c>
      <c r="AP1323">
        <v>28</v>
      </c>
      <c r="AQ1323" t="s">
        <v>39</v>
      </c>
      <c r="AR1323" t="s">
        <v>2628</v>
      </c>
    </row>
    <row r="1324" spans="1:44" x14ac:dyDescent="0.35">
      <c r="A1324" t="s">
        <v>1791</v>
      </c>
      <c r="B1324" t="s">
        <v>2673</v>
      </c>
      <c r="C1324" t="s">
        <v>2593</v>
      </c>
      <c r="D1324" t="s">
        <v>1789</v>
      </c>
      <c r="E1324" t="s">
        <v>1790</v>
      </c>
      <c r="F1324" t="s">
        <v>2918</v>
      </c>
      <c r="G1324" t="s">
        <v>40</v>
      </c>
      <c r="H1324" t="s">
        <v>40</v>
      </c>
      <c r="I1324" t="s">
        <v>2919</v>
      </c>
      <c r="J1324">
        <v>34.57</v>
      </c>
      <c r="K1324">
        <v>74.64</v>
      </c>
      <c r="L1324">
        <v>3270</v>
      </c>
      <c r="M1324" t="s">
        <v>2633</v>
      </c>
      <c r="N1324" t="s">
        <v>39</v>
      </c>
      <c r="O1324">
        <v>2018</v>
      </c>
      <c r="P1324" t="s">
        <v>39</v>
      </c>
      <c r="Q1324" s="1" t="s">
        <v>39</v>
      </c>
      <c r="R1324" t="s">
        <v>39</v>
      </c>
      <c r="S1324" t="s">
        <v>39</v>
      </c>
      <c r="T1324" s="6" t="s">
        <v>39</v>
      </c>
      <c r="U1324" t="s">
        <v>2930</v>
      </c>
      <c r="V1324" s="6" t="s">
        <v>2931</v>
      </c>
      <c r="W1324">
        <v>30</v>
      </c>
      <c r="X1324" s="6" t="s">
        <v>2804</v>
      </c>
      <c r="Y1324" t="s">
        <v>2926</v>
      </c>
      <c r="Z1324">
        <v>12</v>
      </c>
      <c r="AA1324" s="6" t="s">
        <v>39</v>
      </c>
      <c r="AB1324" s="6" t="s">
        <v>39</v>
      </c>
      <c r="AC1324" s="6" t="s">
        <v>39</v>
      </c>
      <c r="AD1324" t="s">
        <v>42</v>
      </c>
      <c r="AE1324" s="6" t="s">
        <v>2846</v>
      </c>
      <c r="AF1324" s="6" t="s">
        <v>42</v>
      </c>
      <c r="AG1324" s="6" t="s">
        <v>2928</v>
      </c>
      <c r="AH1324" s="6" t="s">
        <v>2929</v>
      </c>
      <c r="AI1324" s="6" t="s">
        <v>39</v>
      </c>
      <c r="AJ1324" s="6" t="s">
        <v>43</v>
      </c>
      <c r="AK1324">
        <v>37.549999999999997</v>
      </c>
      <c r="AL1324" s="6" t="s">
        <v>136</v>
      </c>
      <c r="AM1324">
        <v>0.71</v>
      </c>
      <c r="AN1324">
        <v>7</v>
      </c>
      <c r="AO1324">
        <v>3</v>
      </c>
      <c r="AP1324">
        <v>28</v>
      </c>
      <c r="AQ1324" t="s">
        <v>39</v>
      </c>
      <c r="AR1324" t="s">
        <v>2628</v>
      </c>
    </row>
    <row r="1325" spans="1:44" x14ac:dyDescent="0.35">
      <c r="A1325" t="s">
        <v>1791</v>
      </c>
      <c r="B1325" t="s">
        <v>2673</v>
      </c>
      <c r="C1325" t="s">
        <v>2593</v>
      </c>
      <c r="D1325" t="s">
        <v>1789</v>
      </c>
      <c r="E1325" t="s">
        <v>1790</v>
      </c>
      <c r="F1325" t="s">
        <v>2918</v>
      </c>
      <c r="G1325" t="s">
        <v>40</v>
      </c>
      <c r="H1325" t="s">
        <v>40</v>
      </c>
      <c r="I1325" t="s">
        <v>2919</v>
      </c>
      <c r="J1325">
        <v>34.57</v>
      </c>
      <c r="K1325">
        <v>74.64</v>
      </c>
      <c r="L1325">
        <v>3270</v>
      </c>
      <c r="M1325" t="s">
        <v>2633</v>
      </c>
      <c r="N1325" t="s">
        <v>39</v>
      </c>
      <c r="O1325">
        <v>2018</v>
      </c>
      <c r="P1325" t="s">
        <v>39</v>
      </c>
      <c r="Q1325" s="1" t="s">
        <v>39</v>
      </c>
      <c r="R1325" t="s">
        <v>39</v>
      </c>
      <c r="S1325" t="s">
        <v>39</v>
      </c>
      <c r="T1325" s="6" t="s">
        <v>39</v>
      </c>
      <c r="U1325" t="s">
        <v>2930</v>
      </c>
      <c r="V1325" s="6" t="s">
        <v>2931</v>
      </c>
      <c r="W1325">
        <v>40</v>
      </c>
      <c r="X1325" s="6" t="s">
        <v>2804</v>
      </c>
      <c r="Y1325" t="s">
        <v>2926</v>
      </c>
      <c r="Z1325">
        <v>12</v>
      </c>
      <c r="AA1325" s="6" t="s">
        <v>39</v>
      </c>
      <c r="AB1325" s="6" t="s">
        <v>39</v>
      </c>
      <c r="AC1325" s="6" t="s">
        <v>39</v>
      </c>
      <c r="AD1325" t="s">
        <v>42</v>
      </c>
      <c r="AE1325" s="6" t="s">
        <v>2846</v>
      </c>
      <c r="AF1325" s="6" t="s">
        <v>42</v>
      </c>
      <c r="AG1325" s="6" t="s">
        <v>2928</v>
      </c>
      <c r="AH1325" s="6" t="s">
        <v>2929</v>
      </c>
      <c r="AI1325" s="6" t="s">
        <v>39</v>
      </c>
      <c r="AJ1325" s="6" t="s">
        <v>43</v>
      </c>
      <c r="AK1325">
        <v>35.94</v>
      </c>
      <c r="AL1325" s="6" t="s">
        <v>136</v>
      </c>
      <c r="AM1325">
        <v>0.38</v>
      </c>
      <c r="AN1325">
        <v>7</v>
      </c>
      <c r="AO1325">
        <v>3</v>
      </c>
      <c r="AP1325">
        <v>28</v>
      </c>
      <c r="AQ1325" t="s">
        <v>39</v>
      </c>
      <c r="AR1325" t="s">
        <v>2628</v>
      </c>
    </row>
    <row r="1326" spans="1:44" x14ac:dyDescent="0.35">
      <c r="A1326" t="s">
        <v>1791</v>
      </c>
      <c r="B1326" t="s">
        <v>2673</v>
      </c>
      <c r="C1326" t="s">
        <v>2593</v>
      </c>
      <c r="D1326" t="s">
        <v>1789</v>
      </c>
      <c r="E1326" t="s">
        <v>1790</v>
      </c>
      <c r="F1326" t="s">
        <v>2918</v>
      </c>
      <c r="G1326" t="s">
        <v>40</v>
      </c>
      <c r="H1326" t="s">
        <v>40</v>
      </c>
      <c r="I1326" t="s">
        <v>2919</v>
      </c>
      <c r="J1326">
        <v>34.57</v>
      </c>
      <c r="K1326">
        <v>74.64</v>
      </c>
      <c r="L1326">
        <v>3270</v>
      </c>
      <c r="M1326" t="s">
        <v>2633</v>
      </c>
      <c r="N1326" t="s">
        <v>39</v>
      </c>
      <c r="O1326">
        <v>2018</v>
      </c>
      <c r="P1326" t="s">
        <v>39</v>
      </c>
      <c r="Q1326" s="1" t="s">
        <v>39</v>
      </c>
      <c r="R1326" t="s">
        <v>39</v>
      </c>
      <c r="S1326" t="s">
        <v>39</v>
      </c>
      <c r="T1326" s="6" t="s">
        <v>39</v>
      </c>
      <c r="U1326" t="s">
        <v>2930</v>
      </c>
      <c r="V1326" s="6" t="s">
        <v>2932</v>
      </c>
      <c r="W1326">
        <v>10</v>
      </c>
      <c r="X1326" s="6" t="s">
        <v>2804</v>
      </c>
      <c r="Y1326" t="s">
        <v>2926</v>
      </c>
      <c r="Z1326">
        <v>12</v>
      </c>
      <c r="AA1326" s="6" t="s">
        <v>39</v>
      </c>
      <c r="AB1326" s="6" t="s">
        <v>39</v>
      </c>
      <c r="AC1326" s="6" t="s">
        <v>39</v>
      </c>
      <c r="AD1326" t="s">
        <v>42</v>
      </c>
      <c r="AE1326" s="6" t="s">
        <v>2846</v>
      </c>
      <c r="AF1326" s="6" t="s">
        <v>42</v>
      </c>
      <c r="AG1326" s="6" t="s">
        <v>2928</v>
      </c>
      <c r="AH1326" s="6" t="s">
        <v>2929</v>
      </c>
      <c r="AI1326" s="6" t="s">
        <v>39</v>
      </c>
      <c r="AJ1326" s="6" t="s">
        <v>43</v>
      </c>
      <c r="AK1326">
        <v>34.74</v>
      </c>
      <c r="AL1326" s="6" t="s">
        <v>136</v>
      </c>
      <c r="AM1326">
        <v>0.85</v>
      </c>
      <c r="AN1326">
        <v>7</v>
      </c>
      <c r="AO1326">
        <v>3</v>
      </c>
      <c r="AP1326">
        <v>28</v>
      </c>
      <c r="AQ1326" t="s">
        <v>39</v>
      </c>
      <c r="AR1326" t="s">
        <v>2628</v>
      </c>
    </row>
    <row r="1327" spans="1:44" x14ac:dyDescent="0.35">
      <c r="A1327" t="s">
        <v>1791</v>
      </c>
      <c r="B1327" t="s">
        <v>2673</v>
      </c>
      <c r="C1327" t="s">
        <v>2593</v>
      </c>
      <c r="D1327" t="s">
        <v>1789</v>
      </c>
      <c r="E1327" t="s">
        <v>1790</v>
      </c>
      <c r="F1327" t="s">
        <v>2918</v>
      </c>
      <c r="G1327" t="s">
        <v>40</v>
      </c>
      <c r="H1327" t="s">
        <v>40</v>
      </c>
      <c r="I1327" t="s">
        <v>2919</v>
      </c>
      <c r="J1327">
        <v>34.57</v>
      </c>
      <c r="K1327">
        <v>74.64</v>
      </c>
      <c r="L1327">
        <v>3270</v>
      </c>
      <c r="M1327" t="s">
        <v>2633</v>
      </c>
      <c r="N1327" t="s">
        <v>39</v>
      </c>
      <c r="O1327">
        <v>2018</v>
      </c>
      <c r="P1327" t="s">
        <v>39</v>
      </c>
      <c r="Q1327" s="1" t="s">
        <v>39</v>
      </c>
      <c r="R1327" t="s">
        <v>39</v>
      </c>
      <c r="S1327" t="s">
        <v>39</v>
      </c>
      <c r="T1327" s="6" t="s">
        <v>39</v>
      </c>
      <c r="U1327" t="s">
        <v>2930</v>
      </c>
      <c r="V1327" s="6" t="s">
        <v>2932</v>
      </c>
      <c r="W1327">
        <v>20</v>
      </c>
      <c r="X1327" s="6" t="s">
        <v>2804</v>
      </c>
      <c r="Y1327" t="s">
        <v>2926</v>
      </c>
      <c r="Z1327">
        <v>12</v>
      </c>
      <c r="AA1327" s="6" t="s">
        <v>39</v>
      </c>
      <c r="AB1327" s="6" t="s">
        <v>39</v>
      </c>
      <c r="AC1327" s="6" t="s">
        <v>39</v>
      </c>
      <c r="AD1327" t="s">
        <v>42</v>
      </c>
      <c r="AE1327" s="6" t="s">
        <v>2846</v>
      </c>
      <c r="AF1327" s="6" t="s">
        <v>42</v>
      </c>
      <c r="AG1327" s="6" t="s">
        <v>2928</v>
      </c>
      <c r="AH1327" s="6" t="s">
        <v>2929</v>
      </c>
      <c r="AI1327" s="6" t="s">
        <v>39</v>
      </c>
      <c r="AJ1327" s="6" t="s">
        <v>43</v>
      </c>
      <c r="AK1327">
        <v>31.33</v>
      </c>
      <c r="AL1327" s="6" t="s">
        <v>136</v>
      </c>
      <c r="AM1327">
        <v>0.27</v>
      </c>
      <c r="AN1327">
        <v>7</v>
      </c>
      <c r="AO1327">
        <v>3</v>
      </c>
      <c r="AP1327">
        <v>28</v>
      </c>
      <c r="AQ1327" t="s">
        <v>39</v>
      </c>
      <c r="AR1327" t="s">
        <v>2628</v>
      </c>
    </row>
    <row r="1328" spans="1:44" x14ac:dyDescent="0.35">
      <c r="A1328" t="s">
        <v>1791</v>
      </c>
      <c r="B1328" t="s">
        <v>2673</v>
      </c>
      <c r="C1328" t="s">
        <v>2593</v>
      </c>
      <c r="D1328" t="s">
        <v>1789</v>
      </c>
      <c r="E1328" t="s">
        <v>1790</v>
      </c>
      <c r="F1328" t="s">
        <v>2918</v>
      </c>
      <c r="G1328" t="s">
        <v>40</v>
      </c>
      <c r="H1328" t="s">
        <v>40</v>
      </c>
      <c r="I1328" t="s">
        <v>2919</v>
      </c>
      <c r="J1328">
        <v>34.57</v>
      </c>
      <c r="K1328">
        <v>74.64</v>
      </c>
      <c r="L1328">
        <v>3270</v>
      </c>
      <c r="M1328" t="s">
        <v>2633</v>
      </c>
      <c r="N1328" t="s">
        <v>39</v>
      </c>
      <c r="O1328">
        <v>2018</v>
      </c>
      <c r="P1328" t="s">
        <v>39</v>
      </c>
      <c r="Q1328" s="1" t="s">
        <v>39</v>
      </c>
      <c r="R1328" t="s">
        <v>39</v>
      </c>
      <c r="S1328" t="s">
        <v>39</v>
      </c>
      <c r="T1328" s="6" t="s">
        <v>39</v>
      </c>
      <c r="U1328" t="s">
        <v>2930</v>
      </c>
      <c r="V1328" s="6" t="s">
        <v>2932</v>
      </c>
      <c r="W1328">
        <v>30</v>
      </c>
      <c r="X1328" s="6" t="s">
        <v>2804</v>
      </c>
      <c r="Y1328" t="s">
        <v>2926</v>
      </c>
      <c r="Z1328">
        <v>12</v>
      </c>
      <c r="AA1328" s="6" t="s">
        <v>39</v>
      </c>
      <c r="AB1328" s="6" t="s">
        <v>39</v>
      </c>
      <c r="AC1328" s="6" t="s">
        <v>39</v>
      </c>
      <c r="AD1328" t="s">
        <v>42</v>
      </c>
      <c r="AE1328" s="6" t="s">
        <v>2846</v>
      </c>
      <c r="AF1328" s="6" t="s">
        <v>42</v>
      </c>
      <c r="AG1328" s="6" t="s">
        <v>2928</v>
      </c>
      <c r="AH1328" s="6" t="s">
        <v>2929</v>
      </c>
      <c r="AI1328" s="6" t="s">
        <v>39</v>
      </c>
      <c r="AJ1328" s="6" t="s">
        <v>43</v>
      </c>
      <c r="AK1328">
        <v>28.22</v>
      </c>
      <c r="AL1328" s="6" t="s">
        <v>136</v>
      </c>
      <c r="AM1328">
        <v>0.45</v>
      </c>
      <c r="AN1328">
        <v>7</v>
      </c>
      <c r="AO1328">
        <v>3</v>
      </c>
      <c r="AP1328">
        <v>28</v>
      </c>
      <c r="AQ1328" t="s">
        <v>39</v>
      </c>
      <c r="AR1328" t="s">
        <v>2628</v>
      </c>
    </row>
    <row r="1329" spans="1:44" x14ac:dyDescent="0.35">
      <c r="A1329" t="s">
        <v>1791</v>
      </c>
      <c r="B1329" t="s">
        <v>2673</v>
      </c>
      <c r="C1329" t="s">
        <v>2593</v>
      </c>
      <c r="D1329" t="s">
        <v>1789</v>
      </c>
      <c r="E1329" t="s">
        <v>1790</v>
      </c>
      <c r="F1329" t="s">
        <v>2918</v>
      </c>
      <c r="G1329" t="s">
        <v>40</v>
      </c>
      <c r="H1329" t="s">
        <v>40</v>
      </c>
      <c r="I1329" t="s">
        <v>2919</v>
      </c>
      <c r="J1329">
        <v>34.57</v>
      </c>
      <c r="K1329">
        <v>74.64</v>
      </c>
      <c r="L1329">
        <v>3270</v>
      </c>
      <c r="M1329" t="s">
        <v>2633</v>
      </c>
      <c r="N1329" t="s">
        <v>39</v>
      </c>
      <c r="O1329">
        <v>2018</v>
      </c>
      <c r="P1329" t="s">
        <v>39</v>
      </c>
      <c r="Q1329" s="1" t="s">
        <v>39</v>
      </c>
      <c r="R1329" t="s">
        <v>39</v>
      </c>
      <c r="S1329" t="s">
        <v>39</v>
      </c>
      <c r="T1329" s="6" t="s">
        <v>39</v>
      </c>
      <c r="U1329" t="s">
        <v>2930</v>
      </c>
      <c r="V1329" s="6" t="s">
        <v>2932</v>
      </c>
      <c r="W1329">
        <v>40</v>
      </c>
      <c r="X1329" s="6" t="s">
        <v>2804</v>
      </c>
      <c r="Y1329" t="s">
        <v>2926</v>
      </c>
      <c r="Z1329">
        <v>12</v>
      </c>
      <c r="AA1329" s="6" t="s">
        <v>39</v>
      </c>
      <c r="AB1329" s="6" t="s">
        <v>39</v>
      </c>
      <c r="AC1329" s="6" t="s">
        <v>39</v>
      </c>
      <c r="AD1329" t="s">
        <v>42</v>
      </c>
      <c r="AE1329" s="6" t="s">
        <v>2846</v>
      </c>
      <c r="AF1329" s="6" t="s">
        <v>42</v>
      </c>
      <c r="AG1329" s="6" t="s">
        <v>2928</v>
      </c>
      <c r="AH1329" s="6" t="s">
        <v>2929</v>
      </c>
      <c r="AI1329" s="6" t="s">
        <v>39</v>
      </c>
      <c r="AJ1329" s="6" t="s">
        <v>43</v>
      </c>
      <c r="AK1329">
        <v>24.57</v>
      </c>
      <c r="AL1329" s="6" t="s">
        <v>136</v>
      </c>
      <c r="AM1329">
        <v>0.46</v>
      </c>
      <c r="AN1329">
        <v>7</v>
      </c>
      <c r="AO1329">
        <v>3</v>
      </c>
      <c r="AP1329">
        <v>28</v>
      </c>
      <c r="AQ1329" t="s">
        <v>39</v>
      </c>
      <c r="AR1329" t="s">
        <v>2628</v>
      </c>
    </row>
    <row r="1330" spans="1:44" x14ac:dyDescent="0.35">
      <c r="A1330" t="s">
        <v>1791</v>
      </c>
      <c r="B1330" t="s">
        <v>2673</v>
      </c>
      <c r="C1330" t="s">
        <v>2593</v>
      </c>
      <c r="D1330" t="s">
        <v>1789</v>
      </c>
      <c r="E1330" t="s">
        <v>1790</v>
      </c>
      <c r="F1330" t="s">
        <v>2918</v>
      </c>
      <c r="G1330" t="s">
        <v>40</v>
      </c>
      <c r="H1330" t="s">
        <v>40</v>
      </c>
      <c r="I1330" t="s">
        <v>2919</v>
      </c>
      <c r="J1330">
        <v>34.57</v>
      </c>
      <c r="K1330">
        <v>74.64</v>
      </c>
      <c r="L1330">
        <v>3270</v>
      </c>
      <c r="M1330" t="s">
        <v>2633</v>
      </c>
      <c r="N1330" t="s">
        <v>39</v>
      </c>
      <c r="O1330">
        <v>2018</v>
      </c>
      <c r="P1330" t="s">
        <v>39</v>
      </c>
      <c r="Q1330" s="1" t="s">
        <v>39</v>
      </c>
      <c r="R1330" t="s">
        <v>39</v>
      </c>
      <c r="S1330" t="s">
        <v>39</v>
      </c>
      <c r="T1330" s="6" t="s">
        <v>39</v>
      </c>
      <c r="U1330" t="s">
        <v>48</v>
      </c>
      <c r="V1330" s="6" t="s">
        <v>39</v>
      </c>
      <c r="W1330" s="6" t="s">
        <v>39</v>
      </c>
      <c r="X1330" s="6" t="s">
        <v>2804</v>
      </c>
      <c r="Y1330" t="s">
        <v>2927</v>
      </c>
      <c r="Z1330">
        <v>12</v>
      </c>
      <c r="AA1330" s="6" t="s">
        <v>39</v>
      </c>
      <c r="AB1330" s="6" t="s">
        <v>39</v>
      </c>
      <c r="AC1330" s="6" t="s">
        <v>39</v>
      </c>
      <c r="AD1330" t="s">
        <v>42</v>
      </c>
      <c r="AE1330" s="6" t="s">
        <v>2846</v>
      </c>
      <c r="AF1330" s="6" t="s">
        <v>42</v>
      </c>
      <c r="AG1330" s="6" t="s">
        <v>2928</v>
      </c>
      <c r="AH1330" s="6" t="s">
        <v>2929</v>
      </c>
      <c r="AI1330" s="6" t="s">
        <v>39</v>
      </c>
      <c r="AJ1330" s="6" t="s">
        <v>2920</v>
      </c>
      <c r="AK1330">
        <v>14.5</v>
      </c>
      <c r="AL1330" s="6" t="s">
        <v>136</v>
      </c>
      <c r="AM1330">
        <v>0.44</v>
      </c>
      <c r="AN1330">
        <v>3</v>
      </c>
      <c r="AO1330">
        <v>20</v>
      </c>
      <c r="AP1330">
        <v>28</v>
      </c>
      <c r="AQ1330" t="s">
        <v>39</v>
      </c>
      <c r="AR1330" t="s">
        <v>2628</v>
      </c>
    </row>
    <row r="1331" spans="1:44" x14ac:dyDescent="0.35">
      <c r="A1331" t="s">
        <v>1791</v>
      </c>
      <c r="B1331" t="s">
        <v>2673</v>
      </c>
      <c r="C1331" t="s">
        <v>2593</v>
      </c>
      <c r="D1331" t="s">
        <v>1789</v>
      </c>
      <c r="E1331" t="s">
        <v>1790</v>
      </c>
      <c r="F1331" t="s">
        <v>2918</v>
      </c>
      <c r="G1331" t="s">
        <v>40</v>
      </c>
      <c r="H1331" t="s">
        <v>40</v>
      </c>
      <c r="I1331" t="s">
        <v>2919</v>
      </c>
      <c r="J1331">
        <v>34.57</v>
      </c>
      <c r="K1331">
        <v>74.64</v>
      </c>
      <c r="L1331">
        <v>3270</v>
      </c>
      <c r="M1331" t="s">
        <v>2633</v>
      </c>
      <c r="N1331" t="s">
        <v>39</v>
      </c>
      <c r="O1331">
        <v>2018</v>
      </c>
      <c r="P1331" t="s">
        <v>39</v>
      </c>
      <c r="Q1331" s="1" t="s">
        <v>39</v>
      </c>
      <c r="R1331" t="s">
        <v>39</v>
      </c>
      <c r="S1331" t="s">
        <v>39</v>
      </c>
      <c r="T1331" s="6" t="s">
        <v>39</v>
      </c>
      <c r="U1331" t="s">
        <v>2930</v>
      </c>
      <c r="V1331" s="6" t="s">
        <v>2931</v>
      </c>
      <c r="W1331">
        <v>10</v>
      </c>
      <c r="X1331" s="6" t="s">
        <v>2804</v>
      </c>
      <c r="Y1331" t="s">
        <v>2927</v>
      </c>
      <c r="Z1331">
        <v>12</v>
      </c>
      <c r="AA1331" s="6" t="s">
        <v>39</v>
      </c>
      <c r="AB1331" s="6" t="s">
        <v>39</v>
      </c>
      <c r="AC1331" s="6" t="s">
        <v>39</v>
      </c>
      <c r="AD1331" t="s">
        <v>42</v>
      </c>
      <c r="AE1331" s="6" t="s">
        <v>2846</v>
      </c>
      <c r="AF1331" s="6" t="s">
        <v>42</v>
      </c>
      <c r="AG1331" s="6" t="s">
        <v>2928</v>
      </c>
      <c r="AH1331" s="6" t="s">
        <v>2929</v>
      </c>
      <c r="AI1331" s="6" t="s">
        <v>39</v>
      </c>
      <c r="AJ1331" s="6" t="s">
        <v>2920</v>
      </c>
      <c r="AK1331">
        <v>11.88</v>
      </c>
      <c r="AL1331" s="6" t="s">
        <v>136</v>
      </c>
      <c r="AM1331">
        <v>0.15</v>
      </c>
      <c r="AN1331">
        <v>3</v>
      </c>
      <c r="AO1331">
        <v>20</v>
      </c>
      <c r="AP1331">
        <v>28</v>
      </c>
      <c r="AQ1331" t="s">
        <v>39</v>
      </c>
      <c r="AR1331" t="s">
        <v>2628</v>
      </c>
    </row>
    <row r="1332" spans="1:44" x14ac:dyDescent="0.35">
      <c r="A1332" t="s">
        <v>1791</v>
      </c>
      <c r="B1332" t="s">
        <v>2673</v>
      </c>
      <c r="C1332" t="s">
        <v>2593</v>
      </c>
      <c r="D1332" t="s">
        <v>1789</v>
      </c>
      <c r="E1332" t="s">
        <v>1790</v>
      </c>
      <c r="F1332" t="s">
        <v>2918</v>
      </c>
      <c r="G1332" t="s">
        <v>40</v>
      </c>
      <c r="H1332" t="s">
        <v>40</v>
      </c>
      <c r="I1332" t="s">
        <v>2919</v>
      </c>
      <c r="J1332">
        <v>34.57</v>
      </c>
      <c r="K1332">
        <v>74.64</v>
      </c>
      <c r="L1332">
        <v>3270</v>
      </c>
      <c r="M1332" t="s">
        <v>2633</v>
      </c>
      <c r="N1332" t="s">
        <v>39</v>
      </c>
      <c r="O1332">
        <v>2018</v>
      </c>
      <c r="P1332" t="s">
        <v>39</v>
      </c>
      <c r="Q1332" s="1" t="s">
        <v>39</v>
      </c>
      <c r="R1332" t="s">
        <v>39</v>
      </c>
      <c r="S1332" t="s">
        <v>39</v>
      </c>
      <c r="T1332" s="6" t="s">
        <v>39</v>
      </c>
      <c r="U1332" t="s">
        <v>2930</v>
      </c>
      <c r="V1332" s="6" t="s">
        <v>2931</v>
      </c>
      <c r="W1332">
        <v>20</v>
      </c>
      <c r="X1332" s="6" t="s">
        <v>2804</v>
      </c>
      <c r="Y1332" t="s">
        <v>2927</v>
      </c>
      <c r="Z1332">
        <v>12</v>
      </c>
      <c r="AA1332" s="6" t="s">
        <v>39</v>
      </c>
      <c r="AB1332" s="6" t="s">
        <v>39</v>
      </c>
      <c r="AC1332" s="6" t="s">
        <v>39</v>
      </c>
      <c r="AD1332" t="s">
        <v>42</v>
      </c>
      <c r="AE1332" s="6" t="s">
        <v>2846</v>
      </c>
      <c r="AF1332" s="6" t="s">
        <v>42</v>
      </c>
      <c r="AG1332" s="6" t="s">
        <v>2928</v>
      </c>
      <c r="AH1332" s="6" t="s">
        <v>2929</v>
      </c>
      <c r="AI1332" s="6" t="s">
        <v>39</v>
      </c>
      <c r="AJ1332" s="6" t="s">
        <v>2920</v>
      </c>
      <c r="AK1332">
        <v>13.29</v>
      </c>
      <c r="AL1332" s="6" t="s">
        <v>136</v>
      </c>
      <c r="AM1332">
        <v>0.36</v>
      </c>
      <c r="AN1332">
        <v>3</v>
      </c>
      <c r="AO1332">
        <v>20</v>
      </c>
      <c r="AP1332">
        <v>28</v>
      </c>
      <c r="AQ1332" t="s">
        <v>39</v>
      </c>
      <c r="AR1332" t="s">
        <v>2628</v>
      </c>
    </row>
    <row r="1333" spans="1:44" x14ac:dyDescent="0.35">
      <c r="A1333" t="s">
        <v>1791</v>
      </c>
      <c r="B1333" t="s">
        <v>2673</v>
      </c>
      <c r="C1333" t="s">
        <v>2593</v>
      </c>
      <c r="D1333" t="s">
        <v>1789</v>
      </c>
      <c r="E1333" t="s">
        <v>1790</v>
      </c>
      <c r="F1333" t="s">
        <v>2918</v>
      </c>
      <c r="G1333" t="s">
        <v>40</v>
      </c>
      <c r="H1333" t="s">
        <v>40</v>
      </c>
      <c r="I1333" t="s">
        <v>2919</v>
      </c>
      <c r="J1333">
        <v>34.57</v>
      </c>
      <c r="K1333">
        <v>74.64</v>
      </c>
      <c r="L1333">
        <v>3270</v>
      </c>
      <c r="M1333" t="s">
        <v>2633</v>
      </c>
      <c r="N1333" t="s">
        <v>39</v>
      </c>
      <c r="O1333">
        <v>2018</v>
      </c>
      <c r="P1333" t="s">
        <v>39</v>
      </c>
      <c r="Q1333" s="1" t="s">
        <v>39</v>
      </c>
      <c r="R1333" t="s">
        <v>39</v>
      </c>
      <c r="S1333" t="s">
        <v>39</v>
      </c>
      <c r="T1333" s="6" t="s">
        <v>39</v>
      </c>
      <c r="U1333" t="s">
        <v>2930</v>
      </c>
      <c r="V1333" s="6" t="s">
        <v>2931</v>
      </c>
      <c r="W1333">
        <v>30</v>
      </c>
      <c r="X1333" s="6" t="s">
        <v>2804</v>
      </c>
      <c r="Y1333" t="s">
        <v>2927</v>
      </c>
      <c r="Z1333">
        <v>12</v>
      </c>
      <c r="AA1333" s="6" t="s">
        <v>39</v>
      </c>
      <c r="AB1333" s="6" t="s">
        <v>39</v>
      </c>
      <c r="AC1333" s="6" t="s">
        <v>39</v>
      </c>
      <c r="AD1333" t="s">
        <v>42</v>
      </c>
      <c r="AE1333" s="6" t="s">
        <v>2846</v>
      </c>
      <c r="AF1333" s="6" t="s">
        <v>42</v>
      </c>
      <c r="AG1333" s="6" t="s">
        <v>2928</v>
      </c>
      <c r="AH1333" s="6" t="s">
        <v>2929</v>
      </c>
      <c r="AI1333" s="6" t="s">
        <v>39</v>
      </c>
      <c r="AJ1333" s="6" t="s">
        <v>2920</v>
      </c>
      <c r="AK1333">
        <v>15.16</v>
      </c>
      <c r="AL1333" s="6" t="s">
        <v>136</v>
      </c>
      <c r="AM1333">
        <v>0.45</v>
      </c>
      <c r="AN1333">
        <v>3</v>
      </c>
      <c r="AO1333">
        <v>20</v>
      </c>
      <c r="AP1333">
        <v>28</v>
      </c>
      <c r="AQ1333" t="s">
        <v>39</v>
      </c>
      <c r="AR1333" t="s">
        <v>2628</v>
      </c>
    </row>
    <row r="1334" spans="1:44" x14ac:dyDescent="0.35">
      <c r="A1334" t="s">
        <v>1791</v>
      </c>
      <c r="B1334" t="s">
        <v>2673</v>
      </c>
      <c r="C1334" t="s">
        <v>2593</v>
      </c>
      <c r="D1334" t="s">
        <v>1789</v>
      </c>
      <c r="E1334" t="s">
        <v>1790</v>
      </c>
      <c r="F1334" t="s">
        <v>2918</v>
      </c>
      <c r="G1334" t="s">
        <v>40</v>
      </c>
      <c r="H1334" t="s">
        <v>40</v>
      </c>
      <c r="I1334" t="s">
        <v>2919</v>
      </c>
      <c r="J1334">
        <v>34.57</v>
      </c>
      <c r="K1334">
        <v>74.64</v>
      </c>
      <c r="L1334">
        <v>3270</v>
      </c>
      <c r="M1334" t="s">
        <v>2633</v>
      </c>
      <c r="N1334" t="s">
        <v>39</v>
      </c>
      <c r="O1334">
        <v>2018</v>
      </c>
      <c r="P1334" t="s">
        <v>39</v>
      </c>
      <c r="Q1334" s="1" t="s">
        <v>39</v>
      </c>
      <c r="R1334" t="s">
        <v>39</v>
      </c>
      <c r="S1334" t="s">
        <v>39</v>
      </c>
      <c r="T1334" s="6" t="s">
        <v>39</v>
      </c>
      <c r="U1334" t="s">
        <v>2930</v>
      </c>
      <c r="V1334" s="6" t="s">
        <v>2931</v>
      </c>
      <c r="W1334">
        <v>40</v>
      </c>
      <c r="X1334" s="6" t="s">
        <v>2804</v>
      </c>
      <c r="Y1334" t="s">
        <v>2927</v>
      </c>
      <c r="Z1334">
        <v>12</v>
      </c>
      <c r="AA1334" s="6" t="s">
        <v>39</v>
      </c>
      <c r="AB1334" s="6" t="s">
        <v>39</v>
      </c>
      <c r="AC1334" s="6" t="s">
        <v>39</v>
      </c>
      <c r="AD1334" t="s">
        <v>42</v>
      </c>
      <c r="AE1334" s="6" t="s">
        <v>2846</v>
      </c>
      <c r="AF1334" s="6" t="s">
        <v>42</v>
      </c>
      <c r="AG1334" s="6" t="s">
        <v>2928</v>
      </c>
      <c r="AH1334" s="6" t="s">
        <v>2929</v>
      </c>
      <c r="AI1334" s="6" t="s">
        <v>39</v>
      </c>
      <c r="AJ1334" s="6" t="s">
        <v>2920</v>
      </c>
      <c r="AK1334">
        <v>16.29</v>
      </c>
      <c r="AL1334" s="6" t="s">
        <v>136</v>
      </c>
      <c r="AM1334">
        <v>0.23</v>
      </c>
      <c r="AN1334">
        <v>3</v>
      </c>
      <c r="AO1334">
        <v>20</v>
      </c>
      <c r="AP1334">
        <v>28</v>
      </c>
      <c r="AQ1334" t="s">
        <v>39</v>
      </c>
      <c r="AR1334" t="s">
        <v>2628</v>
      </c>
    </row>
    <row r="1335" spans="1:44" x14ac:dyDescent="0.35">
      <c r="A1335" t="s">
        <v>1791</v>
      </c>
      <c r="B1335" t="s">
        <v>2673</v>
      </c>
      <c r="C1335" t="s">
        <v>2593</v>
      </c>
      <c r="D1335" t="s">
        <v>1789</v>
      </c>
      <c r="E1335" t="s">
        <v>1790</v>
      </c>
      <c r="F1335" t="s">
        <v>2918</v>
      </c>
      <c r="G1335" t="s">
        <v>40</v>
      </c>
      <c r="H1335" t="s">
        <v>40</v>
      </c>
      <c r="I1335" t="s">
        <v>2919</v>
      </c>
      <c r="J1335">
        <v>34.57</v>
      </c>
      <c r="K1335">
        <v>74.64</v>
      </c>
      <c r="L1335">
        <v>3270</v>
      </c>
      <c r="M1335" t="s">
        <v>2633</v>
      </c>
      <c r="N1335" t="s">
        <v>39</v>
      </c>
      <c r="O1335">
        <v>2018</v>
      </c>
      <c r="P1335" t="s">
        <v>39</v>
      </c>
      <c r="Q1335" s="1" t="s">
        <v>39</v>
      </c>
      <c r="R1335" t="s">
        <v>39</v>
      </c>
      <c r="S1335" t="s">
        <v>39</v>
      </c>
      <c r="T1335" s="6" t="s">
        <v>39</v>
      </c>
      <c r="U1335" t="s">
        <v>2930</v>
      </c>
      <c r="V1335" s="6" t="s">
        <v>2932</v>
      </c>
      <c r="W1335">
        <v>10</v>
      </c>
      <c r="X1335" s="6" t="s">
        <v>2804</v>
      </c>
      <c r="Y1335" t="s">
        <v>2927</v>
      </c>
      <c r="Z1335">
        <v>12</v>
      </c>
      <c r="AA1335" s="6" t="s">
        <v>39</v>
      </c>
      <c r="AB1335" s="6" t="s">
        <v>39</v>
      </c>
      <c r="AC1335" s="6" t="s">
        <v>39</v>
      </c>
      <c r="AD1335" t="s">
        <v>42</v>
      </c>
      <c r="AE1335" s="6" t="s">
        <v>2846</v>
      </c>
      <c r="AF1335" s="6" t="s">
        <v>42</v>
      </c>
      <c r="AG1335" s="6" t="s">
        <v>2928</v>
      </c>
      <c r="AH1335" s="6" t="s">
        <v>2929</v>
      </c>
      <c r="AI1335" s="6" t="s">
        <v>39</v>
      </c>
      <c r="AJ1335" s="6" t="s">
        <v>2920</v>
      </c>
      <c r="AK1335">
        <v>11.94</v>
      </c>
      <c r="AL1335" s="6" t="s">
        <v>136</v>
      </c>
      <c r="AM1335">
        <v>0.2</v>
      </c>
      <c r="AN1335">
        <v>3</v>
      </c>
      <c r="AO1335">
        <v>20</v>
      </c>
      <c r="AP1335">
        <v>28</v>
      </c>
      <c r="AQ1335" t="s">
        <v>39</v>
      </c>
      <c r="AR1335" t="s">
        <v>2628</v>
      </c>
    </row>
    <row r="1336" spans="1:44" x14ac:dyDescent="0.35">
      <c r="A1336" t="s">
        <v>1791</v>
      </c>
      <c r="B1336" t="s">
        <v>2673</v>
      </c>
      <c r="C1336" t="s">
        <v>2593</v>
      </c>
      <c r="D1336" t="s">
        <v>1789</v>
      </c>
      <c r="E1336" t="s">
        <v>1790</v>
      </c>
      <c r="F1336" t="s">
        <v>2918</v>
      </c>
      <c r="G1336" t="s">
        <v>40</v>
      </c>
      <c r="H1336" t="s">
        <v>40</v>
      </c>
      <c r="I1336" t="s">
        <v>2919</v>
      </c>
      <c r="J1336">
        <v>34.57</v>
      </c>
      <c r="K1336">
        <v>74.64</v>
      </c>
      <c r="L1336">
        <v>3270</v>
      </c>
      <c r="M1336" t="s">
        <v>2633</v>
      </c>
      <c r="N1336" t="s">
        <v>39</v>
      </c>
      <c r="O1336">
        <v>2018</v>
      </c>
      <c r="P1336" t="s">
        <v>39</v>
      </c>
      <c r="Q1336" s="1" t="s">
        <v>39</v>
      </c>
      <c r="R1336" t="s">
        <v>39</v>
      </c>
      <c r="S1336" t="s">
        <v>39</v>
      </c>
      <c r="T1336" s="6" t="s">
        <v>39</v>
      </c>
      <c r="U1336" t="s">
        <v>2930</v>
      </c>
      <c r="V1336" s="6" t="s">
        <v>2932</v>
      </c>
      <c r="W1336">
        <v>20</v>
      </c>
      <c r="X1336" s="6" t="s">
        <v>2804</v>
      </c>
      <c r="Y1336" t="s">
        <v>2927</v>
      </c>
      <c r="Z1336">
        <v>12</v>
      </c>
      <c r="AA1336" s="6" t="s">
        <v>39</v>
      </c>
      <c r="AB1336" s="6" t="s">
        <v>39</v>
      </c>
      <c r="AC1336" s="6" t="s">
        <v>39</v>
      </c>
      <c r="AD1336" t="s">
        <v>42</v>
      </c>
      <c r="AE1336" s="6" t="s">
        <v>2846</v>
      </c>
      <c r="AF1336" s="6" t="s">
        <v>42</v>
      </c>
      <c r="AG1336" s="6" t="s">
        <v>2928</v>
      </c>
      <c r="AH1336" s="6" t="s">
        <v>2929</v>
      </c>
      <c r="AI1336" s="6" t="s">
        <v>39</v>
      </c>
      <c r="AJ1336" s="6" t="s">
        <v>2920</v>
      </c>
      <c r="AK1336">
        <v>12.25</v>
      </c>
      <c r="AL1336" s="6" t="s">
        <v>136</v>
      </c>
      <c r="AM1336">
        <v>0.21</v>
      </c>
      <c r="AN1336">
        <v>3</v>
      </c>
      <c r="AO1336">
        <v>20</v>
      </c>
      <c r="AP1336">
        <v>28</v>
      </c>
      <c r="AQ1336" t="s">
        <v>39</v>
      </c>
      <c r="AR1336" t="s">
        <v>2628</v>
      </c>
    </row>
    <row r="1337" spans="1:44" x14ac:dyDescent="0.35">
      <c r="A1337" t="s">
        <v>1791</v>
      </c>
      <c r="B1337" t="s">
        <v>2673</v>
      </c>
      <c r="C1337" t="s">
        <v>2593</v>
      </c>
      <c r="D1337" t="s">
        <v>1789</v>
      </c>
      <c r="E1337" t="s">
        <v>1790</v>
      </c>
      <c r="F1337" t="s">
        <v>2918</v>
      </c>
      <c r="G1337" t="s">
        <v>40</v>
      </c>
      <c r="H1337" t="s">
        <v>40</v>
      </c>
      <c r="I1337" t="s">
        <v>2919</v>
      </c>
      <c r="J1337">
        <v>34.57</v>
      </c>
      <c r="K1337">
        <v>74.64</v>
      </c>
      <c r="L1337">
        <v>3270</v>
      </c>
      <c r="M1337" t="s">
        <v>2633</v>
      </c>
      <c r="N1337" t="s">
        <v>39</v>
      </c>
      <c r="O1337">
        <v>2018</v>
      </c>
      <c r="P1337" t="s">
        <v>39</v>
      </c>
      <c r="Q1337" s="1" t="s">
        <v>39</v>
      </c>
      <c r="R1337" t="s">
        <v>39</v>
      </c>
      <c r="S1337" t="s">
        <v>39</v>
      </c>
      <c r="T1337" s="6" t="s">
        <v>39</v>
      </c>
      <c r="U1337" t="s">
        <v>2930</v>
      </c>
      <c r="V1337" s="6" t="s">
        <v>2932</v>
      </c>
      <c r="W1337">
        <v>30</v>
      </c>
      <c r="X1337" s="6" t="s">
        <v>2804</v>
      </c>
      <c r="Y1337" t="s">
        <v>2927</v>
      </c>
      <c r="Z1337">
        <v>12</v>
      </c>
      <c r="AA1337" s="6" t="s">
        <v>39</v>
      </c>
      <c r="AB1337" s="6" t="s">
        <v>39</v>
      </c>
      <c r="AC1337" s="6" t="s">
        <v>39</v>
      </c>
      <c r="AD1337" t="s">
        <v>42</v>
      </c>
      <c r="AE1337" s="6" t="s">
        <v>2846</v>
      </c>
      <c r="AF1337" s="6" t="s">
        <v>42</v>
      </c>
      <c r="AG1337" s="6" t="s">
        <v>2928</v>
      </c>
      <c r="AH1337" s="6" t="s">
        <v>2929</v>
      </c>
      <c r="AI1337" s="6" t="s">
        <v>39</v>
      </c>
      <c r="AJ1337" s="6" t="s">
        <v>2920</v>
      </c>
      <c r="AK1337">
        <v>15.78</v>
      </c>
      <c r="AL1337" s="6" t="s">
        <v>136</v>
      </c>
      <c r="AM1337">
        <v>0.26</v>
      </c>
      <c r="AN1337">
        <v>3</v>
      </c>
      <c r="AO1337">
        <v>20</v>
      </c>
      <c r="AP1337">
        <v>28</v>
      </c>
      <c r="AQ1337" t="s">
        <v>39</v>
      </c>
      <c r="AR1337" t="s">
        <v>2628</v>
      </c>
    </row>
    <row r="1338" spans="1:44" x14ac:dyDescent="0.35">
      <c r="A1338" t="s">
        <v>1791</v>
      </c>
      <c r="B1338" t="s">
        <v>2673</v>
      </c>
      <c r="C1338" t="s">
        <v>2593</v>
      </c>
      <c r="D1338" t="s">
        <v>1789</v>
      </c>
      <c r="E1338" t="s">
        <v>1790</v>
      </c>
      <c r="F1338" t="s">
        <v>2918</v>
      </c>
      <c r="G1338" t="s">
        <v>40</v>
      </c>
      <c r="H1338" t="s">
        <v>40</v>
      </c>
      <c r="I1338" t="s">
        <v>2919</v>
      </c>
      <c r="J1338">
        <v>34.57</v>
      </c>
      <c r="K1338">
        <v>74.64</v>
      </c>
      <c r="L1338">
        <v>3270</v>
      </c>
      <c r="M1338" t="s">
        <v>2633</v>
      </c>
      <c r="N1338" t="s">
        <v>39</v>
      </c>
      <c r="O1338">
        <v>2018</v>
      </c>
      <c r="P1338" t="s">
        <v>39</v>
      </c>
      <c r="Q1338" s="1" t="s">
        <v>39</v>
      </c>
      <c r="R1338" t="s">
        <v>39</v>
      </c>
      <c r="S1338" t="s">
        <v>39</v>
      </c>
      <c r="T1338" s="6" t="s">
        <v>39</v>
      </c>
      <c r="U1338" t="s">
        <v>2930</v>
      </c>
      <c r="V1338" s="6" t="s">
        <v>2932</v>
      </c>
      <c r="W1338">
        <v>40</v>
      </c>
      <c r="X1338" s="6" t="s">
        <v>2804</v>
      </c>
      <c r="Y1338" t="s">
        <v>2927</v>
      </c>
      <c r="Z1338">
        <v>12</v>
      </c>
      <c r="AA1338" s="6" t="s">
        <v>39</v>
      </c>
      <c r="AB1338" s="6" t="s">
        <v>39</v>
      </c>
      <c r="AC1338" s="6" t="s">
        <v>39</v>
      </c>
      <c r="AD1338" t="s">
        <v>42</v>
      </c>
      <c r="AE1338" s="6" t="s">
        <v>2846</v>
      </c>
      <c r="AF1338" s="6" t="s">
        <v>42</v>
      </c>
      <c r="AG1338" s="6" t="s">
        <v>2928</v>
      </c>
      <c r="AH1338" s="6" t="s">
        <v>2929</v>
      </c>
      <c r="AI1338" s="6" t="s">
        <v>39</v>
      </c>
      <c r="AJ1338" s="6" t="s">
        <v>2920</v>
      </c>
      <c r="AK1338">
        <v>17.05</v>
      </c>
      <c r="AL1338" s="6" t="s">
        <v>136</v>
      </c>
      <c r="AM1338">
        <v>0.2</v>
      </c>
      <c r="AN1338">
        <v>3</v>
      </c>
      <c r="AO1338">
        <v>20</v>
      </c>
      <c r="AP1338">
        <v>28</v>
      </c>
      <c r="AQ1338" t="s">
        <v>39</v>
      </c>
      <c r="AR1338" t="s">
        <v>2628</v>
      </c>
    </row>
    <row r="1339" spans="1:44" x14ac:dyDescent="0.35">
      <c r="A1339" t="s">
        <v>1791</v>
      </c>
      <c r="B1339" t="s">
        <v>2673</v>
      </c>
      <c r="C1339" t="s">
        <v>2593</v>
      </c>
      <c r="D1339" t="s">
        <v>1789</v>
      </c>
      <c r="E1339" t="s">
        <v>1790</v>
      </c>
      <c r="F1339" t="s">
        <v>2918</v>
      </c>
      <c r="G1339" t="s">
        <v>40</v>
      </c>
      <c r="H1339" t="s">
        <v>40</v>
      </c>
      <c r="I1339" t="s">
        <v>2919</v>
      </c>
      <c r="J1339">
        <v>34.57</v>
      </c>
      <c r="K1339">
        <v>74.64</v>
      </c>
      <c r="L1339">
        <v>3270</v>
      </c>
      <c r="M1339" t="s">
        <v>2633</v>
      </c>
      <c r="N1339" t="s">
        <v>39</v>
      </c>
      <c r="O1339">
        <v>2018</v>
      </c>
      <c r="P1339" t="s">
        <v>39</v>
      </c>
      <c r="Q1339" s="1" t="s">
        <v>39</v>
      </c>
      <c r="R1339" t="s">
        <v>39</v>
      </c>
      <c r="S1339" t="s">
        <v>39</v>
      </c>
      <c r="T1339" s="6" t="s">
        <v>39</v>
      </c>
      <c r="U1339" t="s">
        <v>48</v>
      </c>
      <c r="V1339" s="6" t="s">
        <v>39</v>
      </c>
      <c r="W1339" t="s">
        <v>39</v>
      </c>
      <c r="X1339" s="6" t="s">
        <v>2804</v>
      </c>
      <c r="Y1339" t="s">
        <v>2927</v>
      </c>
      <c r="Z1339">
        <v>12</v>
      </c>
      <c r="AA1339" s="6" t="s">
        <v>39</v>
      </c>
      <c r="AB1339" s="6" t="s">
        <v>39</v>
      </c>
      <c r="AC1339" s="6" t="s">
        <v>39</v>
      </c>
      <c r="AD1339" t="s">
        <v>42</v>
      </c>
      <c r="AE1339" s="6" t="s">
        <v>2846</v>
      </c>
      <c r="AF1339" s="6" t="s">
        <v>42</v>
      </c>
      <c r="AG1339" s="6" t="s">
        <v>2928</v>
      </c>
      <c r="AH1339" s="6" t="s">
        <v>2929</v>
      </c>
      <c r="AI1339" s="6" t="s">
        <v>39</v>
      </c>
      <c r="AJ1339" s="6" t="s">
        <v>43</v>
      </c>
      <c r="AK1339">
        <v>10.050000000000001</v>
      </c>
      <c r="AL1339" s="6" t="s">
        <v>136</v>
      </c>
      <c r="AM1339">
        <v>0.25</v>
      </c>
      <c r="AN1339">
        <v>3</v>
      </c>
      <c r="AO1339">
        <v>20</v>
      </c>
      <c r="AP1339">
        <v>28</v>
      </c>
      <c r="AQ1339" t="s">
        <v>39</v>
      </c>
      <c r="AR1339" t="s">
        <v>2628</v>
      </c>
    </row>
    <row r="1340" spans="1:44" x14ac:dyDescent="0.35">
      <c r="A1340" t="s">
        <v>1791</v>
      </c>
      <c r="B1340" t="s">
        <v>2673</v>
      </c>
      <c r="C1340" t="s">
        <v>2593</v>
      </c>
      <c r="D1340" t="s">
        <v>1789</v>
      </c>
      <c r="E1340" t="s">
        <v>1790</v>
      </c>
      <c r="F1340" t="s">
        <v>2918</v>
      </c>
      <c r="G1340" t="s">
        <v>40</v>
      </c>
      <c r="H1340" t="s">
        <v>40</v>
      </c>
      <c r="I1340" t="s">
        <v>2919</v>
      </c>
      <c r="J1340">
        <v>34.57</v>
      </c>
      <c r="K1340">
        <v>74.64</v>
      </c>
      <c r="L1340">
        <v>3270</v>
      </c>
      <c r="M1340" t="s">
        <v>2633</v>
      </c>
      <c r="N1340" t="s">
        <v>39</v>
      </c>
      <c r="O1340">
        <v>2018</v>
      </c>
      <c r="P1340" t="s">
        <v>39</v>
      </c>
      <c r="Q1340" s="1" t="s">
        <v>39</v>
      </c>
      <c r="R1340" t="s">
        <v>39</v>
      </c>
      <c r="S1340" t="s">
        <v>39</v>
      </c>
      <c r="T1340" s="6" t="s">
        <v>39</v>
      </c>
      <c r="U1340" t="s">
        <v>2930</v>
      </c>
      <c r="V1340" s="6" t="s">
        <v>2931</v>
      </c>
      <c r="W1340">
        <v>10</v>
      </c>
      <c r="X1340" s="6" t="s">
        <v>2804</v>
      </c>
      <c r="Y1340" t="s">
        <v>2927</v>
      </c>
      <c r="Z1340">
        <v>12</v>
      </c>
      <c r="AA1340" s="6" t="s">
        <v>39</v>
      </c>
      <c r="AB1340" s="6" t="s">
        <v>39</v>
      </c>
      <c r="AC1340" s="6" t="s">
        <v>39</v>
      </c>
      <c r="AD1340" t="s">
        <v>42</v>
      </c>
      <c r="AE1340" s="6" t="s">
        <v>2846</v>
      </c>
      <c r="AF1340" s="6" t="s">
        <v>42</v>
      </c>
      <c r="AG1340" s="6" t="s">
        <v>2928</v>
      </c>
      <c r="AH1340" s="6" t="s">
        <v>2929</v>
      </c>
      <c r="AI1340" s="6" t="s">
        <v>39</v>
      </c>
      <c r="AJ1340" s="6" t="s">
        <v>43</v>
      </c>
      <c r="AK1340">
        <v>24.04</v>
      </c>
      <c r="AL1340" s="6" t="s">
        <v>136</v>
      </c>
      <c r="AM1340">
        <v>0.24</v>
      </c>
      <c r="AN1340">
        <v>3</v>
      </c>
      <c r="AO1340">
        <v>20</v>
      </c>
      <c r="AP1340">
        <v>28</v>
      </c>
      <c r="AQ1340" t="s">
        <v>39</v>
      </c>
      <c r="AR1340" t="s">
        <v>2628</v>
      </c>
    </row>
    <row r="1341" spans="1:44" x14ac:dyDescent="0.35">
      <c r="A1341" t="s">
        <v>1791</v>
      </c>
      <c r="B1341" t="s">
        <v>2673</v>
      </c>
      <c r="C1341" t="s">
        <v>2593</v>
      </c>
      <c r="D1341" t="s">
        <v>1789</v>
      </c>
      <c r="E1341" t="s">
        <v>1790</v>
      </c>
      <c r="F1341" t="s">
        <v>2918</v>
      </c>
      <c r="G1341" t="s">
        <v>40</v>
      </c>
      <c r="H1341" t="s">
        <v>40</v>
      </c>
      <c r="I1341" t="s">
        <v>2919</v>
      </c>
      <c r="J1341">
        <v>34.57</v>
      </c>
      <c r="K1341">
        <v>74.64</v>
      </c>
      <c r="L1341">
        <v>3270</v>
      </c>
      <c r="M1341" t="s">
        <v>2633</v>
      </c>
      <c r="N1341" t="s">
        <v>39</v>
      </c>
      <c r="O1341">
        <v>2018</v>
      </c>
      <c r="P1341" t="s">
        <v>39</v>
      </c>
      <c r="Q1341" s="1" t="s">
        <v>39</v>
      </c>
      <c r="R1341" t="s">
        <v>39</v>
      </c>
      <c r="S1341" t="s">
        <v>39</v>
      </c>
      <c r="T1341" s="6" t="s">
        <v>39</v>
      </c>
      <c r="U1341" t="s">
        <v>2930</v>
      </c>
      <c r="V1341" s="6" t="s">
        <v>2931</v>
      </c>
      <c r="W1341">
        <v>20</v>
      </c>
      <c r="X1341" s="6" t="s">
        <v>2804</v>
      </c>
      <c r="Y1341" t="s">
        <v>2927</v>
      </c>
      <c r="Z1341">
        <v>12</v>
      </c>
      <c r="AA1341" s="6" t="s">
        <v>39</v>
      </c>
      <c r="AB1341" s="6" t="s">
        <v>39</v>
      </c>
      <c r="AC1341" s="6" t="s">
        <v>39</v>
      </c>
      <c r="AD1341" t="s">
        <v>42</v>
      </c>
      <c r="AE1341" s="6" t="s">
        <v>2846</v>
      </c>
      <c r="AF1341" s="6" t="s">
        <v>42</v>
      </c>
      <c r="AG1341" s="6" t="s">
        <v>2928</v>
      </c>
      <c r="AH1341" s="6" t="s">
        <v>2929</v>
      </c>
      <c r="AI1341" s="6" t="s">
        <v>39</v>
      </c>
      <c r="AJ1341" s="6" t="s">
        <v>43</v>
      </c>
      <c r="AK1341">
        <v>20.8</v>
      </c>
      <c r="AL1341" s="6" t="s">
        <v>136</v>
      </c>
      <c r="AM1341">
        <v>0.26</v>
      </c>
      <c r="AN1341">
        <v>3</v>
      </c>
      <c r="AO1341">
        <v>20</v>
      </c>
      <c r="AP1341">
        <v>28</v>
      </c>
      <c r="AQ1341" t="s">
        <v>39</v>
      </c>
      <c r="AR1341" t="s">
        <v>2628</v>
      </c>
    </row>
    <row r="1342" spans="1:44" x14ac:dyDescent="0.35">
      <c r="A1342" t="s">
        <v>1791</v>
      </c>
      <c r="B1342" t="s">
        <v>2673</v>
      </c>
      <c r="C1342" t="s">
        <v>2593</v>
      </c>
      <c r="D1342" t="s">
        <v>1789</v>
      </c>
      <c r="E1342" t="s">
        <v>1790</v>
      </c>
      <c r="F1342" t="s">
        <v>2918</v>
      </c>
      <c r="G1342" t="s">
        <v>40</v>
      </c>
      <c r="H1342" t="s">
        <v>40</v>
      </c>
      <c r="I1342" t="s">
        <v>2919</v>
      </c>
      <c r="J1342">
        <v>34.57</v>
      </c>
      <c r="K1342">
        <v>74.64</v>
      </c>
      <c r="L1342">
        <v>3270</v>
      </c>
      <c r="M1342" t="s">
        <v>2633</v>
      </c>
      <c r="N1342" t="s">
        <v>39</v>
      </c>
      <c r="O1342">
        <v>2018</v>
      </c>
      <c r="P1342" t="s">
        <v>39</v>
      </c>
      <c r="Q1342" s="1" t="s">
        <v>39</v>
      </c>
      <c r="R1342" t="s">
        <v>39</v>
      </c>
      <c r="S1342" t="s">
        <v>39</v>
      </c>
      <c r="T1342" s="6" t="s">
        <v>39</v>
      </c>
      <c r="U1342" t="s">
        <v>2930</v>
      </c>
      <c r="V1342" s="6" t="s">
        <v>2931</v>
      </c>
      <c r="W1342">
        <v>30</v>
      </c>
      <c r="X1342" s="6" t="s">
        <v>2804</v>
      </c>
      <c r="Y1342" t="s">
        <v>2927</v>
      </c>
      <c r="Z1342">
        <v>12</v>
      </c>
      <c r="AA1342" s="6" t="s">
        <v>39</v>
      </c>
      <c r="AB1342" s="6" t="s">
        <v>39</v>
      </c>
      <c r="AC1342" s="6" t="s">
        <v>39</v>
      </c>
      <c r="AD1342" t="s">
        <v>42</v>
      </c>
      <c r="AE1342" s="6" t="s">
        <v>2846</v>
      </c>
      <c r="AF1342" s="6" t="s">
        <v>42</v>
      </c>
      <c r="AG1342" s="6" t="s">
        <v>2928</v>
      </c>
      <c r="AH1342" s="6" t="s">
        <v>2929</v>
      </c>
      <c r="AI1342" s="6" t="s">
        <v>39</v>
      </c>
      <c r="AJ1342" s="6" t="s">
        <v>43</v>
      </c>
      <c r="AK1342">
        <v>18.48</v>
      </c>
      <c r="AL1342" s="6" t="s">
        <v>136</v>
      </c>
      <c r="AM1342">
        <v>0.51</v>
      </c>
      <c r="AN1342">
        <v>3</v>
      </c>
      <c r="AO1342">
        <v>20</v>
      </c>
      <c r="AP1342">
        <v>28</v>
      </c>
      <c r="AQ1342" t="s">
        <v>39</v>
      </c>
      <c r="AR1342" t="s">
        <v>2628</v>
      </c>
    </row>
    <row r="1343" spans="1:44" x14ac:dyDescent="0.35">
      <c r="A1343" t="s">
        <v>1791</v>
      </c>
      <c r="B1343" t="s">
        <v>2673</v>
      </c>
      <c r="C1343" t="s">
        <v>2593</v>
      </c>
      <c r="D1343" t="s">
        <v>1789</v>
      </c>
      <c r="E1343" t="s">
        <v>1790</v>
      </c>
      <c r="F1343" t="s">
        <v>2918</v>
      </c>
      <c r="G1343" t="s">
        <v>40</v>
      </c>
      <c r="H1343" t="s">
        <v>40</v>
      </c>
      <c r="I1343" t="s">
        <v>2919</v>
      </c>
      <c r="J1343">
        <v>34.57</v>
      </c>
      <c r="K1343">
        <v>74.64</v>
      </c>
      <c r="L1343">
        <v>3270</v>
      </c>
      <c r="M1343" t="s">
        <v>2633</v>
      </c>
      <c r="N1343" t="s">
        <v>39</v>
      </c>
      <c r="O1343">
        <v>2018</v>
      </c>
      <c r="P1343" t="s">
        <v>39</v>
      </c>
      <c r="Q1343" s="1" t="s">
        <v>39</v>
      </c>
      <c r="R1343" t="s">
        <v>39</v>
      </c>
      <c r="S1343" t="s">
        <v>39</v>
      </c>
      <c r="T1343" s="6" t="s">
        <v>39</v>
      </c>
      <c r="U1343" t="s">
        <v>2930</v>
      </c>
      <c r="V1343" s="6" t="s">
        <v>2931</v>
      </c>
      <c r="W1343">
        <v>40</v>
      </c>
      <c r="X1343" s="6" t="s">
        <v>2804</v>
      </c>
      <c r="Y1343" t="s">
        <v>2927</v>
      </c>
      <c r="Z1343">
        <v>12</v>
      </c>
      <c r="AA1343" s="6" t="s">
        <v>39</v>
      </c>
      <c r="AB1343" s="6" t="s">
        <v>39</v>
      </c>
      <c r="AC1343" s="6" t="s">
        <v>39</v>
      </c>
      <c r="AD1343" t="s">
        <v>42</v>
      </c>
      <c r="AE1343" s="6" t="s">
        <v>2846</v>
      </c>
      <c r="AF1343" s="6" t="s">
        <v>42</v>
      </c>
      <c r="AG1343" s="6" t="s">
        <v>2928</v>
      </c>
      <c r="AH1343" s="6" t="s">
        <v>2929</v>
      </c>
      <c r="AI1343" s="6" t="s">
        <v>39</v>
      </c>
      <c r="AJ1343" s="6" t="s">
        <v>43</v>
      </c>
      <c r="AK1343">
        <v>14.91</v>
      </c>
      <c r="AL1343" s="6" t="s">
        <v>136</v>
      </c>
      <c r="AM1343">
        <v>0.37</v>
      </c>
      <c r="AN1343">
        <v>3</v>
      </c>
      <c r="AO1343">
        <v>20</v>
      </c>
      <c r="AP1343">
        <v>28</v>
      </c>
      <c r="AQ1343" t="s">
        <v>39</v>
      </c>
      <c r="AR1343" t="s">
        <v>2628</v>
      </c>
    </row>
    <row r="1344" spans="1:44" x14ac:dyDescent="0.35">
      <c r="A1344" t="s">
        <v>1791</v>
      </c>
      <c r="B1344" t="s">
        <v>2673</v>
      </c>
      <c r="C1344" t="s">
        <v>2593</v>
      </c>
      <c r="D1344" t="s">
        <v>1789</v>
      </c>
      <c r="E1344" t="s">
        <v>1790</v>
      </c>
      <c r="F1344" t="s">
        <v>2918</v>
      </c>
      <c r="G1344" t="s">
        <v>40</v>
      </c>
      <c r="H1344" t="s">
        <v>40</v>
      </c>
      <c r="I1344" t="s">
        <v>2919</v>
      </c>
      <c r="J1344">
        <v>34.57</v>
      </c>
      <c r="K1344">
        <v>74.64</v>
      </c>
      <c r="L1344">
        <v>3270</v>
      </c>
      <c r="M1344" t="s">
        <v>2633</v>
      </c>
      <c r="N1344" t="s">
        <v>39</v>
      </c>
      <c r="O1344">
        <v>2018</v>
      </c>
      <c r="P1344" t="s">
        <v>39</v>
      </c>
      <c r="Q1344" s="1" t="s">
        <v>39</v>
      </c>
      <c r="R1344" t="s">
        <v>39</v>
      </c>
      <c r="S1344" t="s">
        <v>39</v>
      </c>
      <c r="T1344" s="6" t="s">
        <v>39</v>
      </c>
      <c r="U1344" t="s">
        <v>2930</v>
      </c>
      <c r="V1344" s="6" t="s">
        <v>2932</v>
      </c>
      <c r="W1344">
        <v>10</v>
      </c>
      <c r="X1344" s="6" t="s">
        <v>2804</v>
      </c>
      <c r="Y1344" t="s">
        <v>2927</v>
      </c>
      <c r="Z1344">
        <v>12</v>
      </c>
      <c r="AA1344" s="6" t="s">
        <v>39</v>
      </c>
      <c r="AB1344" s="6" t="s">
        <v>39</v>
      </c>
      <c r="AC1344" s="6" t="s">
        <v>39</v>
      </c>
      <c r="AD1344" t="s">
        <v>42</v>
      </c>
      <c r="AE1344" s="6" t="s">
        <v>2846</v>
      </c>
      <c r="AF1344" s="6" t="s">
        <v>42</v>
      </c>
      <c r="AG1344" s="6" t="s">
        <v>2928</v>
      </c>
      <c r="AH1344" s="6" t="s">
        <v>2929</v>
      </c>
      <c r="AI1344" s="6" t="s">
        <v>39</v>
      </c>
      <c r="AJ1344" s="6" t="s">
        <v>43</v>
      </c>
      <c r="AK1344">
        <v>20.12</v>
      </c>
      <c r="AL1344" s="6" t="s">
        <v>136</v>
      </c>
      <c r="AM1344">
        <v>0.14000000000000001</v>
      </c>
      <c r="AN1344">
        <v>3</v>
      </c>
      <c r="AO1344">
        <v>20</v>
      </c>
      <c r="AP1344">
        <v>28</v>
      </c>
      <c r="AQ1344" t="s">
        <v>39</v>
      </c>
      <c r="AR1344" t="s">
        <v>2628</v>
      </c>
    </row>
    <row r="1345" spans="1:44" x14ac:dyDescent="0.35">
      <c r="A1345" t="s">
        <v>1791</v>
      </c>
      <c r="B1345" t="s">
        <v>2673</v>
      </c>
      <c r="C1345" t="s">
        <v>2593</v>
      </c>
      <c r="D1345" t="s">
        <v>1789</v>
      </c>
      <c r="E1345" t="s">
        <v>1790</v>
      </c>
      <c r="F1345" t="s">
        <v>2918</v>
      </c>
      <c r="G1345" t="s">
        <v>40</v>
      </c>
      <c r="H1345" t="s">
        <v>40</v>
      </c>
      <c r="I1345" t="s">
        <v>2919</v>
      </c>
      <c r="J1345">
        <v>34.57</v>
      </c>
      <c r="K1345">
        <v>74.64</v>
      </c>
      <c r="L1345">
        <v>3270</v>
      </c>
      <c r="M1345" t="s">
        <v>2633</v>
      </c>
      <c r="N1345" t="s">
        <v>39</v>
      </c>
      <c r="O1345">
        <v>2018</v>
      </c>
      <c r="P1345" t="s">
        <v>39</v>
      </c>
      <c r="Q1345" s="1" t="s">
        <v>39</v>
      </c>
      <c r="R1345" t="s">
        <v>39</v>
      </c>
      <c r="S1345" t="s">
        <v>39</v>
      </c>
      <c r="T1345" s="6" t="s">
        <v>39</v>
      </c>
      <c r="U1345" t="s">
        <v>2930</v>
      </c>
      <c r="V1345" s="6" t="s">
        <v>2932</v>
      </c>
      <c r="W1345">
        <v>20</v>
      </c>
      <c r="X1345" s="6" t="s">
        <v>2804</v>
      </c>
      <c r="Y1345" t="s">
        <v>2927</v>
      </c>
      <c r="Z1345">
        <v>12</v>
      </c>
      <c r="AA1345" s="6" t="s">
        <v>39</v>
      </c>
      <c r="AB1345" s="6" t="s">
        <v>39</v>
      </c>
      <c r="AC1345" s="6" t="s">
        <v>39</v>
      </c>
      <c r="AD1345" t="s">
        <v>42</v>
      </c>
      <c r="AE1345" s="6" t="s">
        <v>2846</v>
      </c>
      <c r="AF1345" s="6" t="s">
        <v>42</v>
      </c>
      <c r="AG1345" s="6" t="s">
        <v>2928</v>
      </c>
      <c r="AH1345" s="6" t="s">
        <v>2929</v>
      </c>
      <c r="AI1345" s="6" t="s">
        <v>39</v>
      </c>
      <c r="AJ1345" s="6" t="s">
        <v>43</v>
      </c>
      <c r="AK1345">
        <v>17.55</v>
      </c>
      <c r="AL1345" s="6" t="s">
        <v>136</v>
      </c>
      <c r="AM1345">
        <v>0.57999999999999996</v>
      </c>
      <c r="AN1345">
        <v>3</v>
      </c>
      <c r="AO1345">
        <v>20</v>
      </c>
      <c r="AP1345">
        <v>28</v>
      </c>
      <c r="AQ1345" t="s">
        <v>39</v>
      </c>
      <c r="AR1345" t="s">
        <v>2628</v>
      </c>
    </row>
    <row r="1346" spans="1:44" x14ac:dyDescent="0.35">
      <c r="A1346" t="s">
        <v>1791</v>
      </c>
      <c r="B1346" t="s">
        <v>2673</v>
      </c>
      <c r="C1346" t="s">
        <v>2593</v>
      </c>
      <c r="D1346" t="s">
        <v>1789</v>
      </c>
      <c r="E1346" t="s">
        <v>1790</v>
      </c>
      <c r="F1346" t="s">
        <v>2918</v>
      </c>
      <c r="G1346" t="s">
        <v>40</v>
      </c>
      <c r="H1346" t="s">
        <v>40</v>
      </c>
      <c r="I1346" t="s">
        <v>2919</v>
      </c>
      <c r="J1346">
        <v>34.57</v>
      </c>
      <c r="K1346">
        <v>74.64</v>
      </c>
      <c r="L1346">
        <v>3270</v>
      </c>
      <c r="M1346" t="s">
        <v>2633</v>
      </c>
      <c r="N1346" t="s">
        <v>39</v>
      </c>
      <c r="O1346">
        <v>2018</v>
      </c>
      <c r="P1346" t="s">
        <v>39</v>
      </c>
      <c r="Q1346" s="1" t="s">
        <v>39</v>
      </c>
      <c r="R1346" t="s">
        <v>39</v>
      </c>
      <c r="S1346" t="s">
        <v>39</v>
      </c>
      <c r="T1346" s="6" t="s">
        <v>39</v>
      </c>
      <c r="U1346" t="s">
        <v>2930</v>
      </c>
      <c r="V1346" s="6" t="s">
        <v>2932</v>
      </c>
      <c r="W1346">
        <v>30</v>
      </c>
      <c r="X1346" s="6" t="s">
        <v>2804</v>
      </c>
      <c r="Y1346" t="s">
        <v>2927</v>
      </c>
      <c r="Z1346">
        <v>12</v>
      </c>
      <c r="AA1346" s="6" t="s">
        <v>39</v>
      </c>
      <c r="AB1346" s="6" t="s">
        <v>39</v>
      </c>
      <c r="AC1346" s="6" t="s">
        <v>39</v>
      </c>
      <c r="AD1346" t="s">
        <v>42</v>
      </c>
      <c r="AE1346" s="6" t="s">
        <v>2846</v>
      </c>
      <c r="AF1346" s="6" t="s">
        <v>42</v>
      </c>
      <c r="AG1346" s="6" t="s">
        <v>2928</v>
      </c>
      <c r="AH1346" s="6" t="s">
        <v>2929</v>
      </c>
      <c r="AI1346" s="6" t="s">
        <v>39</v>
      </c>
      <c r="AJ1346" s="6" t="s">
        <v>43</v>
      </c>
      <c r="AK1346">
        <v>14</v>
      </c>
      <c r="AL1346" s="6" t="s">
        <v>136</v>
      </c>
      <c r="AM1346">
        <v>0.3</v>
      </c>
      <c r="AN1346">
        <v>3</v>
      </c>
      <c r="AO1346">
        <v>20</v>
      </c>
      <c r="AP1346">
        <v>28</v>
      </c>
      <c r="AQ1346" t="s">
        <v>39</v>
      </c>
      <c r="AR1346" t="s">
        <v>2628</v>
      </c>
    </row>
    <row r="1347" spans="1:44" s="13" customFormat="1" x14ac:dyDescent="0.35">
      <c r="A1347" s="13" t="s">
        <v>1791</v>
      </c>
      <c r="B1347" s="13" t="s">
        <v>2673</v>
      </c>
      <c r="C1347" s="13" t="s">
        <v>2593</v>
      </c>
      <c r="D1347" s="13" t="s">
        <v>1789</v>
      </c>
      <c r="E1347" s="13" t="s">
        <v>1790</v>
      </c>
      <c r="F1347" s="13" t="s">
        <v>2918</v>
      </c>
      <c r="G1347" s="13" t="s">
        <v>40</v>
      </c>
      <c r="H1347" s="13" t="s">
        <v>40</v>
      </c>
      <c r="I1347" s="13" t="s">
        <v>2919</v>
      </c>
      <c r="J1347" s="13">
        <v>34.57</v>
      </c>
      <c r="K1347" s="13">
        <v>74.64</v>
      </c>
      <c r="L1347" s="13">
        <v>3270</v>
      </c>
      <c r="M1347" s="13" t="s">
        <v>2633</v>
      </c>
      <c r="N1347" s="13" t="s">
        <v>39</v>
      </c>
      <c r="O1347" s="13">
        <v>2018</v>
      </c>
      <c r="P1347" s="13" t="s">
        <v>39</v>
      </c>
      <c r="Q1347" s="28" t="s">
        <v>39</v>
      </c>
      <c r="R1347" s="13" t="s">
        <v>39</v>
      </c>
      <c r="S1347" s="13" t="s">
        <v>39</v>
      </c>
      <c r="T1347" s="16" t="s">
        <v>39</v>
      </c>
      <c r="U1347" s="13" t="s">
        <v>2930</v>
      </c>
      <c r="V1347" s="16" t="s">
        <v>2932</v>
      </c>
      <c r="W1347" s="13">
        <v>40</v>
      </c>
      <c r="X1347" s="16" t="s">
        <v>2804</v>
      </c>
      <c r="Y1347" s="13" t="s">
        <v>2927</v>
      </c>
      <c r="Z1347" s="13">
        <v>12</v>
      </c>
      <c r="AA1347" s="16" t="s">
        <v>39</v>
      </c>
      <c r="AB1347" s="16" t="s">
        <v>39</v>
      </c>
      <c r="AC1347" s="16" t="s">
        <v>39</v>
      </c>
      <c r="AD1347" s="13" t="s">
        <v>42</v>
      </c>
      <c r="AE1347" s="16" t="s">
        <v>2846</v>
      </c>
      <c r="AF1347" s="16" t="s">
        <v>42</v>
      </c>
      <c r="AG1347" s="16" t="s">
        <v>2928</v>
      </c>
      <c r="AH1347" s="16" t="s">
        <v>2929</v>
      </c>
      <c r="AI1347" s="16" t="s">
        <v>39</v>
      </c>
      <c r="AJ1347" s="16" t="s">
        <v>43</v>
      </c>
      <c r="AK1347" s="13">
        <v>12.1</v>
      </c>
      <c r="AL1347" s="16" t="s">
        <v>136</v>
      </c>
      <c r="AM1347" s="13">
        <v>0.26</v>
      </c>
      <c r="AN1347" s="13">
        <v>3</v>
      </c>
      <c r="AO1347" s="13">
        <v>20</v>
      </c>
      <c r="AP1347" s="13">
        <v>28</v>
      </c>
      <c r="AQ1347" s="13" t="s">
        <v>39</v>
      </c>
      <c r="AR1347" s="13" t="s">
        <v>2628</v>
      </c>
    </row>
    <row r="1348" spans="1:44" x14ac:dyDescent="0.35">
      <c r="A1348" t="s">
        <v>1796</v>
      </c>
      <c r="B1348" t="s">
        <v>2673</v>
      </c>
      <c r="C1348" t="s">
        <v>2593</v>
      </c>
      <c r="D1348" t="s">
        <v>222</v>
      </c>
      <c r="E1348" t="s">
        <v>1795</v>
      </c>
      <c r="F1348" t="s">
        <v>39</v>
      </c>
      <c r="G1348" t="s">
        <v>40</v>
      </c>
      <c r="H1348" t="s">
        <v>40</v>
      </c>
      <c r="I1348" t="s">
        <v>2933</v>
      </c>
      <c r="J1348" t="s">
        <v>39</v>
      </c>
      <c r="K1348" t="s">
        <v>39</v>
      </c>
      <c r="L1348" t="s">
        <v>39</v>
      </c>
      <c r="M1348" t="s">
        <v>2633</v>
      </c>
      <c r="N1348" t="s">
        <v>39</v>
      </c>
      <c r="O1348">
        <v>2005</v>
      </c>
      <c r="P1348">
        <v>2006</v>
      </c>
      <c r="Q1348" s="1" t="s">
        <v>39</v>
      </c>
      <c r="R1348">
        <v>180</v>
      </c>
      <c r="S1348" t="s">
        <v>39</v>
      </c>
      <c r="T1348">
        <v>18</v>
      </c>
      <c r="U1348" t="s">
        <v>2702</v>
      </c>
      <c r="V1348" s="6" t="s">
        <v>2644</v>
      </c>
      <c r="W1348">
        <v>20</v>
      </c>
      <c r="X1348" s="6">
        <v>25</v>
      </c>
      <c r="Y1348" t="s">
        <v>39</v>
      </c>
      <c r="Z1348" t="s">
        <v>2636</v>
      </c>
      <c r="AA1348" s="6" t="s">
        <v>39</v>
      </c>
      <c r="AB1348" s="6" t="s">
        <v>39</v>
      </c>
      <c r="AC1348" s="6" t="s">
        <v>39</v>
      </c>
      <c r="AD1348" t="s">
        <v>40</v>
      </c>
      <c r="AE1348" s="6" t="s">
        <v>39</v>
      </c>
      <c r="AF1348" s="6" t="s">
        <v>42</v>
      </c>
      <c r="AG1348" s="6" t="s">
        <v>2934</v>
      </c>
      <c r="AH1348">
        <v>5</v>
      </c>
      <c r="AI1348" s="6" t="s">
        <v>39</v>
      </c>
      <c r="AJ1348" s="6" t="s">
        <v>43</v>
      </c>
      <c r="AK1348">
        <v>8</v>
      </c>
      <c r="AL1348" s="6" t="s">
        <v>39</v>
      </c>
      <c r="AM1348" s="6" t="s">
        <v>39</v>
      </c>
      <c r="AN1348">
        <v>3</v>
      </c>
      <c r="AO1348">
        <v>25</v>
      </c>
      <c r="AP1348">
        <v>45</v>
      </c>
      <c r="AQ1348" t="s">
        <v>39</v>
      </c>
      <c r="AR1348" t="s">
        <v>2628</v>
      </c>
    </row>
    <row r="1349" spans="1:44" x14ac:dyDescent="0.35">
      <c r="A1349" t="s">
        <v>1796</v>
      </c>
      <c r="B1349" t="s">
        <v>2673</v>
      </c>
      <c r="C1349" t="s">
        <v>2593</v>
      </c>
      <c r="D1349" t="s">
        <v>222</v>
      </c>
      <c r="E1349" t="s">
        <v>1795</v>
      </c>
      <c r="F1349" t="s">
        <v>39</v>
      </c>
      <c r="G1349" t="s">
        <v>40</v>
      </c>
      <c r="H1349" t="s">
        <v>40</v>
      </c>
      <c r="I1349" t="s">
        <v>2933</v>
      </c>
      <c r="J1349" t="s">
        <v>39</v>
      </c>
      <c r="K1349" t="s">
        <v>39</v>
      </c>
      <c r="L1349" t="s">
        <v>39</v>
      </c>
      <c r="M1349" t="s">
        <v>2633</v>
      </c>
      <c r="N1349" t="s">
        <v>39</v>
      </c>
      <c r="O1349">
        <v>2005</v>
      </c>
      <c r="P1349">
        <v>2006</v>
      </c>
      <c r="Q1349" s="1" t="s">
        <v>39</v>
      </c>
      <c r="R1349">
        <v>180</v>
      </c>
      <c r="S1349" t="s">
        <v>39</v>
      </c>
      <c r="T1349">
        <v>18</v>
      </c>
      <c r="U1349" t="s">
        <v>2702</v>
      </c>
      <c r="V1349" s="6" t="s">
        <v>2644</v>
      </c>
      <c r="W1349">
        <v>30</v>
      </c>
      <c r="X1349" s="6">
        <v>25</v>
      </c>
      <c r="Y1349" t="s">
        <v>39</v>
      </c>
      <c r="Z1349" t="s">
        <v>2636</v>
      </c>
      <c r="AA1349" s="6" t="s">
        <v>39</v>
      </c>
      <c r="AB1349" s="6" t="s">
        <v>39</v>
      </c>
      <c r="AC1349" s="6" t="s">
        <v>39</v>
      </c>
      <c r="AD1349" t="s">
        <v>40</v>
      </c>
      <c r="AE1349" s="6" t="s">
        <v>39</v>
      </c>
      <c r="AF1349" s="6" t="s">
        <v>42</v>
      </c>
      <c r="AG1349" s="6" t="s">
        <v>2934</v>
      </c>
      <c r="AH1349">
        <v>5</v>
      </c>
      <c r="AI1349" s="6" t="s">
        <v>39</v>
      </c>
      <c r="AJ1349" s="6" t="s">
        <v>43</v>
      </c>
      <c r="AK1349">
        <v>36</v>
      </c>
      <c r="AL1349" s="6" t="s">
        <v>39</v>
      </c>
      <c r="AM1349" s="6" t="s">
        <v>39</v>
      </c>
      <c r="AN1349">
        <v>3</v>
      </c>
      <c r="AO1349">
        <v>25</v>
      </c>
      <c r="AP1349">
        <v>45</v>
      </c>
      <c r="AQ1349" t="s">
        <v>39</v>
      </c>
      <c r="AR1349" t="s">
        <v>2628</v>
      </c>
    </row>
    <row r="1350" spans="1:44" x14ac:dyDescent="0.35">
      <c r="A1350" t="s">
        <v>1796</v>
      </c>
      <c r="B1350" t="s">
        <v>2673</v>
      </c>
      <c r="C1350" t="s">
        <v>2593</v>
      </c>
      <c r="D1350" t="s">
        <v>222</v>
      </c>
      <c r="E1350" t="s">
        <v>1795</v>
      </c>
      <c r="F1350" t="s">
        <v>39</v>
      </c>
      <c r="G1350" t="s">
        <v>40</v>
      </c>
      <c r="H1350" t="s">
        <v>40</v>
      </c>
      <c r="I1350" t="s">
        <v>2933</v>
      </c>
      <c r="J1350" t="s">
        <v>39</v>
      </c>
      <c r="K1350" t="s">
        <v>39</v>
      </c>
      <c r="L1350" t="s">
        <v>39</v>
      </c>
      <c r="M1350" t="s">
        <v>2633</v>
      </c>
      <c r="N1350" t="s">
        <v>39</v>
      </c>
      <c r="O1350">
        <v>2005</v>
      </c>
      <c r="P1350">
        <v>2006</v>
      </c>
      <c r="Q1350" s="1" t="s">
        <v>39</v>
      </c>
      <c r="R1350">
        <v>180</v>
      </c>
      <c r="S1350" t="s">
        <v>39</v>
      </c>
      <c r="T1350">
        <v>18</v>
      </c>
      <c r="U1350" t="s">
        <v>2702</v>
      </c>
      <c r="V1350" s="6" t="s">
        <v>2644</v>
      </c>
      <c r="W1350">
        <v>40</v>
      </c>
      <c r="X1350" s="6">
        <v>25</v>
      </c>
      <c r="Y1350" t="s">
        <v>39</v>
      </c>
      <c r="Z1350" t="s">
        <v>2636</v>
      </c>
      <c r="AA1350" s="6" t="s">
        <v>39</v>
      </c>
      <c r="AB1350" s="6" t="s">
        <v>39</v>
      </c>
      <c r="AC1350" s="6" t="s">
        <v>39</v>
      </c>
      <c r="AD1350" t="s">
        <v>40</v>
      </c>
      <c r="AE1350" s="6" t="s">
        <v>39</v>
      </c>
      <c r="AF1350" s="6" t="s">
        <v>42</v>
      </c>
      <c r="AG1350" s="6" t="s">
        <v>2934</v>
      </c>
      <c r="AH1350">
        <v>5</v>
      </c>
      <c r="AI1350" s="6" t="s">
        <v>39</v>
      </c>
      <c r="AJ1350" s="6" t="s">
        <v>43</v>
      </c>
      <c r="AK1350">
        <v>69</v>
      </c>
      <c r="AL1350" s="6" t="s">
        <v>39</v>
      </c>
      <c r="AM1350" s="6" t="s">
        <v>39</v>
      </c>
      <c r="AN1350">
        <v>3</v>
      </c>
      <c r="AO1350">
        <v>25</v>
      </c>
      <c r="AP1350">
        <v>45</v>
      </c>
      <c r="AQ1350" t="s">
        <v>39</v>
      </c>
      <c r="AR1350" t="s">
        <v>2628</v>
      </c>
    </row>
    <row r="1351" spans="1:44" x14ac:dyDescent="0.35">
      <c r="A1351" t="s">
        <v>1796</v>
      </c>
      <c r="B1351" t="s">
        <v>2673</v>
      </c>
      <c r="C1351" t="s">
        <v>2593</v>
      </c>
      <c r="D1351" t="s">
        <v>222</v>
      </c>
      <c r="E1351" t="s">
        <v>1795</v>
      </c>
      <c r="F1351" t="s">
        <v>39</v>
      </c>
      <c r="G1351" t="s">
        <v>40</v>
      </c>
      <c r="H1351" t="s">
        <v>40</v>
      </c>
      <c r="I1351" t="s">
        <v>2933</v>
      </c>
      <c r="J1351" t="s">
        <v>39</v>
      </c>
      <c r="K1351" t="s">
        <v>39</v>
      </c>
      <c r="L1351" t="s">
        <v>39</v>
      </c>
      <c r="M1351" t="s">
        <v>2633</v>
      </c>
      <c r="N1351" t="s">
        <v>39</v>
      </c>
      <c r="O1351">
        <v>2005</v>
      </c>
      <c r="P1351">
        <v>2006</v>
      </c>
      <c r="Q1351" s="1" t="s">
        <v>39</v>
      </c>
      <c r="R1351">
        <v>180</v>
      </c>
      <c r="S1351" t="s">
        <v>39</v>
      </c>
      <c r="T1351">
        <v>18</v>
      </c>
      <c r="U1351" t="s">
        <v>2937</v>
      </c>
      <c r="V1351" s="6" t="s">
        <v>39</v>
      </c>
      <c r="W1351" s="6" t="s">
        <v>39</v>
      </c>
      <c r="X1351" s="6" t="s">
        <v>39</v>
      </c>
      <c r="Y1351" s="6" t="s">
        <v>39</v>
      </c>
      <c r="Z1351" t="s">
        <v>2636</v>
      </c>
      <c r="AA1351" s="6" t="s">
        <v>44</v>
      </c>
      <c r="AB1351">
        <v>250</v>
      </c>
      <c r="AC1351">
        <v>3</v>
      </c>
      <c r="AD1351" t="s">
        <v>40</v>
      </c>
      <c r="AE1351" s="6" t="s">
        <v>39</v>
      </c>
      <c r="AF1351" s="6" t="s">
        <v>42</v>
      </c>
      <c r="AG1351" s="6" t="s">
        <v>2934</v>
      </c>
      <c r="AH1351">
        <v>5</v>
      </c>
      <c r="AI1351" s="6" t="s">
        <v>39</v>
      </c>
      <c r="AJ1351" s="6" t="s">
        <v>43</v>
      </c>
      <c r="AK1351">
        <v>11</v>
      </c>
      <c r="AL1351" s="6" t="s">
        <v>39</v>
      </c>
      <c r="AM1351" s="6" t="s">
        <v>39</v>
      </c>
      <c r="AN1351">
        <v>3</v>
      </c>
      <c r="AO1351">
        <v>25</v>
      </c>
      <c r="AP1351">
        <v>45</v>
      </c>
      <c r="AQ1351" t="s">
        <v>39</v>
      </c>
      <c r="AR1351" t="s">
        <v>2628</v>
      </c>
    </row>
    <row r="1352" spans="1:44" x14ac:dyDescent="0.35">
      <c r="A1352" t="s">
        <v>1796</v>
      </c>
      <c r="B1352" t="s">
        <v>2673</v>
      </c>
      <c r="C1352" t="s">
        <v>2593</v>
      </c>
      <c r="D1352" t="s">
        <v>222</v>
      </c>
      <c r="E1352" t="s">
        <v>1795</v>
      </c>
      <c r="F1352" t="s">
        <v>39</v>
      </c>
      <c r="G1352" t="s">
        <v>40</v>
      </c>
      <c r="H1352" t="s">
        <v>40</v>
      </c>
      <c r="I1352" t="s">
        <v>2933</v>
      </c>
      <c r="J1352" t="s">
        <v>39</v>
      </c>
      <c r="K1352" t="s">
        <v>39</v>
      </c>
      <c r="L1352" t="s">
        <v>39</v>
      </c>
      <c r="M1352" t="s">
        <v>2633</v>
      </c>
      <c r="N1352" t="s">
        <v>39</v>
      </c>
      <c r="O1352">
        <v>2005</v>
      </c>
      <c r="P1352">
        <v>2006</v>
      </c>
      <c r="Q1352" s="1" t="s">
        <v>39</v>
      </c>
      <c r="R1352">
        <v>180</v>
      </c>
      <c r="S1352" t="s">
        <v>39</v>
      </c>
      <c r="T1352">
        <v>18</v>
      </c>
      <c r="U1352" t="s">
        <v>2937</v>
      </c>
      <c r="V1352" s="6" t="s">
        <v>39</v>
      </c>
      <c r="W1352" s="6" t="s">
        <v>39</v>
      </c>
      <c r="X1352" s="6" t="s">
        <v>39</v>
      </c>
      <c r="Y1352" s="6" t="s">
        <v>39</v>
      </c>
      <c r="Z1352" t="s">
        <v>2935</v>
      </c>
      <c r="AA1352" s="6" t="s">
        <v>44</v>
      </c>
      <c r="AB1352">
        <v>500</v>
      </c>
      <c r="AC1352">
        <v>3</v>
      </c>
      <c r="AD1352" t="s">
        <v>40</v>
      </c>
      <c r="AE1352" s="6" t="s">
        <v>39</v>
      </c>
      <c r="AF1352" s="6" t="s">
        <v>42</v>
      </c>
      <c r="AG1352" s="6" t="s">
        <v>2934</v>
      </c>
      <c r="AH1352">
        <v>5</v>
      </c>
      <c r="AI1352" s="6" t="s">
        <v>39</v>
      </c>
      <c r="AJ1352" s="6" t="s">
        <v>43</v>
      </c>
      <c r="AK1352">
        <v>37</v>
      </c>
      <c r="AL1352" s="6" t="s">
        <v>39</v>
      </c>
      <c r="AM1352" s="6" t="s">
        <v>39</v>
      </c>
      <c r="AN1352">
        <v>3</v>
      </c>
      <c r="AO1352">
        <v>25</v>
      </c>
      <c r="AP1352">
        <v>45</v>
      </c>
      <c r="AQ1352" t="s">
        <v>39</v>
      </c>
      <c r="AR1352" t="s">
        <v>2628</v>
      </c>
    </row>
    <row r="1353" spans="1:44" x14ac:dyDescent="0.35">
      <c r="A1353" t="s">
        <v>1796</v>
      </c>
      <c r="B1353" t="s">
        <v>2673</v>
      </c>
      <c r="C1353" t="s">
        <v>2593</v>
      </c>
      <c r="D1353" t="s">
        <v>222</v>
      </c>
      <c r="E1353" t="s">
        <v>1795</v>
      </c>
      <c r="F1353" t="s">
        <v>39</v>
      </c>
      <c r="G1353" t="s">
        <v>40</v>
      </c>
      <c r="H1353" t="s">
        <v>40</v>
      </c>
      <c r="I1353" t="s">
        <v>2933</v>
      </c>
      <c r="J1353" t="s">
        <v>39</v>
      </c>
      <c r="K1353" t="s">
        <v>39</v>
      </c>
      <c r="L1353" t="s">
        <v>39</v>
      </c>
      <c r="M1353" t="s">
        <v>2633</v>
      </c>
      <c r="N1353" t="s">
        <v>39</v>
      </c>
      <c r="O1353">
        <v>2005</v>
      </c>
      <c r="P1353">
        <v>2006</v>
      </c>
      <c r="Q1353" s="1" t="s">
        <v>39</v>
      </c>
      <c r="R1353">
        <v>180</v>
      </c>
      <c r="S1353" t="s">
        <v>39</v>
      </c>
      <c r="T1353">
        <v>18</v>
      </c>
      <c r="U1353" t="s">
        <v>2937</v>
      </c>
      <c r="V1353" s="6" t="s">
        <v>39</v>
      </c>
      <c r="W1353" s="6" t="s">
        <v>39</v>
      </c>
      <c r="X1353" s="6" t="s">
        <v>39</v>
      </c>
      <c r="Y1353" s="6" t="s">
        <v>39</v>
      </c>
      <c r="Z1353" t="s">
        <v>2936</v>
      </c>
      <c r="AA1353" s="6" t="s">
        <v>44</v>
      </c>
      <c r="AB1353">
        <v>1000</v>
      </c>
      <c r="AC1353">
        <v>3</v>
      </c>
      <c r="AD1353" t="s">
        <v>40</v>
      </c>
      <c r="AE1353" s="6" t="s">
        <v>39</v>
      </c>
      <c r="AF1353" s="6" t="s">
        <v>42</v>
      </c>
      <c r="AG1353" s="6" t="s">
        <v>2934</v>
      </c>
      <c r="AH1353">
        <v>5</v>
      </c>
      <c r="AI1353" s="6" t="s">
        <v>39</v>
      </c>
      <c r="AJ1353" s="6" t="s">
        <v>43</v>
      </c>
      <c r="AK1353">
        <v>41</v>
      </c>
      <c r="AL1353" s="6" t="s">
        <v>39</v>
      </c>
      <c r="AM1353" s="6" t="s">
        <v>39</v>
      </c>
      <c r="AN1353">
        <v>3</v>
      </c>
      <c r="AO1353">
        <v>25</v>
      </c>
      <c r="AP1353">
        <v>45</v>
      </c>
      <c r="AQ1353" t="s">
        <v>39</v>
      </c>
      <c r="AR1353" t="s">
        <v>2628</v>
      </c>
    </row>
    <row r="1354" spans="1:44" x14ac:dyDescent="0.35">
      <c r="A1354" t="s">
        <v>1796</v>
      </c>
      <c r="B1354" t="s">
        <v>2673</v>
      </c>
      <c r="C1354" t="s">
        <v>2593</v>
      </c>
      <c r="D1354" t="s">
        <v>222</v>
      </c>
      <c r="E1354" t="s">
        <v>1795</v>
      </c>
      <c r="F1354" t="s">
        <v>39</v>
      </c>
      <c r="G1354" t="s">
        <v>40</v>
      </c>
      <c r="H1354" t="s">
        <v>40</v>
      </c>
      <c r="I1354" t="s">
        <v>2933</v>
      </c>
      <c r="J1354" t="s">
        <v>39</v>
      </c>
      <c r="K1354" t="s">
        <v>39</v>
      </c>
      <c r="L1354" t="s">
        <v>39</v>
      </c>
      <c r="M1354" t="s">
        <v>2633</v>
      </c>
      <c r="N1354" t="s">
        <v>39</v>
      </c>
      <c r="O1354">
        <v>2005</v>
      </c>
      <c r="P1354">
        <v>2006</v>
      </c>
      <c r="Q1354" s="1" t="s">
        <v>39</v>
      </c>
      <c r="R1354">
        <v>180</v>
      </c>
      <c r="S1354" t="s">
        <v>39</v>
      </c>
      <c r="T1354">
        <v>18</v>
      </c>
      <c r="U1354" t="s">
        <v>2702</v>
      </c>
      <c r="V1354" s="6" t="s">
        <v>2644</v>
      </c>
      <c r="W1354">
        <v>40</v>
      </c>
      <c r="X1354" s="6">
        <v>25</v>
      </c>
      <c r="Y1354" t="s">
        <v>2939</v>
      </c>
      <c r="Z1354" t="s">
        <v>2936</v>
      </c>
      <c r="AA1354" s="6" t="s">
        <v>44</v>
      </c>
      <c r="AB1354">
        <v>250</v>
      </c>
      <c r="AC1354">
        <v>3</v>
      </c>
      <c r="AD1354" t="s">
        <v>40</v>
      </c>
      <c r="AE1354" s="6" t="s">
        <v>39</v>
      </c>
      <c r="AF1354" s="6" t="s">
        <v>42</v>
      </c>
      <c r="AG1354" s="6" t="s">
        <v>2934</v>
      </c>
      <c r="AH1354">
        <v>5</v>
      </c>
      <c r="AI1354" s="6" t="s">
        <v>39</v>
      </c>
      <c r="AJ1354" s="6" t="s">
        <v>43</v>
      </c>
      <c r="AK1354">
        <v>69</v>
      </c>
      <c r="AL1354" s="6" t="s">
        <v>39</v>
      </c>
      <c r="AM1354" s="6" t="s">
        <v>39</v>
      </c>
      <c r="AN1354">
        <v>3</v>
      </c>
      <c r="AO1354">
        <v>25</v>
      </c>
      <c r="AP1354">
        <v>45</v>
      </c>
      <c r="AQ1354" t="s">
        <v>39</v>
      </c>
      <c r="AR1354" t="s">
        <v>2628</v>
      </c>
    </row>
    <row r="1355" spans="1:44" x14ac:dyDescent="0.35">
      <c r="A1355" t="s">
        <v>1796</v>
      </c>
      <c r="B1355" t="s">
        <v>2673</v>
      </c>
      <c r="C1355" t="s">
        <v>2593</v>
      </c>
      <c r="D1355" t="s">
        <v>222</v>
      </c>
      <c r="E1355" t="s">
        <v>1795</v>
      </c>
      <c r="F1355" t="s">
        <v>39</v>
      </c>
      <c r="G1355" t="s">
        <v>40</v>
      </c>
      <c r="H1355" t="s">
        <v>40</v>
      </c>
      <c r="I1355" t="s">
        <v>2933</v>
      </c>
      <c r="J1355" t="s">
        <v>39</v>
      </c>
      <c r="K1355" t="s">
        <v>39</v>
      </c>
      <c r="L1355" t="s">
        <v>39</v>
      </c>
      <c r="M1355" t="s">
        <v>2633</v>
      </c>
      <c r="N1355" t="s">
        <v>39</v>
      </c>
      <c r="O1355">
        <v>2005</v>
      </c>
      <c r="P1355">
        <v>2006</v>
      </c>
      <c r="Q1355" s="1" t="s">
        <v>39</v>
      </c>
      <c r="R1355">
        <v>180</v>
      </c>
      <c r="S1355" t="s">
        <v>39</v>
      </c>
      <c r="T1355">
        <v>18</v>
      </c>
      <c r="U1355" t="s">
        <v>2702</v>
      </c>
      <c r="V1355" s="6" t="s">
        <v>2644</v>
      </c>
      <c r="W1355">
        <v>40</v>
      </c>
      <c r="X1355" s="6">
        <v>25</v>
      </c>
      <c r="Y1355" t="s">
        <v>2939</v>
      </c>
      <c r="Z1355" t="s">
        <v>2936</v>
      </c>
      <c r="AA1355" s="6" t="s">
        <v>44</v>
      </c>
      <c r="AB1355">
        <v>500</v>
      </c>
      <c r="AC1355">
        <v>3</v>
      </c>
      <c r="AD1355" t="s">
        <v>40</v>
      </c>
      <c r="AE1355" s="6" t="s">
        <v>39</v>
      </c>
      <c r="AF1355" s="6" t="s">
        <v>42</v>
      </c>
      <c r="AG1355" s="6" t="s">
        <v>2934</v>
      </c>
      <c r="AH1355">
        <v>5</v>
      </c>
      <c r="AI1355" s="6" t="s">
        <v>39</v>
      </c>
      <c r="AJ1355" s="6" t="s">
        <v>43</v>
      </c>
      <c r="AK1355">
        <v>71</v>
      </c>
      <c r="AL1355" s="6" t="s">
        <v>39</v>
      </c>
      <c r="AM1355" s="6" t="s">
        <v>39</v>
      </c>
      <c r="AN1355">
        <v>3</v>
      </c>
      <c r="AO1355">
        <v>25</v>
      </c>
      <c r="AP1355">
        <v>45</v>
      </c>
      <c r="AQ1355" t="s">
        <v>39</v>
      </c>
      <c r="AR1355" t="s">
        <v>2628</v>
      </c>
    </row>
    <row r="1356" spans="1:44" x14ac:dyDescent="0.35">
      <c r="A1356" t="s">
        <v>1796</v>
      </c>
      <c r="B1356" t="s">
        <v>2673</v>
      </c>
      <c r="C1356" t="s">
        <v>2593</v>
      </c>
      <c r="D1356" t="s">
        <v>222</v>
      </c>
      <c r="E1356" t="s">
        <v>1795</v>
      </c>
      <c r="F1356" t="s">
        <v>39</v>
      </c>
      <c r="G1356" t="s">
        <v>40</v>
      </c>
      <c r="H1356" t="s">
        <v>40</v>
      </c>
      <c r="I1356" t="s">
        <v>2933</v>
      </c>
      <c r="J1356" t="s">
        <v>39</v>
      </c>
      <c r="K1356" t="s">
        <v>39</v>
      </c>
      <c r="L1356" t="s">
        <v>39</v>
      </c>
      <c r="M1356" t="s">
        <v>2633</v>
      </c>
      <c r="N1356" t="s">
        <v>39</v>
      </c>
      <c r="O1356">
        <v>2005</v>
      </c>
      <c r="P1356">
        <v>2006</v>
      </c>
      <c r="Q1356" s="1" t="s">
        <v>39</v>
      </c>
      <c r="R1356">
        <v>180</v>
      </c>
      <c r="S1356" t="s">
        <v>39</v>
      </c>
      <c r="T1356">
        <v>18</v>
      </c>
      <c r="U1356" t="s">
        <v>2702</v>
      </c>
      <c r="V1356" s="6" t="s">
        <v>2644</v>
      </c>
      <c r="W1356">
        <v>40</v>
      </c>
      <c r="X1356" s="6">
        <v>25</v>
      </c>
      <c r="Y1356" t="s">
        <v>2939</v>
      </c>
      <c r="Z1356" t="s">
        <v>2936</v>
      </c>
      <c r="AA1356" s="6" t="s">
        <v>44</v>
      </c>
      <c r="AB1356">
        <v>1000</v>
      </c>
      <c r="AC1356">
        <v>3</v>
      </c>
      <c r="AD1356" t="s">
        <v>40</v>
      </c>
      <c r="AE1356" s="6" t="s">
        <v>39</v>
      </c>
      <c r="AF1356" s="6" t="s">
        <v>42</v>
      </c>
      <c r="AG1356" s="6" t="s">
        <v>2934</v>
      </c>
      <c r="AH1356">
        <v>5</v>
      </c>
      <c r="AI1356" s="6" t="s">
        <v>39</v>
      </c>
      <c r="AJ1356" s="6" t="s">
        <v>43</v>
      </c>
      <c r="AK1356">
        <v>75</v>
      </c>
      <c r="AL1356" s="6" t="s">
        <v>39</v>
      </c>
      <c r="AM1356" s="6" t="s">
        <v>39</v>
      </c>
      <c r="AN1356">
        <v>3</v>
      </c>
      <c r="AO1356">
        <v>25</v>
      </c>
      <c r="AP1356">
        <v>45</v>
      </c>
      <c r="AQ1356" t="s">
        <v>39</v>
      </c>
      <c r="AR1356" t="s">
        <v>2628</v>
      </c>
    </row>
    <row r="1357" spans="1:44" x14ac:dyDescent="0.35">
      <c r="A1357" t="s">
        <v>1796</v>
      </c>
      <c r="B1357" t="s">
        <v>2673</v>
      </c>
      <c r="C1357" t="s">
        <v>2593</v>
      </c>
      <c r="D1357" t="s">
        <v>222</v>
      </c>
      <c r="E1357" t="s">
        <v>1795</v>
      </c>
      <c r="F1357" t="s">
        <v>39</v>
      </c>
      <c r="G1357" t="s">
        <v>40</v>
      </c>
      <c r="H1357" t="s">
        <v>40</v>
      </c>
      <c r="I1357" t="s">
        <v>2933</v>
      </c>
      <c r="J1357" t="s">
        <v>39</v>
      </c>
      <c r="K1357" t="s">
        <v>39</v>
      </c>
      <c r="L1357" t="s">
        <v>39</v>
      </c>
      <c r="M1357" t="s">
        <v>2633</v>
      </c>
      <c r="N1357" t="s">
        <v>39</v>
      </c>
      <c r="O1357">
        <v>2005</v>
      </c>
      <c r="P1357">
        <v>2006</v>
      </c>
      <c r="Q1357" s="1" t="s">
        <v>39</v>
      </c>
      <c r="R1357">
        <v>180</v>
      </c>
      <c r="S1357" t="s">
        <v>39</v>
      </c>
      <c r="T1357">
        <v>18</v>
      </c>
      <c r="U1357" t="s">
        <v>48</v>
      </c>
      <c r="V1357" s="6" t="s">
        <v>39</v>
      </c>
      <c r="W1357" s="6" t="s">
        <v>39</v>
      </c>
      <c r="X1357" s="6" t="s">
        <v>39</v>
      </c>
      <c r="Y1357" s="6" t="s">
        <v>39</v>
      </c>
      <c r="Z1357" t="s">
        <v>2936</v>
      </c>
      <c r="AA1357" s="6" t="s">
        <v>39</v>
      </c>
      <c r="AB1357" s="6" t="s">
        <v>39</v>
      </c>
      <c r="AC1357" s="6" t="s">
        <v>39</v>
      </c>
      <c r="AD1357" t="s">
        <v>40</v>
      </c>
      <c r="AE1357" s="6" t="s">
        <v>39</v>
      </c>
      <c r="AF1357" s="6" t="s">
        <v>42</v>
      </c>
      <c r="AG1357" s="6" t="s">
        <v>2934</v>
      </c>
      <c r="AH1357">
        <v>5</v>
      </c>
      <c r="AI1357" s="6" t="s">
        <v>39</v>
      </c>
      <c r="AJ1357" s="6" t="s">
        <v>43</v>
      </c>
      <c r="AK1357">
        <v>0</v>
      </c>
      <c r="AL1357" s="6" t="s">
        <v>39</v>
      </c>
      <c r="AM1357" s="6" t="s">
        <v>39</v>
      </c>
      <c r="AN1357">
        <v>3</v>
      </c>
      <c r="AO1357">
        <v>25</v>
      </c>
      <c r="AP1357">
        <v>45</v>
      </c>
      <c r="AQ1357" t="s">
        <v>39</v>
      </c>
      <c r="AR1357" t="s">
        <v>2628</v>
      </c>
    </row>
    <row r="1358" spans="1:44" x14ac:dyDescent="0.35">
      <c r="A1358" t="s">
        <v>1796</v>
      </c>
      <c r="B1358" t="s">
        <v>2673</v>
      </c>
      <c r="C1358" t="s">
        <v>2593</v>
      </c>
      <c r="D1358" t="s">
        <v>222</v>
      </c>
      <c r="E1358" t="s">
        <v>1795</v>
      </c>
      <c r="F1358" t="s">
        <v>39</v>
      </c>
      <c r="G1358" t="s">
        <v>40</v>
      </c>
      <c r="H1358" t="s">
        <v>40</v>
      </c>
      <c r="I1358" t="s">
        <v>2933</v>
      </c>
      <c r="J1358" t="s">
        <v>39</v>
      </c>
      <c r="K1358" t="s">
        <v>39</v>
      </c>
      <c r="L1358" t="s">
        <v>39</v>
      </c>
      <c r="M1358" t="s">
        <v>2633</v>
      </c>
      <c r="N1358" t="s">
        <v>39</v>
      </c>
      <c r="O1358">
        <v>2005</v>
      </c>
      <c r="P1358">
        <v>2006</v>
      </c>
      <c r="Q1358" s="1" t="s">
        <v>39</v>
      </c>
      <c r="R1358">
        <v>180</v>
      </c>
      <c r="S1358" t="s">
        <v>39</v>
      </c>
      <c r="T1358">
        <v>18</v>
      </c>
      <c r="U1358" t="s">
        <v>2702</v>
      </c>
      <c r="V1358" s="6" t="s">
        <v>2644</v>
      </c>
      <c r="W1358">
        <v>20</v>
      </c>
      <c r="X1358" s="6">
        <v>25</v>
      </c>
      <c r="Y1358" t="s">
        <v>39</v>
      </c>
      <c r="Z1358" t="s">
        <v>2636</v>
      </c>
      <c r="AA1358" s="6" t="s">
        <v>39</v>
      </c>
      <c r="AB1358" s="6" t="s">
        <v>39</v>
      </c>
      <c r="AC1358" s="6" t="s">
        <v>39</v>
      </c>
      <c r="AD1358" t="s">
        <v>40</v>
      </c>
      <c r="AE1358" s="6" t="s">
        <v>39</v>
      </c>
      <c r="AF1358" s="6" t="s">
        <v>42</v>
      </c>
      <c r="AG1358" s="6" t="s">
        <v>2934</v>
      </c>
      <c r="AH1358">
        <v>5</v>
      </c>
      <c r="AI1358" s="6" t="s">
        <v>39</v>
      </c>
      <c r="AJ1358" s="6" t="s">
        <v>2920</v>
      </c>
      <c r="AK1358">
        <v>6.32</v>
      </c>
      <c r="AL1358" s="6" t="s">
        <v>39</v>
      </c>
      <c r="AM1358" s="6" t="s">
        <v>39</v>
      </c>
      <c r="AN1358">
        <v>3</v>
      </c>
      <c r="AO1358">
        <v>25</v>
      </c>
      <c r="AP1358">
        <v>45</v>
      </c>
      <c r="AQ1358" t="s">
        <v>39</v>
      </c>
      <c r="AR1358" t="s">
        <v>2628</v>
      </c>
    </row>
    <row r="1359" spans="1:44" x14ac:dyDescent="0.35">
      <c r="A1359" t="s">
        <v>1796</v>
      </c>
      <c r="B1359" t="s">
        <v>2673</v>
      </c>
      <c r="C1359" t="s">
        <v>2593</v>
      </c>
      <c r="D1359" t="s">
        <v>222</v>
      </c>
      <c r="E1359" t="s">
        <v>1795</v>
      </c>
      <c r="F1359" t="s">
        <v>39</v>
      </c>
      <c r="G1359" t="s">
        <v>40</v>
      </c>
      <c r="H1359" t="s">
        <v>40</v>
      </c>
      <c r="I1359" t="s">
        <v>2933</v>
      </c>
      <c r="J1359" t="s">
        <v>39</v>
      </c>
      <c r="K1359" t="s">
        <v>39</v>
      </c>
      <c r="L1359" t="s">
        <v>39</v>
      </c>
      <c r="M1359" t="s">
        <v>2633</v>
      </c>
      <c r="N1359" t="s">
        <v>39</v>
      </c>
      <c r="O1359">
        <v>2005</v>
      </c>
      <c r="P1359">
        <v>2006</v>
      </c>
      <c r="Q1359" s="1" t="s">
        <v>39</v>
      </c>
      <c r="R1359">
        <v>180</v>
      </c>
      <c r="S1359" t="s">
        <v>39</v>
      </c>
      <c r="T1359">
        <v>18</v>
      </c>
      <c r="U1359" t="s">
        <v>2702</v>
      </c>
      <c r="V1359" s="6" t="s">
        <v>2644</v>
      </c>
      <c r="W1359">
        <v>30</v>
      </c>
      <c r="X1359" s="6">
        <v>25</v>
      </c>
      <c r="Y1359" t="s">
        <v>39</v>
      </c>
      <c r="Z1359" t="s">
        <v>2636</v>
      </c>
      <c r="AA1359" s="6" t="s">
        <v>39</v>
      </c>
      <c r="AB1359" s="6" t="s">
        <v>39</v>
      </c>
      <c r="AC1359" s="6" t="s">
        <v>39</v>
      </c>
      <c r="AD1359" t="s">
        <v>40</v>
      </c>
      <c r="AE1359" s="6" t="s">
        <v>39</v>
      </c>
      <c r="AF1359" s="6" t="s">
        <v>42</v>
      </c>
      <c r="AG1359" s="6" t="s">
        <v>2934</v>
      </c>
      <c r="AH1359">
        <v>5</v>
      </c>
      <c r="AI1359" s="6" t="s">
        <v>39</v>
      </c>
      <c r="AJ1359" s="6" t="s">
        <v>2920</v>
      </c>
      <c r="AK1359">
        <v>6.24</v>
      </c>
      <c r="AL1359" s="6" t="s">
        <v>39</v>
      </c>
      <c r="AM1359" s="6" t="s">
        <v>39</v>
      </c>
      <c r="AN1359">
        <v>3</v>
      </c>
      <c r="AO1359">
        <v>25</v>
      </c>
      <c r="AP1359">
        <v>45</v>
      </c>
      <c r="AQ1359" t="s">
        <v>39</v>
      </c>
      <c r="AR1359" t="s">
        <v>2628</v>
      </c>
    </row>
    <row r="1360" spans="1:44" x14ac:dyDescent="0.35">
      <c r="A1360" t="s">
        <v>1796</v>
      </c>
      <c r="B1360" t="s">
        <v>2673</v>
      </c>
      <c r="C1360" t="s">
        <v>2593</v>
      </c>
      <c r="D1360" t="s">
        <v>222</v>
      </c>
      <c r="E1360" t="s">
        <v>1795</v>
      </c>
      <c r="F1360" t="s">
        <v>39</v>
      </c>
      <c r="G1360" t="s">
        <v>40</v>
      </c>
      <c r="H1360" t="s">
        <v>40</v>
      </c>
      <c r="I1360" t="s">
        <v>2933</v>
      </c>
      <c r="J1360" t="s">
        <v>39</v>
      </c>
      <c r="K1360" t="s">
        <v>39</v>
      </c>
      <c r="L1360" t="s">
        <v>39</v>
      </c>
      <c r="M1360" t="s">
        <v>2633</v>
      </c>
      <c r="N1360" t="s">
        <v>39</v>
      </c>
      <c r="O1360">
        <v>2005</v>
      </c>
      <c r="P1360">
        <v>2006</v>
      </c>
      <c r="Q1360" s="1" t="s">
        <v>39</v>
      </c>
      <c r="R1360">
        <v>180</v>
      </c>
      <c r="S1360" t="s">
        <v>39</v>
      </c>
      <c r="T1360">
        <v>18</v>
      </c>
      <c r="U1360" t="s">
        <v>2702</v>
      </c>
      <c r="V1360" s="6" t="s">
        <v>2644</v>
      </c>
      <c r="W1360">
        <v>40</v>
      </c>
      <c r="X1360" s="6">
        <v>25</v>
      </c>
      <c r="Y1360" t="s">
        <v>39</v>
      </c>
      <c r="Z1360" t="s">
        <v>2636</v>
      </c>
      <c r="AA1360" s="6" t="s">
        <v>39</v>
      </c>
      <c r="AB1360" s="6" t="s">
        <v>39</v>
      </c>
      <c r="AC1360" s="6" t="s">
        <v>39</v>
      </c>
      <c r="AD1360" t="s">
        <v>40</v>
      </c>
      <c r="AE1360" s="6" t="s">
        <v>39</v>
      </c>
      <c r="AF1360" s="6" t="s">
        <v>42</v>
      </c>
      <c r="AG1360" s="6" t="s">
        <v>2934</v>
      </c>
      <c r="AH1360">
        <v>5</v>
      </c>
      <c r="AI1360" s="6" t="s">
        <v>39</v>
      </c>
      <c r="AJ1360" s="6" t="s">
        <v>2920</v>
      </c>
      <c r="AK1360">
        <v>14.2</v>
      </c>
      <c r="AL1360" s="6" t="s">
        <v>39</v>
      </c>
      <c r="AM1360" s="6" t="s">
        <v>39</v>
      </c>
      <c r="AN1360">
        <v>3</v>
      </c>
      <c r="AO1360">
        <v>25</v>
      </c>
      <c r="AP1360">
        <v>45</v>
      </c>
      <c r="AQ1360" t="s">
        <v>39</v>
      </c>
      <c r="AR1360" t="s">
        <v>2628</v>
      </c>
    </row>
    <row r="1361" spans="1:44" x14ac:dyDescent="0.35">
      <c r="A1361" t="s">
        <v>1796</v>
      </c>
      <c r="B1361" t="s">
        <v>2673</v>
      </c>
      <c r="C1361" t="s">
        <v>2593</v>
      </c>
      <c r="D1361" t="s">
        <v>222</v>
      </c>
      <c r="E1361" t="s">
        <v>1795</v>
      </c>
      <c r="F1361" t="s">
        <v>39</v>
      </c>
      <c r="G1361" t="s">
        <v>40</v>
      </c>
      <c r="H1361" t="s">
        <v>40</v>
      </c>
      <c r="I1361" t="s">
        <v>2933</v>
      </c>
      <c r="J1361" t="s">
        <v>39</v>
      </c>
      <c r="K1361" t="s">
        <v>39</v>
      </c>
      <c r="L1361" t="s">
        <v>39</v>
      </c>
      <c r="M1361" t="s">
        <v>2633</v>
      </c>
      <c r="N1361" t="s">
        <v>39</v>
      </c>
      <c r="O1361">
        <v>2005</v>
      </c>
      <c r="P1361">
        <v>2006</v>
      </c>
      <c r="Q1361" s="1" t="s">
        <v>39</v>
      </c>
      <c r="R1361">
        <v>180</v>
      </c>
      <c r="S1361" t="s">
        <v>39</v>
      </c>
      <c r="T1361">
        <v>18</v>
      </c>
      <c r="U1361" t="s">
        <v>2937</v>
      </c>
      <c r="V1361" s="6" t="s">
        <v>39</v>
      </c>
      <c r="W1361" s="6" t="s">
        <v>39</v>
      </c>
      <c r="X1361" s="6" t="s">
        <v>39</v>
      </c>
      <c r="Y1361" s="6" t="s">
        <v>39</v>
      </c>
      <c r="Z1361" t="s">
        <v>2636</v>
      </c>
      <c r="AA1361" s="6" t="s">
        <v>44</v>
      </c>
      <c r="AB1361">
        <v>250</v>
      </c>
      <c r="AC1361">
        <v>3</v>
      </c>
      <c r="AD1361" t="s">
        <v>40</v>
      </c>
      <c r="AE1361" s="6" t="s">
        <v>39</v>
      </c>
      <c r="AF1361" s="6" t="s">
        <v>42</v>
      </c>
      <c r="AG1361" s="6" t="s">
        <v>2934</v>
      </c>
      <c r="AH1361">
        <v>5</v>
      </c>
      <c r="AI1361" s="6" t="s">
        <v>39</v>
      </c>
      <c r="AJ1361" s="6" t="s">
        <v>2920</v>
      </c>
      <c r="AK1361">
        <v>7.11</v>
      </c>
      <c r="AL1361" s="6" t="s">
        <v>39</v>
      </c>
      <c r="AM1361" s="6" t="s">
        <v>39</v>
      </c>
      <c r="AN1361">
        <v>3</v>
      </c>
      <c r="AO1361">
        <v>25</v>
      </c>
      <c r="AP1361">
        <v>45</v>
      </c>
      <c r="AQ1361" t="s">
        <v>39</v>
      </c>
      <c r="AR1361" t="s">
        <v>2628</v>
      </c>
    </row>
    <row r="1362" spans="1:44" x14ac:dyDescent="0.35">
      <c r="A1362" t="s">
        <v>1796</v>
      </c>
      <c r="B1362" t="s">
        <v>2673</v>
      </c>
      <c r="C1362" t="s">
        <v>2593</v>
      </c>
      <c r="D1362" t="s">
        <v>222</v>
      </c>
      <c r="E1362" t="s">
        <v>1795</v>
      </c>
      <c r="F1362" t="s">
        <v>39</v>
      </c>
      <c r="G1362" t="s">
        <v>40</v>
      </c>
      <c r="H1362" t="s">
        <v>40</v>
      </c>
      <c r="I1362" t="s">
        <v>2933</v>
      </c>
      <c r="J1362" t="s">
        <v>39</v>
      </c>
      <c r="K1362" t="s">
        <v>39</v>
      </c>
      <c r="L1362" t="s">
        <v>39</v>
      </c>
      <c r="M1362" t="s">
        <v>2633</v>
      </c>
      <c r="N1362" t="s">
        <v>39</v>
      </c>
      <c r="O1362">
        <v>2005</v>
      </c>
      <c r="P1362">
        <v>2006</v>
      </c>
      <c r="Q1362" s="1" t="s">
        <v>39</v>
      </c>
      <c r="R1362">
        <v>180</v>
      </c>
      <c r="S1362" t="s">
        <v>39</v>
      </c>
      <c r="T1362">
        <v>18</v>
      </c>
      <c r="U1362" t="s">
        <v>2937</v>
      </c>
      <c r="V1362" s="6" t="s">
        <v>39</v>
      </c>
      <c r="W1362" s="6" t="s">
        <v>39</v>
      </c>
      <c r="X1362" s="6" t="s">
        <v>39</v>
      </c>
      <c r="Y1362" s="6" t="s">
        <v>39</v>
      </c>
      <c r="Z1362" t="s">
        <v>2935</v>
      </c>
      <c r="AA1362" s="6" t="s">
        <v>44</v>
      </c>
      <c r="AB1362">
        <v>500</v>
      </c>
      <c r="AC1362">
        <v>3</v>
      </c>
      <c r="AD1362" t="s">
        <v>40</v>
      </c>
      <c r="AE1362" s="6" t="s">
        <v>39</v>
      </c>
      <c r="AF1362" s="6" t="s">
        <v>42</v>
      </c>
      <c r="AG1362" s="6" t="s">
        <v>2934</v>
      </c>
      <c r="AH1362">
        <v>5</v>
      </c>
      <c r="AI1362" s="6" t="s">
        <v>39</v>
      </c>
      <c r="AJ1362" s="6" t="s">
        <v>2920</v>
      </c>
      <c r="AK1362">
        <v>7.9</v>
      </c>
      <c r="AL1362" s="6" t="s">
        <v>39</v>
      </c>
      <c r="AM1362" s="6" t="s">
        <v>39</v>
      </c>
      <c r="AN1362">
        <v>3</v>
      </c>
      <c r="AO1362">
        <v>25</v>
      </c>
      <c r="AP1362">
        <v>45</v>
      </c>
      <c r="AQ1362" t="s">
        <v>39</v>
      </c>
      <c r="AR1362" t="s">
        <v>2628</v>
      </c>
    </row>
    <row r="1363" spans="1:44" x14ac:dyDescent="0.35">
      <c r="A1363" t="s">
        <v>1796</v>
      </c>
      <c r="B1363" t="s">
        <v>2673</v>
      </c>
      <c r="C1363" t="s">
        <v>2593</v>
      </c>
      <c r="D1363" t="s">
        <v>222</v>
      </c>
      <c r="E1363" t="s">
        <v>1795</v>
      </c>
      <c r="F1363" t="s">
        <v>39</v>
      </c>
      <c r="G1363" t="s">
        <v>40</v>
      </c>
      <c r="H1363" t="s">
        <v>40</v>
      </c>
      <c r="I1363" t="s">
        <v>2933</v>
      </c>
      <c r="J1363" t="s">
        <v>39</v>
      </c>
      <c r="K1363" t="s">
        <v>39</v>
      </c>
      <c r="L1363" t="s">
        <v>39</v>
      </c>
      <c r="M1363" t="s">
        <v>2633</v>
      </c>
      <c r="N1363" t="s">
        <v>39</v>
      </c>
      <c r="O1363">
        <v>2005</v>
      </c>
      <c r="P1363">
        <v>2006</v>
      </c>
      <c r="Q1363" s="1" t="s">
        <v>39</v>
      </c>
      <c r="R1363">
        <v>180</v>
      </c>
      <c r="S1363" t="s">
        <v>39</v>
      </c>
      <c r="T1363">
        <v>18</v>
      </c>
      <c r="U1363" t="s">
        <v>2937</v>
      </c>
      <c r="V1363" s="6" t="s">
        <v>39</v>
      </c>
      <c r="W1363" s="6" t="s">
        <v>39</v>
      </c>
      <c r="X1363" s="6" t="s">
        <v>39</v>
      </c>
      <c r="Y1363" s="6" t="s">
        <v>39</v>
      </c>
      <c r="Z1363" t="s">
        <v>2936</v>
      </c>
      <c r="AA1363" s="6" t="s">
        <v>44</v>
      </c>
      <c r="AB1363">
        <v>1000</v>
      </c>
      <c r="AC1363">
        <v>3</v>
      </c>
      <c r="AD1363" t="s">
        <v>40</v>
      </c>
      <c r="AE1363" s="6" t="s">
        <v>39</v>
      </c>
      <c r="AF1363" s="6" t="s">
        <v>42</v>
      </c>
      <c r="AG1363" s="6" t="s">
        <v>2934</v>
      </c>
      <c r="AH1363">
        <v>5</v>
      </c>
      <c r="AI1363" s="6" t="s">
        <v>39</v>
      </c>
      <c r="AJ1363" s="6" t="s">
        <v>2920</v>
      </c>
      <c r="AK1363">
        <v>13.9</v>
      </c>
      <c r="AL1363" s="6" t="s">
        <v>39</v>
      </c>
      <c r="AM1363" s="6" t="s">
        <v>39</v>
      </c>
      <c r="AN1363">
        <v>3</v>
      </c>
      <c r="AO1363">
        <v>25</v>
      </c>
      <c r="AP1363">
        <v>45</v>
      </c>
      <c r="AQ1363" t="s">
        <v>39</v>
      </c>
      <c r="AR1363" t="s">
        <v>2628</v>
      </c>
    </row>
    <row r="1364" spans="1:44" x14ac:dyDescent="0.35">
      <c r="A1364" t="s">
        <v>1796</v>
      </c>
      <c r="B1364" t="s">
        <v>2673</v>
      </c>
      <c r="C1364" t="s">
        <v>2593</v>
      </c>
      <c r="D1364" t="s">
        <v>222</v>
      </c>
      <c r="E1364" t="s">
        <v>1795</v>
      </c>
      <c r="F1364" t="s">
        <v>39</v>
      </c>
      <c r="G1364" t="s">
        <v>40</v>
      </c>
      <c r="H1364" t="s">
        <v>40</v>
      </c>
      <c r="I1364" t="s">
        <v>2933</v>
      </c>
      <c r="J1364" t="s">
        <v>39</v>
      </c>
      <c r="K1364" t="s">
        <v>39</v>
      </c>
      <c r="L1364" t="s">
        <v>39</v>
      </c>
      <c r="M1364" t="s">
        <v>2633</v>
      </c>
      <c r="N1364" t="s">
        <v>39</v>
      </c>
      <c r="O1364">
        <v>2005</v>
      </c>
      <c r="P1364">
        <v>2006</v>
      </c>
      <c r="Q1364" s="1" t="s">
        <v>39</v>
      </c>
      <c r="R1364">
        <v>180</v>
      </c>
      <c r="S1364" t="s">
        <v>39</v>
      </c>
      <c r="T1364">
        <v>18</v>
      </c>
      <c r="U1364" t="s">
        <v>2702</v>
      </c>
      <c r="V1364" s="6" t="s">
        <v>2644</v>
      </c>
      <c r="W1364">
        <v>40</v>
      </c>
      <c r="X1364" s="6">
        <v>25</v>
      </c>
      <c r="Y1364" t="s">
        <v>2939</v>
      </c>
      <c r="Z1364" t="s">
        <v>2936</v>
      </c>
      <c r="AA1364" s="6" t="s">
        <v>44</v>
      </c>
      <c r="AB1364">
        <v>250</v>
      </c>
      <c r="AC1364">
        <v>3</v>
      </c>
      <c r="AD1364" t="s">
        <v>40</v>
      </c>
      <c r="AE1364" s="6" t="s">
        <v>39</v>
      </c>
      <c r="AF1364" s="6" t="s">
        <v>42</v>
      </c>
      <c r="AG1364" s="6" t="s">
        <v>2934</v>
      </c>
      <c r="AH1364">
        <v>5</v>
      </c>
      <c r="AI1364" s="6" t="s">
        <v>39</v>
      </c>
      <c r="AJ1364" s="6" t="s">
        <v>2920</v>
      </c>
      <c r="AK1364">
        <v>14.2</v>
      </c>
      <c r="AL1364" s="6" t="s">
        <v>39</v>
      </c>
      <c r="AM1364" s="6" t="s">
        <v>39</v>
      </c>
      <c r="AN1364">
        <v>3</v>
      </c>
      <c r="AO1364">
        <v>25</v>
      </c>
      <c r="AP1364">
        <v>45</v>
      </c>
      <c r="AQ1364" t="s">
        <v>39</v>
      </c>
      <c r="AR1364" t="s">
        <v>2628</v>
      </c>
    </row>
    <row r="1365" spans="1:44" x14ac:dyDescent="0.35">
      <c r="A1365" t="s">
        <v>1796</v>
      </c>
      <c r="B1365" t="s">
        <v>2673</v>
      </c>
      <c r="C1365" t="s">
        <v>2593</v>
      </c>
      <c r="D1365" t="s">
        <v>222</v>
      </c>
      <c r="E1365" t="s">
        <v>1795</v>
      </c>
      <c r="F1365" t="s">
        <v>39</v>
      </c>
      <c r="G1365" t="s">
        <v>40</v>
      </c>
      <c r="H1365" t="s">
        <v>40</v>
      </c>
      <c r="I1365" t="s">
        <v>2933</v>
      </c>
      <c r="J1365" t="s">
        <v>39</v>
      </c>
      <c r="K1365" t="s">
        <v>39</v>
      </c>
      <c r="L1365" t="s">
        <v>39</v>
      </c>
      <c r="M1365" t="s">
        <v>2633</v>
      </c>
      <c r="N1365" t="s">
        <v>39</v>
      </c>
      <c r="O1365">
        <v>2005</v>
      </c>
      <c r="P1365">
        <v>2006</v>
      </c>
      <c r="Q1365" s="1" t="s">
        <v>39</v>
      </c>
      <c r="R1365">
        <v>180</v>
      </c>
      <c r="S1365" t="s">
        <v>39</v>
      </c>
      <c r="T1365">
        <v>18</v>
      </c>
      <c r="U1365" t="s">
        <v>2702</v>
      </c>
      <c r="V1365" s="6" t="s">
        <v>2644</v>
      </c>
      <c r="W1365">
        <v>40</v>
      </c>
      <c r="X1365" s="6">
        <v>25</v>
      </c>
      <c r="Y1365" t="s">
        <v>2939</v>
      </c>
      <c r="Z1365" t="s">
        <v>2936</v>
      </c>
      <c r="AA1365" s="6" t="s">
        <v>44</v>
      </c>
      <c r="AB1365">
        <v>500</v>
      </c>
      <c r="AC1365">
        <v>3</v>
      </c>
      <c r="AD1365" t="s">
        <v>40</v>
      </c>
      <c r="AE1365" s="6" t="s">
        <v>39</v>
      </c>
      <c r="AF1365" s="6" t="s">
        <v>42</v>
      </c>
      <c r="AG1365" s="6" t="s">
        <v>2934</v>
      </c>
      <c r="AH1365">
        <v>5</v>
      </c>
      <c r="AI1365" s="6" t="s">
        <v>39</v>
      </c>
      <c r="AJ1365" s="6" t="s">
        <v>2920</v>
      </c>
      <c r="AK1365">
        <v>14.9</v>
      </c>
      <c r="AL1365" s="6" t="s">
        <v>39</v>
      </c>
      <c r="AM1365" s="6" t="s">
        <v>39</v>
      </c>
      <c r="AN1365">
        <v>3</v>
      </c>
      <c r="AO1365">
        <v>25</v>
      </c>
      <c r="AP1365">
        <v>45</v>
      </c>
      <c r="AQ1365" t="s">
        <v>39</v>
      </c>
      <c r="AR1365" t="s">
        <v>2628</v>
      </c>
    </row>
    <row r="1366" spans="1:44" x14ac:dyDescent="0.35">
      <c r="A1366" t="s">
        <v>1796</v>
      </c>
      <c r="B1366" t="s">
        <v>2673</v>
      </c>
      <c r="C1366" t="s">
        <v>2593</v>
      </c>
      <c r="D1366" t="s">
        <v>222</v>
      </c>
      <c r="E1366" t="s">
        <v>1795</v>
      </c>
      <c r="F1366" t="s">
        <v>39</v>
      </c>
      <c r="G1366" t="s">
        <v>40</v>
      </c>
      <c r="H1366" t="s">
        <v>40</v>
      </c>
      <c r="I1366" t="s">
        <v>2933</v>
      </c>
      <c r="J1366" t="s">
        <v>39</v>
      </c>
      <c r="K1366" t="s">
        <v>39</v>
      </c>
      <c r="L1366" t="s">
        <v>39</v>
      </c>
      <c r="M1366" t="s">
        <v>2633</v>
      </c>
      <c r="N1366" t="s">
        <v>39</v>
      </c>
      <c r="O1366">
        <v>2005</v>
      </c>
      <c r="P1366">
        <v>2006</v>
      </c>
      <c r="Q1366" s="1" t="s">
        <v>39</v>
      </c>
      <c r="R1366">
        <v>180</v>
      </c>
      <c r="S1366" t="s">
        <v>39</v>
      </c>
      <c r="T1366">
        <v>18</v>
      </c>
      <c r="U1366" t="s">
        <v>2702</v>
      </c>
      <c r="V1366" s="6" t="s">
        <v>2644</v>
      </c>
      <c r="W1366">
        <v>40</v>
      </c>
      <c r="X1366" s="6">
        <v>25</v>
      </c>
      <c r="Y1366" t="s">
        <v>2939</v>
      </c>
      <c r="Z1366" t="s">
        <v>2936</v>
      </c>
      <c r="AA1366" s="6" t="s">
        <v>44</v>
      </c>
      <c r="AB1366">
        <v>1000</v>
      </c>
      <c r="AC1366">
        <v>3</v>
      </c>
      <c r="AD1366" t="s">
        <v>40</v>
      </c>
      <c r="AE1366" s="6" t="s">
        <v>39</v>
      </c>
      <c r="AF1366" s="6" t="s">
        <v>42</v>
      </c>
      <c r="AG1366" s="6" t="s">
        <v>2934</v>
      </c>
      <c r="AH1366">
        <v>5</v>
      </c>
      <c r="AI1366" s="6" t="s">
        <v>39</v>
      </c>
      <c r="AJ1366" s="6" t="s">
        <v>2920</v>
      </c>
      <c r="AK1366">
        <v>14.9</v>
      </c>
      <c r="AL1366" s="6" t="s">
        <v>39</v>
      </c>
      <c r="AM1366" s="6" t="s">
        <v>39</v>
      </c>
      <c r="AN1366">
        <v>3</v>
      </c>
      <c r="AO1366">
        <v>25</v>
      </c>
      <c r="AP1366">
        <v>45</v>
      </c>
      <c r="AQ1366" t="s">
        <v>39</v>
      </c>
      <c r="AR1366" t="s">
        <v>2628</v>
      </c>
    </row>
    <row r="1367" spans="1:44" x14ac:dyDescent="0.35">
      <c r="A1367" t="s">
        <v>1796</v>
      </c>
      <c r="B1367" t="s">
        <v>2673</v>
      </c>
      <c r="C1367" t="s">
        <v>2593</v>
      </c>
      <c r="D1367" t="s">
        <v>222</v>
      </c>
      <c r="E1367" t="s">
        <v>1795</v>
      </c>
      <c r="F1367" t="s">
        <v>39</v>
      </c>
      <c r="G1367" t="s">
        <v>40</v>
      </c>
      <c r="H1367" t="s">
        <v>40</v>
      </c>
      <c r="I1367" t="s">
        <v>2933</v>
      </c>
      <c r="J1367" t="s">
        <v>39</v>
      </c>
      <c r="K1367" t="s">
        <v>39</v>
      </c>
      <c r="L1367" t="s">
        <v>39</v>
      </c>
      <c r="M1367" t="s">
        <v>2633</v>
      </c>
      <c r="N1367" t="s">
        <v>39</v>
      </c>
      <c r="O1367">
        <v>2005</v>
      </c>
      <c r="P1367">
        <v>2006</v>
      </c>
      <c r="Q1367" s="1" t="s">
        <v>39</v>
      </c>
      <c r="R1367">
        <v>180</v>
      </c>
      <c r="S1367" t="s">
        <v>39</v>
      </c>
      <c r="T1367">
        <v>18</v>
      </c>
      <c r="U1367" t="s">
        <v>48</v>
      </c>
      <c r="V1367" s="6" t="s">
        <v>39</v>
      </c>
      <c r="W1367" s="6" t="s">
        <v>39</v>
      </c>
      <c r="X1367" s="6" t="s">
        <v>39</v>
      </c>
      <c r="Y1367" s="6" t="s">
        <v>39</v>
      </c>
      <c r="Z1367" t="s">
        <v>2936</v>
      </c>
      <c r="AA1367" s="6" t="s">
        <v>39</v>
      </c>
      <c r="AB1367" s="6" t="s">
        <v>39</v>
      </c>
      <c r="AC1367" s="6" t="s">
        <v>39</v>
      </c>
      <c r="AD1367" t="s">
        <v>40</v>
      </c>
      <c r="AE1367" s="6" t="s">
        <v>39</v>
      </c>
      <c r="AF1367" s="6" t="s">
        <v>42</v>
      </c>
      <c r="AG1367" s="6" t="s">
        <v>2934</v>
      </c>
      <c r="AH1367">
        <v>5</v>
      </c>
      <c r="AI1367" s="6" t="s">
        <v>39</v>
      </c>
      <c r="AJ1367" s="6" t="s">
        <v>2920</v>
      </c>
      <c r="AK1367">
        <v>0</v>
      </c>
      <c r="AL1367" s="6" t="s">
        <v>39</v>
      </c>
      <c r="AM1367" s="6" t="s">
        <v>39</v>
      </c>
      <c r="AN1367">
        <v>3</v>
      </c>
      <c r="AO1367">
        <v>25</v>
      </c>
      <c r="AP1367">
        <v>45</v>
      </c>
      <c r="AQ1367" t="s">
        <v>39</v>
      </c>
      <c r="AR1367" t="s">
        <v>2628</v>
      </c>
    </row>
    <row r="1368" spans="1:44" x14ac:dyDescent="0.35">
      <c r="A1368" t="s">
        <v>1796</v>
      </c>
      <c r="B1368" t="s">
        <v>2673</v>
      </c>
      <c r="C1368" t="s">
        <v>2593</v>
      </c>
      <c r="D1368" t="s">
        <v>222</v>
      </c>
      <c r="E1368" t="s">
        <v>1795</v>
      </c>
      <c r="F1368" t="s">
        <v>39</v>
      </c>
      <c r="G1368" t="s">
        <v>40</v>
      </c>
      <c r="H1368" t="s">
        <v>40</v>
      </c>
      <c r="I1368" t="s">
        <v>2933</v>
      </c>
      <c r="J1368" t="s">
        <v>39</v>
      </c>
      <c r="K1368" t="s">
        <v>39</v>
      </c>
      <c r="L1368" t="s">
        <v>39</v>
      </c>
      <c r="M1368" t="s">
        <v>2633</v>
      </c>
      <c r="N1368" t="s">
        <v>39</v>
      </c>
      <c r="O1368">
        <v>2005</v>
      </c>
      <c r="P1368">
        <v>2006</v>
      </c>
      <c r="Q1368" s="1" t="s">
        <v>39</v>
      </c>
      <c r="R1368">
        <v>180</v>
      </c>
      <c r="S1368" t="s">
        <v>39</v>
      </c>
      <c r="T1368">
        <v>18</v>
      </c>
      <c r="U1368" t="s">
        <v>2702</v>
      </c>
      <c r="V1368" s="6" t="s">
        <v>2644</v>
      </c>
      <c r="W1368">
        <v>20</v>
      </c>
      <c r="X1368" s="6">
        <v>25</v>
      </c>
      <c r="Y1368" t="s">
        <v>39</v>
      </c>
      <c r="Z1368" t="s">
        <v>2636</v>
      </c>
      <c r="AA1368" s="6" t="s">
        <v>39</v>
      </c>
      <c r="AB1368" s="6" t="s">
        <v>39</v>
      </c>
      <c r="AC1368" s="6" t="s">
        <v>39</v>
      </c>
      <c r="AD1368" t="s">
        <v>40</v>
      </c>
      <c r="AE1368" s="6" t="s">
        <v>39</v>
      </c>
      <c r="AF1368" s="6" t="s">
        <v>42</v>
      </c>
      <c r="AG1368" s="6" t="s">
        <v>2934</v>
      </c>
      <c r="AH1368">
        <v>5</v>
      </c>
      <c r="AI1368" s="6" t="s">
        <v>39</v>
      </c>
      <c r="AJ1368" s="6" t="s">
        <v>2745</v>
      </c>
      <c r="AK1368">
        <v>0.158</v>
      </c>
      <c r="AL1368" s="6" t="s">
        <v>39</v>
      </c>
      <c r="AM1368" s="6" t="s">
        <v>39</v>
      </c>
      <c r="AN1368">
        <v>3</v>
      </c>
      <c r="AO1368">
        <v>25</v>
      </c>
      <c r="AP1368">
        <v>45</v>
      </c>
      <c r="AQ1368" t="s">
        <v>39</v>
      </c>
      <c r="AR1368" t="s">
        <v>2628</v>
      </c>
    </row>
    <row r="1369" spans="1:44" x14ac:dyDescent="0.35">
      <c r="A1369" t="s">
        <v>1796</v>
      </c>
      <c r="B1369" t="s">
        <v>2673</v>
      </c>
      <c r="C1369" t="s">
        <v>2593</v>
      </c>
      <c r="D1369" t="s">
        <v>222</v>
      </c>
      <c r="E1369" t="s">
        <v>1795</v>
      </c>
      <c r="F1369" t="s">
        <v>39</v>
      </c>
      <c r="G1369" t="s">
        <v>40</v>
      </c>
      <c r="H1369" t="s">
        <v>40</v>
      </c>
      <c r="I1369" t="s">
        <v>2933</v>
      </c>
      <c r="J1369" t="s">
        <v>39</v>
      </c>
      <c r="K1369" t="s">
        <v>39</v>
      </c>
      <c r="L1369" t="s">
        <v>39</v>
      </c>
      <c r="M1369" t="s">
        <v>2633</v>
      </c>
      <c r="N1369" t="s">
        <v>39</v>
      </c>
      <c r="O1369">
        <v>2005</v>
      </c>
      <c r="P1369">
        <v>2006</v>
      </c>
      <c r="Q1369" s="1" t="s">
        <v>39</v>
      </c>
      <c r="R1369">
        <v>180</v>
      </c>
      <c r="S1369" t="s">
        <v>39</v>
      </c>
      <c r="T1369">
        <v>18</v>
      </c>
      <c r="U1369" t="s">
        <v>2702</v>
      </c>
      <c r="V1369" s="6" t="s">
        <v>2644</v>
      </c>
      <c r="W1369">
        <v>30</v>
      </c>
      <c r="X1369" s="6">
        <v>25</v>
      </c>
      <c r="Y1369" t="s">
        <v>39</v>
      </c>
      <c r="Z1369" t="s">
        <v>2636</v>
      </c>
      <c r="AA1369" s="6" t="s">
        <v>39</v>
      </c>
      <c r="AB1369" s="6" t="s">
        <v>39</v>
      </c>
      <c r="AC1369" s="6" t="s">
        <v>39</v>
      </c>
      <c r="AD1369" t="s">
        <v>40</v>
      </c>
      <c r="AE1369" s="6" t="s">
        <v>39</v>
      </c>
      <c r="AF1369" s="6" t="s">
        <v>42</v>
      </c>
      <c r="AG1369" s="6" t="s">
        <v>2934</v>
      </c>
      <c r="AH1369">
        <v>5</v>
      </c>
      <c r="AI1369" s="6" t="s">
        <v>39</v>
      </c>
      <c r="AJ1369" s="6" t="s">
        <v>2745</v>
      </c>
      <c r="AK1369">
        <v>0.16200000000000001</v>
      </c>
      <c r="AL1369" s="6" t="s">
        <v>39</v>
      </c>
      <c r="AM1369" s="6" t="s">
        <v>39</v>
      </c>
      <c r="AN1369">
        <v>3</v>
      </c>
      <c r="AO1369">
        <v>25</v>
      </c>
      <c r="AP1369">
        <v>45</v>
      </c>
      <c r="AQ1369" t="s">
        <v>39</v>
      </c>
      <c r="AR1369" t="s">
        <v>2628</v>
      </c>
    </row>
    <row r="1370" spans="1:44" x14ac:dyDescent="0.35">
      <c r="A1370" t="s">
        <v>1796</v>
      </c>
      <c r="B1370" t="s">
        <v>2673</v>
      </c>
      <c r="C1370" t="s">
        <v>2593</v>
      </c>
      <c r="D1370" t="s">
        <v>222</v>
      </c>
      <c r="E1370" t="s">
        <v>1795</v>
      </c>
      <c r="F1370" t="s">
        <v>39</v>
      </c>
      <c r="G1370" t="s">
        <v>40</v>
      </c>
      <c r="H1370" t="s">
        <v>40</v>
      </c>
      <c r="I1370" t="s">
        <v>2933</v>
      </c>
      <c r="J1370" t="s">
        <v>39</v>
      </c>
      <c r="K1370" t="s">
        <v>39</v>
      </c>
      <c r="L1370" t="s">
        <v>39</v>
      </c>
      <c r="M1370" t="s">
        <v>2633</v>
      </c>
      <c r="N1370" t="s">
        <v>39</v>
      </c>
      <c r="O1370">
        <v>2005</v>
      </c>
      <c r="P1370">
        <v>2006</v>
      </c>
      <c r="Q1370" s="1" t="s">
        <v>39</v>
      </c>
      <c r="R1370">
        <v>180</v>
      </c>
      <c r="S1370" t="s">
        <v>39</v>
      </c>
      <c r="T1370">
        <v>18</v>
      </c>
      <c r="U1370" t="s">
        <v>2702</v>
      </c>
      <c r="V1370" s="6" t="s">
        <v>2644</v>
      </c>
      <c r="W1370">
        <v>40</v>
      </c>
      <c r="X1370" s="6">
        <v>25</v>
      </c>
      <c r="Y1370" t="s">
        <v>39</v>
      </c>
      <c r="Z1370" t="s">
        <v>2636</v>
      </c>
      <c r="AA1370" s="6" t="s">
        <v>39</v>
      </c>
      <c r="AB1370" s="6" t="s">
        <v>39</v>
      </c>
      <c r="AC1370" s="6" t="s">
        <v>39</v>
      </c>
      <c r="AD1370" t="s">
        <v>40</v>
      </c>
      <c r="AE1370" s="6" t="s">
        <v>39</v>
      </c>
      <c r="AF1370" s="6" t="s">
        <v>42</v>
      </c>
      <c r="AG1370" s="6" t="s">
        <v>2934</v>
      </c>
      <c r="AH1370">
        <v>5</v>
      </c>
      <c r="AI1370" s="6" t="s">
        <v>39</v>
      </c>
      <c r="AJ1370" s="6" t="s">
        <v>2745</v>
      </c>
      <c r="AK1370">
        <v>7.0000000000000007E-2</v>
      </c>
      <c r="AL1370" s="6" t="s">
        <v>39</v>
      </c>
      <c r="AM1370" s="6" t="s">
        <v>39</v>
      </c>
      <c r="AN1370">
        <v>3</v>
      </c>
      <c r="AO1370">
        <v>25</v>
      </c>
      <c r="AP1370">
        <v>45</v>
      </c>
      <c r="AQ1370" t="s">
        <v>39</v>
      </c>
      <c r="AR1370" t="s">
        <v>2628</v>
      </c>
    </row>
    <row r="1371" spans="1:44" x14ac:dyDescent="0.35">
      <c r="A1371" t="s">
        <v>1796</v>
      </c>
      <c r="B1371" t="s">
        <v>2673</v>
      </c>
      <c r="C1371" t="s">
        <v>2593</v>
      </c>
      <c r="D1371" t="s">
        <v>222</v>
      </c>
      <c r="E1371" t="s">
        <v>1795</v>
      </c>
      <c r="F1371" t="s">
        <v>39</v>
      </c>
      <c r="G1371" t="s">
        <v>40</v>
      </c>
      <c r="H1371" t="s">
        <v>40</v>
      </c>
      <c r="I1371" t="s">
        <v>2933</v>
      </c>
      <c r="J1371" t="s">
        <v>39</v>
      </c>
      <c r="K1371" t="s">
        <v>39</v>
      </c>
      <c r="L1371" t="s">
        <v>39</v>
      </c>
      <c r="M1371" t="s">
        <v>2633</v>
      </c>
      <c r="N1371" t="s">
        <v>39</v>
      </c>
      <c r="O1371">
        <v>2005</v>
      </c>
      <c r="P1371">
        <v>2006</v>
      </c>
      <c r="Q1371" s="1" t="s">
        <v>39</v>
      </c>
      <c r="R1371">
        <v>180</v>
      </c>
      <c r="S1371" t="s">
        <v>39</v>
      </c>
      <c r="T1371">
        <v>18</v>
      </c>
      <c r="U1371" t="s">
        <v>2937</v>
      </c>
      <c r="V1371" s="6" t="s">
        <v>39</v>
      </c>
      <c r="W1371" s="6" t="s">
        <v>39</v>
      </c>
      <c r="X1371" s="6" t="s">
        <v>39</v>
      </c>
      <c r="Y1371" s="6" t="s">
        <v>39</v>
      </c>
      <c r="Z1371" t="s">
        <v>2636</v>
      </c>
      <c r="AA1371" s="6" t="s">
        <v>44</v>
      </c>
      <c r="AB1371">
        <v>250</v>
      </c>
      <c r="AC1371">
        <v>3</v>
      </c>
      <c r="AD1371" t="s">
        <v>40</v>
      </c>
      <c r="AE1371" s="6" t="s">
        <v>39</v>
      </c>
      <c r="AF1371" s="6" t="s">
        <v>42</v>
      </c>
      <c r="AG1371" s="6" t="s">
        <v>2934</v>
      </c>
      <c r="AH1371">
        <v>5</v>
      </c>
      <c r="AI1371" s="6" t="s">
        <v>39</v>
      </c>
      <c r="AJ1371" s="6" t="s">
        <v>2745</v>
      </c>
      <c r="AK1371">
        <v>0.14000000000000001</v>
      </c>
      <c r="AL1371" s="6" t="s">
        <v>39</v>
      </c>
      <c r="AM1371" s="6" t="s">
        <v>39</v>
      </c>
      <c r="AN1371">
        <v>3</v>
      </c>
      <c r="AO1371">
        <v>25</v>
      </c>
      <c r="AP1371">
        <v>45</v>
      </c>
      <c r="AQ1371" t="s">
        <v>39</v>
      </c>
      <c r="AR1371" t="s">
        <v>2628</v>
      </c>
    </row>
    <row r="1372" spans="1:44" x14ac:dyDescent="0.35">
      <c r="A1372" t="s">
        <v>1796</v>
      </c>
      <c r="B1372" t="s">
        <v>2673</v>
      </c>
      <c r="C1372" t="s">
        <v>2593</v>
      </c>
      <c r="D1372" t="s">
        <v>222</v>
      </c>
      <c r="E1372" t="s">
        <v>1795</v>
      </c>
      <c r="F1372" t="s">
        <v>39</v>
      </c>
      <c r="G1372" t="s">
        <v>40</v>
      </c>
      <c r="H1372" t="s">
        <v>40</v>
      </c>
      <c r="I1372" t="s">
        <v>2933</v>
      </c>
      <c r="J1372" t="s">
        <v>39</v>
      </c>
      <c r="K1372" t="s">
        <v>39</v>
      </c>
      <c r="L1372" t="s">
        <v>39</v>
      </c>
      <c r="M1372" t="s">
        <v>2633</v>
      </c>
      <c r="N1372" t="s">
        <v>39</v>
      </c>
      <c r="O1372">
        <v>2005</v>
      </c>
      <c r="P1372">
        <v>2006</v>
      </c>
      <c r="Q1372" s="1" t="s">
        <v>39</v>
      </c>
      <c r="R1372">
        <v>180</v>
      </c>
      <c r="S1372" t="s">
        <v>39</v>
      </c>
      <c r="T1372">
        <v>18</v>
      </c>
      <c r="U1372" t="s">
        <v>2937</v>
      </c>
      <c r="V1372" s="6" t="s">
        <v>39</v>
      </c>
      <c r="W1372" s="6" t="s">
        <v>39</v>
      </c>
      <c r="X1372" s="6" t="s">
        <v>39</v>
      </c>
      <c r="Y1372" s="6" t="s">
        <v>39</v>
      </c>
      <c r="Z1372" t="s">
        <v>2935</v>
      </c>
      <c r="AA1372" s="6" t="s">
        <v>44</v>
      </c>
      <c r="AB1372">
        <v>500</v>
      </c>
      <c r="AC1372">
        <v>3</v>
      </c>
      <c r="AD1372" t="s">
        <v>40</v>
      </c>
      <c r="AE1372" s="6" t="s">
        <v>39</v>
      </c>
      <c r="AF1372" s="6" t="s">
        <v>42</v>
      </c>
      <c r="AG1372" s="6" t="s">
        <v>2934</v>
      </c>
      <c r="AH1372">
        <v>5</v>
      </c>
      <c r="AI1372" s="6" t="s">
        <v>39</v>
      </c>
      <c r="AJ1372" s="6" t="s">
        <v>2745</v>
      </c>
      <c r="AK1372">
        <v>0.126</v>
      </c>
      <c r="AL1372" s="6" t="s">
        <v>39</v>
      </c>
      <c r="AM1372" s="6" t="s">
        <v>39</v>
      </c>
      <c r="AN1372">
        <v>3</v>
      </c>
      <c r="AO1372">
        <v>25</v>
      </c>
      <c r="AP1372">
        <v>45</v>
      </c>
      <c r="AQ1372" t="s">
        <v>39</v>
      </c>
      <c r="AR1372" t="s">
        <v>2628</v>
      </c>
    </row>
    <row r="1373" spans="1:44" x14ac:dyDescent="0.35">
      <c r="A1373" t="s">
        <v>1796</v>
      </c>
      <c r="B1373" t="s">
        <v>2673</v>
      </c>
      <c r="C1373" t="s">
        <v>2593</v>
      </c>
      <c r="D1373" t="s">
        <v>222</v>
      </c>
      <c r="E1373" t="s">
        <v>1795</v>
      </c>
      <c r="F1373" t="s">
        <v>39</v>
      </c>
      <c r="G1373" t="s">
        <v>40</v>
      </c>
      <c r="H1373" t="s">
        <v>40</v>
      </c>
      <c r="I1373" t="s">
        <v>2933</v>
      </c>
      <c r="J1373" t="s">
        <v>39</v>
      </c>
      <c r="K1373" t="s">
        <v>39</v>
      </c>
      <c r="L1373" t="s">
        <v>39</v>
      </c>
      <c r="M1373" t="s">
        <v>2633</v>
      </c>
      <c r="N1373" t="s">
        <v>39</v>
      </c>
      <c r="O1373">
        <v>2005</v>
      </c>
      <c r="P1373">
        <v>2006</v>
      </c>
      <c r="Q1373" s="1" t="s">
        <v>39</v>
      </c>
      <c r="R1373">
        <v>180</v>
      </c>
      <c r="S1373" t="s">
        <v>39</v>
      </c>
      <c r="T1373">
        <v>18</v>
      </c>
      <c r="U1373" t="s">
        <v>2937</v>
      </c>
      <c r="V1373" s="6" t="s">
        <v>39</v>
      </c>
      <c r="W1373" s="6" t="s">
        <v>39</v>
      </c>
      <c r="X1373" s="6" t="s">
        <v>39</v>
      </c>
      <c r="Y1373" s="6" t="s">
        <v>39</v>
      </c>
      <c r="Z1373" t="s">
        <v>2936</v>
      </c>
      <c r="AA1373" s="6" t="s">
        <v>44</v>
      </c>
      <c r="AB1373">
        <v>1000</v>
      </c>
      <c r="AC1373">
        <v>3</v>
      </c>
      <c r="AD1373" t="s">
        <v>40</v>
      </c>
      <c r="AE1373" s="6" t="s">
        <v>39</v>
      </c>
      <c r="AF1373" s="6" t="s">
        <v>42</v>
      </c>
      <c r="AG1373" s="6" t="s">
        <v>2934</v>
      </c>
      <c r="AH1373">
        <v>5</v>
      </c>
      <c r="AI1373" s="6" t="s">
        <v>39</v>
      </c>
      <c r="AJ1373" s="6" t="s">
        <v>2745</v>
      </c>
      <c r="AK1373">
        <v>7.0999999999999994E-2</v>
      </c>
      <c r="AL1373" s="6" t="s">
        <v>39</v>
      </c>
      <c r="AM1373" s="6" t="s">
        <v>39</v>
      </c>
      <c r="AN1373">
        <v>3</v>
      </c>
      <c r="AO1373">
        <v>25</v>
      </c>
      <c r="AP1373">
        <v>45</v>
      </c>
      <c r="AQ1373" t="s">
        <v>39</v>
      </c>
      <c r="AR1373" t="s">
        <v>2628</v>
      </c>
    </row>
    <row r="1374" spans="1:44" x14ac:dyDescent="0.35">
      <c r="A1374" t="s">
        <v>1796</v>
      </c>
      <c r="B1374" t="s">
        <v>2673</v>
      </c>
      <c r="C1374" t="s">
        <v>2593</v>
      </c>
      <c r="D1374" t="s">
        <v>222</v>
      </c>
      <c r="E1374" t="s">
        <v>1795</v>
      </c>
      <c r="F1374" t="s">
        <v>39</v>
      </c>
      <c r="G1374" t="s">
        <v>40</v>
      </c>
      <c r="H1374" t="s">
        <v>40</v>
      </c>
      <c r="I1374" t="s">
        <v>2933</v>
      </c>
      <c r="J1374" t="s">
        <v>39</v>
      </c>
      <c r="K1374" t="s">
        <v>39</v>
      </c>
      <c r="L1374" t="s">
        <v>39</v>
      </c>
      <c r="M1374" t="s">
        <v>2633</v>
      </c>
      <c r="N1374" t="s">
        <v>39</v>
      </c>
      <c r="O1374">
        <v>2005</v>
      </c>
      <c r="P1374">
        <v>2006</v>
      </c>
      <c r="Q1374" s="1" t="s">
        <v>39</v>
      </c>
      <c r="R1374">
        <v>180</v>
      </c>
      <c r="S1374" t="s">
        <v>39</v>
      </c>
      <c r="T1374">
        <v>18</v>
      </c>
      <c r="U1374" t="s">
        <v>2702</v>
      </c>
      <c r="V1374" s="6" t="s">
        <v>2644</v>
      </c>
      <c r="W1374">
        <v>40</v>
      </c>
      <c r="X1374" s="6">
        <v>25</v>
      </c>
      <c r="Y1374" t="s">
        <v>2939</v>
      </c>
      <c r="Z1374" t="s">
        <v>2936</v>
      </c>
      <c r="AA1374" s="6" t="s">
        <v>44</v>
      </c>
      <c r="AB1374">
        <v>250</v>
      </c>
      <c r="AC1374">
        <v>3</v>
      </c>
      <c r="AD1374" t="s">
        <v>40</v>
      </c>
      <c r="AE1374" s="6" t="s">
        <v>39</v>
      </c>
      <c r="AF1374" s="6" t="s">
        <v>42</v>
      </c>
      <c r="AG1374" s="6" t="s">
        <v>2934</v>
      </c>
      <c r="AH1374">
        <v>5</v>
      </c>
      <c r="AI1374" s="6" t="s">
        <v>39</v>
      </c>
      <c r="AJ1374" s="6" t="s">
        <v>2745</v>
      </c>
      <c r="AK1374">
        <v>7.0000000000000007E-2</v>
      </c>
      <c r="AL1374" s="6" t="s">
        <v>39</v>
      </c>
      <c r="AM1374" s="6" t="s">
        <v>39</v>
      </c>
      <c r="AN1374">
        <v>3</v>
      </c>
      <c r="AO1374">
        <v>25</v>
      </c>
      <c r="AP1374">
        <v>45</v>
      </c>
      <c r="AQ1374" t="s">
        <v>39</v>
      </c>
      <c r="AR1374" t="s">
        <v>2628</v>
      </c>
    </row>
    <row r="1375" spans="1:44" x14ac:dyDescent="0.35">
      <c r="A1375" t="s">
        <v>1796</v>
      </c>
      <c r="B1375" t="s">
        <v>2673</v>
      </c>
      <c r="C1375" t="s">
        <v>2593</v>
      </c>
      <c r="D1375" t="s">
        <v>222</v>
      </c>
      <c r="E1375" t="s">
        <v>1795</v>
      </c>
      <c r="F1375" t="s">
        <v>39</v>
      </c>
      <c r="G1375" t="s">
        <v>40</v>
      </c>
      <c r="H1375" t="s">
        <v>40</v>
      </c>
      <c r="I1375" t="s">
        <v>2933</v>
      </c>
      <c r="J1375" t="s">
        <v>39</v>
      </c>
      <c r="K1375" t="s">
        <v>39</v>
      </c>
      <c r="L1375" t="s">
        <v>39</v>
      </c>
      <c r="M1375" t="s">
        <v>2633</v>
      </c>
      <c r="N1375" t="s">
        <v>39</v>
      </c>
      <c r="O1375">
        <v>2005</v>
      </c>
      <c r="P1375">
        <v>2006</v>
      </c>
      <c r="Q1375" s="1" t="s">
        <v>39</v>
      </c>
      <c r="R1375">
        <v>180</v>
      </c>
      <c r="S1375" t="s">
        <v>39</v>
      </c>
      <c r="T1375">
        <v>18</v>
      </c>
      <c r="U1375" t="s">
        <v>2702</v>
      </c>
      <c r="V1375" s="6" t="s">
        <v>2644</v>
      </c>
      <c r="W1375">
        <v>40</v>
      </c>
      <c r="X1375" s="6">
        <v>25</v>
      </c>
      <c r="Y1375" t="s">
        <v>2939</v>
      </c>
      <c r="Z1375" t="s">
        <v>2936</v>
      </c>
      <c r="AA1375" s="6" t="s">
        <v>44</v>
      </c>
      <c r="AB1375">
        <v>500</v>
      </c>
      <c r="AC1375">
        <v>3</v>
      </c>
      <c r="AD1375" t="s">
        <v>40</v>
      </c>
      <c r="AE1375" s="6" t="s">
        <v>39</v>
      </c>
      <c r="AF1375" s="6" t="s">
        <v>42</v>
      </c>
      <c r="AG1375" s="6" t="s">
        <v>2934</v>
      </c>
      <c r="AH1375">
        <v>5</v>
      </c>
      <c r="AI1375" s="6" t="s">
        <v>39</v>
      </c>
      <c r="AJ1375" s="6" t="s">
        <v>2745</v>
      </c>
      <c r="AK1375">
        <v>6.7000000000000004E-2</v>
      </c>
      <c r="AL1375" s="6" t="s">
        <v>39</v>
      </c>
      <c r="AM1375" s="6" t="s">
        <v>39</v>
      </c>
      <c r="AN1375">
        <v>3</v>
      </c>
      <c r="AO1375">
        <v>25</v>
      </c>
      <c r="AP1375">
        <v>45</v>
      </c>
      <c r="AQ1375" t="s">
        <v>39</v>
      </c>
      <c r="AR1375" t="s">
        <v>2628</v>
      </c>
    </row>
    <row r="1376" spans="1:44" x14ac:dyDescent="0.35">
      <c r="A1376" t="s">
        <v>1796</v>
      </c>
      <c r="B1376" t="s">
        <v>2673</v>
      </c>
      <c r="C1376" t="s">
        <v>2593</v>
      </c>
      <c r="D1376" t="s">
        <v>222</v>
      </c>
      <c r="E1376" t="s">
        <v>1795</v>
      </c>
      <c r="F1376" t="s">
        <v>39</v>
      </c>
      <c r="G1376" t="s">
        <v>40</v>
      </c>
      <c r="H1376" t="s">
        <v>40</v>
      </c>
      <c r="I1376" t="s">
        <v>2933</v>
      </c>
      <c r="J1376" t="s">
        <v>39</v>
      </c>
      <c r="K1376" t="s">
        <v>39</v>
      </c>
      <c r="L1376" t="s">
        <v>39</v>
      </c>
      <c r="M1376" t="s">
        <v>2633</v>
      </c>
      <c r="N1376" t="s">
        <v>39</v>
      </c>
      <c r="O1376">
        <v>2005</v>
      </c>
      <c r="P1376">
        <v>2006</v>
      </c>
      <c r="Q1376" s="1" t="s">
        <v>39</v>
      </c>
      <c r="R1376">
        <v>180</v>
      </c>
      <c r="S1376" t="s">
        <v>39</v>
      </c>
      <c r="T1376">
        <v>18</v>
      </c>
      <c r="U1376" t="s">
        <v>2702</v>
      </c>
      <c r="V1376" s="6" t="s">
        <v>2644</v>
      </c>
      <c r="W1376">
        <v>40</v>
      </c>
      <c r="X1376" s="6">
        <v>25</v>
      </c>
      <c r="Y1376" t="s">
        <v>2939</v>
      </c>
      <c r="Z1376" t="s">
        <v>2936</v>
      </c>
      <c r="AA1376" s="6" t="s">
        <v>44</v>
      </c>
      <c r="AB1376">
        <v>1000</v>
      </c>
      <c r="AC1376">
        <v>3</v>
      </c>
      <c r="AD1376" t="s">
        <v>40</v>
      </c>
      <c r="AE1376" s="6" t="s">
        <v>39</v>
      </c>
      <c r="AF1376" s="6" t="s">
        <v>42</v>
      </c>
      <c r="AG1376" s="6" t="s">
        <v>2934</v>
      </c>
      <c r="AH1376">
        <v>5</v>
      </c>
      <c r="AI1376" s="6" t="s">
        <v>39</v>
      </c>
      <c r="AJ1376" s="6" t="s">
        <v>2745</v>
      </c>
      <c r="AK1376">
        <v>6.7000000000000004E-2</v>
      </c>
      <c r="AL1376" s="6" t="s">
        <v>39</v>
      </c>
      <c r="AM1376" s="6" t="s">
        <v>39</v>
      </c>
      <c r="AN1376">
        <v>3</v>
      </c>
      <c r="AO1376">
        <v>25</v>
      </c>
      <c r="AP1376">
        <v>45</v>
      </c>
      <c r="AQ1376" t="s">
        <v>39</v>
      </c>
      <c r="AR1376" t="s">
        <v>2628</v>
      </c>
    </row>
    <row r="1377" spans="1:44" x14ac:dyDescent="0.35">
      <c r="A1377" t="s">
        <v>1796</v>
      </c>
      <c r="B1377" t="s">
        <v>2673</v>
      </c>
      <c r="C1377" t="s">
        <v>2593</v>
      </c>
      <c r="D1377" t="s">
        <v>222</v>
      </c>
      <c r="E1377" t="s">
        <v>1795</v>
      </c>
      <c r="F1377" t="s">
        <v>39</v>
      </c>
      <c r="G1377" t="s">
        <v>40</v>
      </c>
      <c r="H1377" t="s">
        <v>40</v>
      </c>
      <c r="I1377" t="s">
        <v>2933</v>
      </c>
      <c r="J1377" t="s">
        <v>39</v>
      </c>
      <c r="K1377" t="s">
        <v>39</v>
      </c>
      <c r="L1377" t="s">
        <v>39</v>
      </c>
      <c r="M1377" t="s">
        <v>2633</v>
      </c>
      <c r="N1377" t="s">
        <v>39</v>
      </c>
      <c r="O1377">
        <v>2005</v>
      </c>
      <c r="P1377">
        <v>2006</v>
      </c>
      <c r="Q1377" s="1" t="s">
        <v>39</v>
      </c>
      <c r="R1377">
        <v>180</v>
      </c>
      <c r="S1377" t="s">
        <v>39</v>
      </c>
      <c r="T1377">
        <v>18</v>
      </c>
      <c r="U1377" t="s">
        <v>48</v>
      </c>
      <c r="V1377" s="6" t="s">
        <v>39</v>
      </c>
      <c r="W1377" s="6" t="s">
        <v>39</v>
      </c>
      <c r="X1377" s="6" t="s">
        <v>39</v>
      </c>
      <c r="Y1377" s="6" t="s">
        <v>39</v>
      </c>
      <c r="Z1377" t="s">
        <v>2936</v>
      </c>
      <c r="AA1377" s="6" t="s">
        <v>39</v>
      </c>
      <c r="AB1377" s="6" t="s">
        <v>39</v>
      </c>
      <c r="AC1377" s="6" t="s">
        <v>39</v>
      </c>
      <c r="AD1377" t="s">
        <v>40</v>
      </c>
      <c r="AE1377" s="6" t="s">
        <v>39</v>
      </c>
      <c r="AF1377" s="6" t="s">
        <v>42</v>
      </c>
      <c r="AG1377" s="6" t="s">
        <v>2934</v>
      </c>
      <c r="AH1377">
        <v>5</v>
      </c>
      <c r="AI1377" s="6" t="s">
        <v>39</v>
      </c>
      <c r="AJ1377" s="6" t="s">
        <v>2745</v>
      </c>
      <c r="AK1377">
        <v>0</v>
      </c>
      <c r="AL1377" s="6" t="s">
        <v>39</v>
      </c>
      <c r="AM1377" s="6" t="s">
        <v>39</v>
      </c>
      <c r="AN1377">
        <v>3</v>
      </c>
      <c r="AO1377">
        <v>25</v>
      </c>
      <c r="AP1377">
        <v>45</v>
      </c>
      <c r="AQ1377" t="s">
        <v>39</v>
      </c>
      <c r="AR1377" t="s">
        <v>2628</v>
      </c>
    </row>
    <row r="1378" spans="1:44" x14ac:dyDescent="0.35">
      <c r="A1378" t="s">
        <v>1796</v>
      </c>
      <c r="B1378" t="s">
        <v>2673</v>
      </c>
      <c r="C1378" t="s">
        <v>2593</v>
      </c>
      <c r="D1378" t="s">
        <v>222</v>
      </c>
      <c r="E1378" t="s">
        <v>1795</v>
      </c>
      <c r="F1378" t="s">
        <v>39</v>
      </c>
      <c r="G1378" t="s">
        <v>40</v>
      </c>
      <c r="H1378" t="s">
        <v>40</v>
      </c>
      <c r="I1378" t="s">
        <v>2933</v>
      </c>
      <c r="J1378" t="s">
        <v>39</v>
      </c>
      <c r="K1378" t="s">
        <v>39</v>
      </c>
      <c r="L1378" t="s">
        <v>39</v>
      </c>
      <c r="M1378" t="s">
        <v>2633</v>
      </c>
      <c r="N1378" t="s">
        <v>39</v>
      </c>
      <c r="O1378">
        <v>2005</v>
      </c>
      <c r="P1378">
        <v>2006</v>
      </c>
      <c r="Q1378" s="1" t="s">
        <v>39</v>
      </c>
      <c r="R1378">
        <v>180</v>
      </c>
      <c r="S1378" t="s">
        <v>39</v>
      </c>
      <c r="T1378">
        <v>18</v>
      </c>
      <c r="U1378" t="s">
        <v>2941</v>
      </c>
      <c r="V1378" s="6" t="s">
        <v>39</v>
      </c>
      <c r="W1378" s="6" t="s">
        <v>39</v>
      </c>
      <c r="X1378" s="6" t="s">
        <v>39</v>
      </c>
      <c r="Y1378" s="6" t="s">
        <v>39</v>
      </c>
      <c r="Z1378" t="s">
        <v>2936</v>
      </c>
      <c r="AA1378" s="6" t="s">
        <v>39</v>
      </c>
      <c r="AB1378" s="6" t="s">
        <v>39</v>
      </c>
      <c r="AC1378" s="6" t="s">
        <v>39</v>
      </c>
      <c r="AD1378" t="s">
        <v>42</v>
      </c>
      <c r="AE1378" s="6" t="s">
        <v>2940</v>
      </c>
      <c r="AF1378" s="6" t="s">
        <v>42</v>
      </c>
      <c r="AG1378" s="6" t="s">
        <v>2934</v>
      </c>
      <c r="AH1378">
        <v>5</v>
      </c>
      <c r="AI1378" s="6" t="s">
        <v>39</v>
      </c>
      <c r="AJ1378" s="6" t="s">
        <v>43</v>
      </c>
      <c r="AK1378">
        <v>2</v>
      </c>
      <c r="AL1378" s="6" t="s">
        <v>39</v>
      </c>
      <c r="AM1378" s="6" t="s">
        <v>39</v>
      </c>
      <c r="AN1378">
        <v>3</v>
      </c>
      <c r="AO1378">
        <v>25</v>
      </c>
      <c r="AP1378">
        <v>45</v>
      </c>
      <c r="AQ1378" t="s">
        <v>39</v>
      </c>
      <c r="AR1378" t="s">
        <v>2693</v>
      </c>
    </row>
    <row r="1379" spans="1:44" x14ac:dyDescent="0.35">
      <c r="A1379" t="s">
        <v>1796</v>
      </c>
      <c r="B1379" t="s">
        <v>2673</v>
      </c>
      <c r="C1379" t="s">
        <v>2593</v>
      </c>
      <c r="D1379" t="s">
        <v>222</v>
      </c>
      <c r="E1379" t="s">
        <v>1795</v>
      </c>
      <c r="F1379" t="s">
        <v>39</v>
      </c>
      <c r="G1379" t="s">
        <v>40</v>
      </c>
      <c r="H1379" t="s">
        <v>40</v>
      </c>
      <c r="I1379" t="s">
        <v>2933</v>
      </c>
      <c r="J1379" t="s">
        <v>39</v>
      </c>
      <c r="K1379" t="s">
        <v>39</v>
      </c>
      <c r="L1379" t="s">
        <v>39</v>
      </c>
      <c r="M1379" t="s">
        <v>2633</v>
      </c>
      <c r="N1379" t="s">
        <v>39</v>
      </c>
      <c r="O1379">
        <v>2005</v>
      </c>
      <c r="P1379">
        <v>2006</v>
      </c>
      <c r="Q1379" s="1" t="s">
        <v>39</v>
      </c>
      <c r="R1379">
        <v>180</v>
      </c>
      <c r="S1379" t="s">
        <v>39</v>
      </c>
      <c r="T1379">
        <v>18</v>
      </c>
      <c r="U1379" t="s">
        <v>2942</v>
      </c>
      <c r="V1379" s="6" t="s">
        <v>39</v>
      </c>
      <c r="W1379" s="6" t="s">
        <v>39</v>
      </c>
      <c r="X1379" s="6" t="s">
        <v>39</v>
      </c>
      <c r="Y1379" s="6" t="s">
        <v>39</v>
      </c>
      <c r="Z1379" t="s">
        <v>2936</v>
      </c>
      <c r="AA1379" s="6" t="s">
        <v>39</v>
      </c>
      <c r="AB1379" s="6" t="s">
        <v>39</v>
      </c>
      <c r="AC1379" s="6" t="s">
        <v>39</v>
      </c>
      <c r="AD1379" t="s">
        <v>42</v>
      </c>
      <c r="AE1379" s="6" t="s">
        <v>2940</v>
      </c>
      <c r="AF1379" s="6" t="s">
        <v>42</v>
      </c>
      <c r="AG1379" s="6" t="s">
        <v>2934</v>
      </c>
      <c r="AH1379">
        <v>5</v>
      </c>
      <c r="AI1379" s="6" t="s">
        <v>39</v>
      </c>
      <c r="AJ1379" s="6" t="s">
        <v>43</v>
      </c>
      <c r="AK1379">
        <v>0</v>
      </c>
      <c r="AL1379" s="6" t="s">
        <v>39</v>
      </c>
      <c r="AM1379" s="6" t="s">
        <v>39</v>
      </c>
      <c r="AN1379">
        <v>3</v>
      </c>
      <c r="AO1379">
        <v>25</v>
      </c>
      <c r="AP1379">
        <v>45</v>
      </c>
      <c r="AQ1379" t="s">
        <v>39</v>
      </c>
      <c r="AR1379" t="s">
        <v>2693</v>
      </c>
    </row>
    <row r="1380" spans="1:44" x14ac:dyDescent="0.35">
      <c r="A1380" t="s">
        <v>1796</v>
      </c>
      <c r="B1380" t="s">
        <v>2673</v>
      </c>
      <c r="C1380" t="s">
        <v>2593</v>
      </c>
      <c r="D1380" t="s">
        <v>222</v>
      </c>
      <c r="E1380" t="s">
        <v>1795</v>
      </c>
      <c r="F1380" t="s">
        <v>39</v>
      </c>
      <c r="G1380" t="s">
        <v>40</v>
      </c>
      <c r="H1380" t="s">
        <v>40</v>
      </c>
      <c r="I1380" t="s">
        <v>2933</v>
      </c>
      <c r="J1380" t="s">
        <v>39</v>
      </c>
      <c r="K1380" t="s">
        <v>39</v>
      </c>
      <c r="L1380" t="s">
        <v>39</v>
      </c>
      <c r="M1380" t="s">
        <v>2633</v>
      </c>
      <c r="N1380" t="s">
        <v>39</v>
      </c>
      <c r="O1380">
        <v>2005</v>
      </c>
      <c r="P1380">
        <v>2006</v>
      </c>
      <c r="Q1380" s="1" t="s">
        <v>39</v>
      </c>
      <c r="R1380">
        <v>180</v>
      </c>
      <c r="S1380" t="s">
        <v>39</v>
      </c>
      <c r="T1380">
        <v>18</v>
      </c>
      <c r="U1380" t="s">
        <v>2944</v>
      </c>
      <c r="V1380" s="6" t="s">
        <v>39</v>
      </c>
      <c r="W1380" s="6" t="s">
        <v>39</v>
      </c>
      <c r="X1380" s="6" t="s">
        <v>39</v>
      </c>
      <c r="Y1380" s="6" t="s">
        <v>39</v>
      </c>
      <c r="Z1380" t="s">
        <v>2936</v>
      </c>
      <c r="AA1380" s="6" t="s">
        <v>2744</v>
      </c>
      <c r="AB1380" s="31">
        <f>800*997</f>
        <v>797600</v>
      </c>
      <c r="AC1380" s="30">
        <f>5/(24*60)</f>
        <v>3.472222222222222E-3</v>
      </c>
      <c r="AD1380" t="s">
        <v>42</v>
      </c>
      <c r="AE1380" s="6" t="s">
        <v>2947</v>
      </c>
      <c r="AF1380" s="6" t="s">
        <v>42</v>
      </c>
      <c r="AG1380" s="6" t="s">
        <v>2934</v>
      </c>
      <c r="AH1380">
        <v>6</v>
      </c>
      <c r="AI1380" s="6" t="s">
        <v>39</v>
      </c>
      <c r="AJ1380" s="6" t="s">
        <v>43</v>
      </c>
      <c r="AK1380">
        <v>7</v>
      </c>
      <c r="AL1380" s="6" t="s">
        <v>39</v>
      </c>
      <c r="AM1380" s="6" t="s">
        <v>39</v>
      </c>
      <c r="AN1380">
        <v>3</v>
      </c>
      <c r="AO1380">
        <v>25</v>
      </c>
      <c r="AP1380">
        <v>45</v>
      </c>
      <c r="AQ1380" t="s">
        <v>39</v>
      </c>
      <c r="AR1380" t="s">
        <v>2693</v>
      </c>
    </row>
    <row r="1381" spans="1:44" x14ac:dyDescent="0.35">
      <c r="A1381" t="s">
        <v>1796</v>
      </c>
      <c r="B1381" t="s">
        <v>2673</v>
      </c>
      <c r="C1381" t="s">
        <v>2593</v>
      </c>
      <c r="D1381" t="s">
        <v>222</v>
      </c>
      <c r="E1381" t="s">
        <v>1795</v>
      </c>
      <c r="F1381" t="s">
        <v>39</v>
      </c>
      <c r="G1381" t="s">
        <v>40</v>
      </c>
      <c r="H1381" t="s">
        <v>40</v>
      </c>
      <c r="I1381" t="s">
        <v>2933</v>
      </c>
      <c r="J1381" t="s">
        <v>39</v>
      </c>
      <c r="K1381" t="s">
        <v>39</v>
      </c>
      <c r="L1381" t="s">
        <v>39</v>
      </c>
      <c r="M1381" t="s">
        <v>2633</v>
      </c>
      <c r="N1381" t="s">
        <v>39</v>
      </c>
      <c r="O1381">
        <v>2005</v>
      </c>
      <c r="P1381">
        <v>2006</v>
      </c>
      <c r="Q1381" s="1" t="s">
        <v>39</v>
      </c>
      <c r="R1381">
        <v>180</v>
      </c>
      <c r="S1381" t="s">
        <v>39</v>
      </c>
      <c r="T1381">
        <v>18</v>
      </c>
      <c r="U1381" t="s">
        <v>2943</v>
      </c>
      <c r="V1381" s="6" t="s">
        <v>39</v>
      </c>
      <c r="W1381" s="6" t="s">
        <v>39</v>
      </c>
      <c r="X1381" s="6" t="s">
        <v>39</v>
      </c>
      <c r="Y1381" s="6" t="s">
        <v>39</v>
      </c>
      <c r="Z1381" t="s">
        <v>2936</v>
      </c>
      <c r="AA1381" s="6" t="s">
        <v>2744</v>
      </c>
      <c r="AB1381" s="31">
        <f>800*997</f>
        <v>797600</v>
      </c>
      <c r="AC1381" s="30">
        <f>10/(24*60)</f>
        <v>6.9444444444444441E-3</v>
      </c>
      <c r="AD1381" t="s">
        <v>42</v>
      </c>
      <c r="AE1381" s="6" t="s">
        <v>2947</v>
      </c>
      <c r="AF1381" s="6" t="s">
        <v>42</v>
      </c>
      <c r="AG1381" s="6" t="s">
        <v>2934</v>
      </c>
      <c r="AH1381">
        <v>7</v>
      </c>
      <c r="AI1381" s="6" t="s">
        <v>39</v>
      </c>
      <c r="AJ1381" s="6" t="s">
        <v>43</v>
      </c>
      <c r="AK1381">
        <v>25</v>
      </c>
      <c r="AL1381" s="6" t="s">
        <v>39</v>
      </c>
      <c r="AM1381" s="6" t="s">
        <v>39</v>
      </c>
      <c r="AN1381">
        <v>3</v>
      </c>
      <c r="AO1381">
        <v>25</v>
      </c>
      <c r="AP1381">
        <v>45</v>
      </c>
      <c r="AQ1381" t="s">
        <v>39</v>
      </c>
      <c r="AR1381" t="s">
        <v>2693</v>
      </c>
    </row>
    <row r="1382" spans="1:44" x14ac:dyDescent="0.35">
      <c r="A1382" t="s">
        <v>1796</v>
      </c>
      <c r="B1382" t="s">
        <v>2673</v>
      </c>
      <c r="C1382" t="s">
        <v>2593</v>
      </c>
      <c r="D1382" t="s">
        <v>222</v>
      </c>
      <c r="E1382" t="s">
        <v>1795</v>
      </c>
      <c r="F1382" t="s">
        <v>39</v>
      </c>
      <c r="G1382" t="s">
        <v>40</v>
      </c>
      <c r="H1382" t="s">
        <v>40</v>
      </c>
      <c r="I1382" t="s">
        <v>2933</v>
      </c>
      <c r="J1382" t="s">
        <v>39</v>
      </c>
      <c r="K1382" t="s">
        <v>39</v>
      </c>
      <c r="L1382" t="s">
        <v>39</v>
      </c>
      <c r="M1382" t="s">
        <v>2633</v>
      </c>
      <c r="N1382" t="s">
        <v>39</v>
      </c>
      <c r="O1382">
        <v>2005</v>
      </c>
      <c r="P1382">
        <v>2006</v>
      </c>
      <c r="Q1382" s="1" t="s">
        <v>39</v>
      </c>
      <c r="R1382">
        <v>180</v>
      </c>
      <c r="S1382" t="s">
        <v>39</v>
      </c>
      <c r="T1382">
        <v>18</v>
      </c>
      <c r="U1382" t="s">
        <v>2945</v>
      </c>
      <c r="V1382" s="6" t="s">
        <v>39</v>
      </c>
      <c r="W1382" s="6" t="s">
        <v>39</v>
      </c>
      <c r="X1382" s="6" t="s">
        <v>39</v>
      </c>
      <c r="Y1382" s="6" t="s">
        <v>39</v>
      </c>
      <c r="Z1382" t="s">
        <v>2936</v>
      </c>
      <c r="AA1382" s="6" t="s">
        <v>2948</v>
      </c>
      <c r="AB1382" s="31">
        <f>30*997</f>
        <v>29910</v>
      </c>
      <c r="AC1382" s="14">
        <v>3</v>
      </c>
      <c r="AD1382" t="s">
        <v>42</v>
      </c>
      <c r="AE1382" s="6" t="s">
        <v>2947</v>
      </c>
      <c r="AF1382" s="6" t="s">
        <v>42</v>
      </c>
      <c r="AG1382" s="6" t="s">
        <v>2934</v>
      </c>
      <c r="AH1382">
        <v>8</v>
      </c>
      <c r="AI1382" s="6" t="s">
        <v>39</v>
      </c>
      <c r="AJ1382" s="6" t="s">
        <v>43</v>
      </c>
      <c r="AK1382">
        <v>0</v>
      </c>
      <c r="AL1382" s="6" t="s">
        <v>39</v>
      </c>
      <c r="AM1382" s="6" t="s">
        <v>39</v>
      </c>
      <c r="AN1382">
        <v>3</v>
      </c>
      <c r="AO1382">
        <v>25</v>
      </c>
      <c r="AP1382">
        <v>45</v>
      </c>
      <c r="AQ1382" t="s">
        <v>39</v>
      </c>
      <c r="AR1382" t="s">
        <v>2693</v>
      </c>
    </row>
    <row r="1383" spans="1:44" x14ac:dyDescent="0.35">
      <c r="A1383" t="s">
        <v>1796</v>
      </c>
      <c r="B1383" t="s">
        <v>2673</v>
      </c>
      <c r="C1383" t="s">
        <v>2593</v>
      </c>
      <c r="D1383" t="s">
        <v>222</v>
      </c>
      <c r="E1383" t="s">
        <v>1795</v>
      </c>
      <c r="F1383" t="s">
        <v>39</v>
      </c>
      <c r="G1383" t="s">
        <v>40</v>
      </c>
      <c r="H1383" t="s">
        <v>40</v>
      </c>
      <c r="I1383" t="s">
        <v>2933</v>
      </c>
      <c r="J1383" t="s">
        <v>39</v>
      </c>
      <c r="K1383" t="s">
        <v>39</v>
      </c>
      <c r="L1383" t="s">
        <v>39</v>
      </c>
      <c r="M1383" t="s">
        <v>2633</v>
      </c>
      <c r="N1383" t="s">
        <v>39</v>
      </c>
      <c r="O1383">
        <v>2005</v>
      </c>
      <c r="P1383">
        <v>2006</v>
      </c>
      <c r="Q1383" s="1" t="s">
        <v>39</v>
      </c>
      <c r="R1383">
        <v>180</v>
      </c>
      <c r="S1383" t="s">
        <v>39</v>
      </c>
      <c r="T1383">
        <v>18</v>
      </c>
      <c r="U1383" t="s">
        <v>2946</v>
      </c>
      <c r="V1383" s="6" t="s">
        <v>39</v>
      </c>
      <c r="W1383" s="6" t="s">
        <v>39</v>
      </c>
      <c r="X1383" s="6" t="s">
        <v>39</v>
      </c>
      <c r="Y1383" s="6" t="s">
        <v>39</v>
      </c>
      <c r="Z1383" t="s">
        <v>2936</v>
      </c>
      <c r="AA1383" s="6" t="s">
        <v>2608</v>
      </c>
      <c r="AB1383" s="29">
        <f>3*997</f>
        <v>2991</v>
      </c>
      <c r="AC1383" s="14">
        <v>3</v>
      </c>
      <c r="AD1383" t="s">
        <v>42</v>
      </c>
      <c r="AE1383" s="6" t="s">
        <v>2947</v>
      </c>
      <c r="AF1383" s="6" t="s">
        <v>42</v>
      </c>
      <c r="AG1383" s="6" t="s">
        <v>2934</v>
      </c>
      <c r="AH1383">
        <v>9</v>
      </c>
      <c r="AI1383" s="6" t="s">
        <v>39</v>
      </c>
      <c r="AJ1383" s="6" t="s">
        <v>43</v>
      </c>
      <c r="AK1383">
        <v>0</v>
      </c>
      <c r="AL1383" s="6" t="s">
        <v>39</v>
      </c>
      <c r="AM1383" s="6" t="s">
        <v>39</v>
      </c>
      <c r="AN1383">
        <v>3</v>
      </c>
      <c r="AO1383">
        <v>25</v>
      </c>
      <c r="AP1383">
        <v>45</v>
      </c>
      <c r="AQ1383" t="s">
        <v>39</v>
      </c>
      <c r="AR1383" t="s">
        <v>2693</v>
      </c>
    </row>
    <row r="1384" spans="1:44" x14ac:dyDescent="0.35">
      <c r="A1384" t="s">
        <v>1796</v>
      </c>
      <c r="B1384" t="s">
        <v>2673</v>
      </c>
      <c r="C1384" t="s">
        <v>2593</v>
      </c>
      <c r="D1384" t="s">
        <v>222</v>
      </c>
      <c r="E1384" t="s">
        <v>1795</v>
      </c>
      <c r="F1384" t="s">
        <v>39</v>
      </c>
      <c r="G1384" t="s">
        <v>40</v>
      </c>
      <c r="H1384" t="s">
        <v>40</v>
      </c>
      <c r="I1384" t="s">
        <v>2933</v>
      </c>
      <c r="J1384" t="s">
        <v>39</v>
      </c>
      <c r="K1384" t="s">
        <v>39</v>
      </c>
      <c r="L1384" t="s">
        <v>39</v>
      </c>
      <c r="M1384" t="s">
        <v>2633</v>
      </c>
      <c r="N1384" t="s">
        <v>39</v>
      </c>
      <c r="O1384">
        <v>2005</v>
      </c>
      <c r="P1384">
        <v>2006</v>
      </c>
      <c r="Q1384" s="1" t="s">
        <v>39</v>
      </c>
      <c r="R1384">
        <v>180</v>
      </c>
      <c r="S1384" t="s">
        <v>39</v>
      </c>
      <c r="T1384">
        <v>18</v>
      </c>
      <c r="U1384" t="s">
        <v>48</v>
      </c>
      <c r="V1384" s="6" t="s">
        <v>39</v>
      </c>
      <c r="W1384" s="6" t="s">
        <v>39</v>
      </c>
      <c r="X1384" s="6" t="s">
        <v>39</v>
      </c>
      <c r="Y1384" s="6" t="s">
        <v>39</v>
      </c>
      <c r="Z1384" t="s">
        <v>2936</v>
      </c>
      <c r="AA1384" s="6" t="s">
        <v>39</v>
      </c>
      <c r="AB1384" s="6" t="s">
        <v>39</v>
      </c>
      <c r="AC1384" s="6" t="s">
        <v>39</v>
      </c>
      <c r="AD1384" t="s">
        <v>40</v>
      </c>
      <c r="AE1384" s="6" t="s">
        <v>39</v>
      </c>
      <c r="AF1384" s="6" t="s">
        <v>42</v>
      </c>
      <c r="AG1384" s="6" t="s">
        <v>2934</v>
      </c>
      <c r="AH1384">
        <v>10</v>
      </c>
      <c r="AI1384" s="6" t="s">
        <v>39</v>
      </c>
      <c r="AJ1384" s="6" t="s">
        <v>43</v>
      </c>
      <c r="AK1384">
        <v>0</v>
      </c>
      <c r="AL1384" s="6" t="s">
        <v>39</v>
      </c>
      <c r="AM1384" s="6" t="s">
        <v>39</v>
      </c>
      <c r="AN1384">
        <v>3</v>
      </c>
      <c r="AO1384">
        <v>25</v>
      </c>
      <c r="AP1384">
        <v>45</v>
      </c>
      <c r="AQ1384" t="s">
        <v>39</v>
      </c>
      <c r="AR1384" t="s">
        <v>2693</v>
      </c>
    </row>
    <row r="1385" spans="1:44" x14ac:dyDescent="0.35">
      <c r="A1385" t="s">
        <v>1796</v>
      </c>
      <c r="B1385" t="s">
        <v>2673</v>
      </c>
      <c r="C1385" t="s">
        <v>2593</v>
      </c>
      <c r="D1385" t="s">
        <v>222</v>
      </c>
      <c r="E1385" t="s">
        <v>1795</v>
      </c>
      <c r="F1385" t="s">
        <v>39</v>
      </c>
      <c r="G1385" t="s">
        <v>40</v>
      </c>
      <c r="H1385" t="s">
        <v>40</v>
      </c>
      <c r="I1385" t="s">
        <v>2933</v>
      </c>
      <c r="J1385" t="s">
        <v>39</v>
      </c>
      <c r="K1385" t="s">
        <v>39</v>
      </c>
      <c r="L1385" t="s">
        <v>39</v>
      </c>
      <c r="M1385" t="s">
        <v>2633</v>
      </c>
      <c r="N1385" t="s">
        <v>39</v>
      </c>
      <c r="O1385">
        <v>2005</v>
      </c>
      <c r="P1385">
        <v>2006</v>
      </c>
      <c r="Q1385" s="1" t="s">
        <v>39</v>
      </c>
      <c r="R1385">
        <v>180</v>
      </c>
      <c r="S1385" t="s">
        <v>39</v>
      </c>
      <c r="T1385">
        <v>18</v>
      </c>
      <c r="U1385" t="s">
        <v>2941</v>
      </c>
      <c r="V1385" s="6" t="s">
        <v>39</v>
      </c>
      <c r="W1385" s="6" t="s">
        <v>39</v>
      </c>
      <c r="X1385" s="6" t="s">
        <v>39</v>
      </c>
      <c r="Y1385" s="6" t="s">
        <v>39</v>
      </c>
      <c r="Z1385" t="s">
        <v>2936</v>
      </c>
      <c r="AA1385" s="6" t="s">
        <v>39</v>
      </c>
      <c r="AB1385" s="6" t="s">
        <v>39</v>
      </c>
      <c r="AC1385" s="6" t="s">
        <v>39</v>
      </c>
      <c r="AD1385" t="s">
        <v>42</v>
      </c>
      <c r="AE1385" s="6" t="s">
        <v>2940</v>
      </c>
      <c r="AF1385" s="6" t="s">
        <v>42</v>
      </c>
      <c r="AG1385" s="6" t="s">
        <v>2934</v>
      </c>
      <c r="AH1385">
        <v>5</v>
      </c>
      <c r="AI1385" s="6" t="s">
        <v>39</v>
      </c>
      <c r="AJ1385" s="6" t="s">
        <v>2920</v>
      </c>
      <c r="AK1385">
        <v>4.4000000000000004</v>
      </c>
      <c r="AL1385" s="6" t="s">
        <v>39</v>
      </c>
      <c r="AM1385" s="6" t="s">
        <v>39</v>
      </c>
      <c r="AN1385">
        <v>3</v>
      </c>
      <c r="AO1385">
        <v>25</v>
      </c>
      <c r="AP1385">
        <v>45</v>
      </c>
      <c r="AQ1385" t="s">
        <v>39</v>
      </c>
      <c r="AR1385" t="s">
        <v>2693</v>
      </c>
    </row>
    <row r="1386" spans="1:44" x14ac:dyDescent="0.35">
      <c r="A1386" t="s">
        <v>1796</v>
      </c>
      <c r="B1386" t="s">
        <v>2673</v>
      </c>
      <c r="C1386" t="s">
        <v>2593</v>
      </c>
      <c r="D1386" t="s">
        <v>222</v>
      </c>
      <c r="E1386" t="s">
        <v>1795</v>
      </c>
      <c r="F1386" t="s">
        <v>39</v>
      </c>
      <c r="G1386" t="s">
        <v>40</v>
      </c>
      <c r="H1386" t="s">
        <v>40</v>
      </c>
      <c r="I1386" t="s">
        <v>2933</v>
      </c>
      <c r="J1386" t="s">
        <v>39</v>
      </c>
      <c r="K1386" t="s">
        <v>39</v>
      </c>
      <c r="L1386" t="s">
        <v>39</v>
      </c>
      <c r="M1386" t="s">
        <v>2633</v>
      </c>
      <c r="N1386" t="s">
        <v>39</v>
      </c>
      <c r="O1386">
        <v>2005</v>
      </c>
      <c r="P1386">
        <v>2006</v>
      </c>
      <c r="Q1386" s="1" t="s">
        <v>39</v>
      </c>
      <c r="R1386">
        <v>180</v>
      </c>
      <c r="S1386" t="s">
        <v>39</v>
      </c>
      <c r="T1386">
        <v>18</v>
      </c>
      <c r="U1386" t="s">
        <v>2942</v>
      </c>
      <c r="V1386" s="6" t="s">
        <v>39</v>
      </c>
      <c r="W1386" s="6" t="s">
        <v>39</v>
      </c>
      <c r="X1386" s="6" t="s">
        <v>39</v>
      </c>
      <c r="Y1386" s="6" t="s">
        <v>39</v>
      </c>
      <c r="Z1386" t="s">
        <v>2936</v>
      </c>
      <c r="AA1386" s="6" t="s">
        <v>39</v>
      </c>
      <c r="AB1386" s="6" t="s">
        <v>39</v>
      </c>
      <c r="AC1386" s="6" t="s">
        <v>39</v>
      </c>
      <c r="AD1386" t="s">
        <v>42</v>
      </c>
      <c r="AE1386" s="6" t="s">
        <v>2940</v>
      </c>
      <c r="AF1386" s="6" t="s">
        <v>42</v>
      </c>
      <c r="AG1386" s="6" t="s">
        <v>2934</v>
      </c>
      <c r="AH1386">
        <v>5</v>
      </c>
      <c r="AI1386" s="6" t="s">
        <v>39</v>
      </c>
      <c r="AJ1386" s="6" t="s">
        <v>2920</v>
      </c>
      <c r="AK1386">
        <v>0</v>
      </c>
      <c r="AL1386" s="6" t="s">
        <v>39</v>
      </c>
      <c r="AM1386" s="6" t="s">
        <v>39</v>
      </c>
      <c r="AN1386">
        <v>3</v>
      </c>
      <c r="AO1386">
        <v>25</v>
      </c>
      <c r="AP1386">
        <v>45</v>
      </c>
      <c r="AQ1386" t="s">
        <v>39</v>
      </c>
      <c r="AR1386" t="s">
        <v>2693</v>
      </c>
    </row>
    <row r="1387" spans="1:44" x14ac:dyDescent="0.35">
      <c r="A1387" t="s">
        <v>1796</v>
      </c>
      <c r="B1387" t="s">
        <v>2673</v>
      </c>
      <c r="C1387" t="s">
        <v>2593</v>
      </c>
      <c r="D1387" t="s">
        <v>222</v>
      </c>
      <c r="E1387" t="s">
        <v>1795</v>
      </c>
      <c r="F1387" t="s">
        <v>39</v>
      </c>
      <c r="G1387" t="s">
        <v>40</v>
      </c>
      <c r="H1387" t="s">
        <v>40</v>
      </c>
      <c r="I1387" t="s">
        <v>2933</v>
      </c>
      <c r="J1387" t="s">
        <v>39</v>
      </c>
      <c r="K1387" t="s">
        <v>39</v>
      </c>
      <c r="L1387" t="s">
        <v>39</v>
      </c>
      <c r="M1387" t="s">
        <v>2633</v>
      </c>
      <c r="N1387" t="s">
        <v>39</v>
      </c>
      <c r="O1387">
        <v>2005</v>
      </c>
      <c r="P1387">
        <v>2006</v>
      </c>
      <c r="Q1387" s="1" t="s">
        <v>39</v>
      </c>
      <c r="R1387">
        <v>180</v>
      </c>
      <c r="S1387" t="s">
        <v>39</v>
      </c>
      <c r="T1387">
        <v>18</v>
      </c>
      <c r="U1387" t="s">
        <v>2944</v>
      </c>
      <c r="V1387" s="6" t="s">
        <v>39</v>
      </c>
      <c r="W1387" s="6" t="s">
        <v>39</v>
      </c>
      <c r="X1387" s="6" t="s">
        <v>39</v>
      </c>
      <c r="Y1387" s="6" t="s">
        <v>39</v>
      </c>
      <c r="Z1387" t="s">
        <v>2936</v>
      </c>
      <c r="AA1387" s="6" t="s">
        <v>2744</v>
      </c>
      <c r="AB1387" s="31">
        <f>800*997</f>
        <v>797600</v>
      </c>
      <c r="AC1387" s="30">
        <f>5/(24*60)</f>
        <v>3.472222222222222E-3</v>
      </c>
      <c r="AD1387" t="s">
        <v>42</v>
      </c>
      <c r="AE1387" s="6" t="s">
        <v>2947</v>
      </c>
      <c r="AF1387" s="6" t="s">
        <v>42</v>
      </c>
      <c r="AG1387" s="6" t="s">
        <v>2934</v>
      </c>
      <c r="AH1387">
        <v>6</v>
      </c>
      <c r="AI1387" s="6" t="s">
        <v>39</v>
      </c>
      <c r="AJ1387" s="6" t="s">
        <v>2920</v>
      </c>
      <c r="AK1387">
        <v>6.13</v>
      </c>
      <c r="AL1387" s="6" t="s">
        <v>39</v>
      </c>
      <c r="AM1387" s="6" t="s">
        <v>39</v>
      </c>
      <c r="AN1387">
        <v>3</v>
      </c>
      <c r="AO1387">
        <v>25</v>
      </c>
      <c r="AP1387">
        <v>45</v>
      </c>
      <c r="AQ1387" t="s">
        <v>39</v>
      </c>
      <c r="AR1387" t="s">
        <v>2693</v>
      </c>
    </row>
    <row r="1388" spans="1:44" x14ac:dyDescent="0.35">
      <c r="A1388" t="s">
        <v>1796</v>
      </c>
      <c r="B1388" t="s">
        <v>2673</v>
      </c>
      <c r="C1388" t="s">
        <v>2593</v>
      </c>
      <c r="D1388" t="s">
        <v>222</v>
      </c>
      <c r="E1388" t="s">
        <v>1795</v>
      </c>
      <c r="F1388" t="s">
        <v>39</v>
      </c>
      <c r="G1388" t="s">
        <v>40</v>
      </c>
      <c r="H1388" t="s">
        <v>40</v>
      </c>
      <c r="I1388" t="s">
        <v>2933</v>
      </c>
      <c r="J1388" t="s">
        <v>39</v>
      </c>
      <c r="K1388" t="s">
        <v>39</v>
      </c>
      <c r="L1388" t="s">
        <v>39</v>
      </c>
      <c r="M1388" t="s">
        <v>2633</v>
      </c>
      <c r="N1388" t="s">
        <v>39</v>
      </c>
      <c r="O1388">
        <v>2005</v>
      </c>
      <c r="P1388">
        <v>2006</v>
      </c>
      <c r="Q1388" s="1" t="s">
        <v>39</v>
      </c>
      <c r="R1388">
        <v>180</v>
      </c>
      <c r="S1388" t="s">
        <v>39</v>
      </c>
      <c r="T1388">
        <v>18</v>
      </c>
      <c r="U1388" t="s">
        <v>2943</v>
      </c>
      <c r="V1388" s="6" t="s">
        <v>39</v>
      </c>
      <c r="W1388" s="6" t="s">
        <v>39</v>
      </c>
      <c r="X1388" s="6" t="s">
        <v>39</v>
      </c>
      <c r="Y1388" s="6" t="s">
        <v>39</v>
      </c>
      <c r="Z1388" t="s">
        <v>2936</v>
      </c>
      <c r="AA1388" s="6" t="s">
        <v>2744</v>
      </c>
      <c r="AB1388" s="31">
        <f>800*997</f>
        <v>797600</v>
      </c>
      <c r="AC1388" s="30">
        <f>10/(24*60)</f>
        <v>6.9444444444444441E-3</v>
      </c>
      <c r="AD1388" t="s">
        <v>42</v>
      </c>
      <c r="AE1388" s="6" t="s">
        <v>2947</v>
      </c>
      <c r="AF1388" s="6" t="s">
        <v>42</v>
      </c>
      <c r="AG1388" s="6" t="s">
        <v>2934</v>
      </c>
      <c r="AH1388">
        <v>7</v>
      </c>
      <c r="AI1388" s="6" t="s">
        <v>39</v>
      </c>
      <c r="AJ1388" s="6" t="s">
        <v>2920</v>
      </c>
      <c r="AK1388">
        <v>5.6</v>
      </c>
      <c r="AL1388" s="6" t="s">
        <v>39</v>
      </c>
      <c r="AM1388" s="6" t="s">
        <v>39</v>
      </c>
      <c r="AN1388">
        <v>3</v>
      </c>
      <c r="AO1388">
        <v>25</v>
      </c>
      <c r="AP1388">
        <v>45</v>
      </c>
      <c r="AQ1388" t="s">
        <v>39</v>
      </c>
      <c r="AR1388" t="s">
        <v>2693</v>
      </c>
    </row>
    <row r="1389" spans="1:44" x14ac:dyDescent="0.35">
      <c r="A1389" t="s">
        <v>1796</v>
      </c>
      <c r="B1389" t="s">
        <v>2673</v>
      </c>
      <c r="C1389" t="s">
        <v>2593</v>
      </c>
      <c r="D1389" t="s">
        <v>222</v>
      </c>
      <c r="E1389" t="s">
        <v>1795</v>
      </c>
      <c r="F1389" t="s">
        <v>39</v>
      </c>
      <c r="G1389" t="s">
        <v>40</v>
      </c>
      <c r="H1389" t="s">
        <v>40</v>
      </c>
      <c r="I1389" t="s">
        <v>2933</v>
      </c>
      <c r="J1389" t="s">
        <v>39</v>
      </c>
      <c r="K1389" t="s">
        <v>39</v>
      </c>
      <c r="L1389" t="s">
        <v>39</v>
      </c>
      <c r="M1389" t="s">
        <v>2633</v>
      </c>
      <c r="N1389" t="s">
        <v>39</v>
      </c>
      <c r="O1389">
        <v>2005</v>
      </c>
      <c r="P1389">
        <v>2006</v>
      </c>
      <c r="Q1389" s="1" t="s">
        <v>39</v>
      </c>
      <c r="R1389">
        <v>180</v>
      </c>
      <c r="S1389" t="s">
        <v>39</v>
      </c>
      <c r="T1389">
        <v>18</v>
      </c>
      <c r="U1389" t="s">
        <v>2945</v>
      </c>
      <c r="V1389" s="6" t="s">
        <v>39</v>
      </c>
      <c r="W1389" s="6" t="s">
        <v>39</v>
      </c>
      <c r="X1389" s="6" t="s">
        <v>39</v>
      </c>
      <c r="Y1389" s="6" t="s">
        <v>39</v>
      </c>
      <c r="Z1389" t="s">
        <v>2936</v>
      </c>
      <c r="AA1389" s="6" t="s">
        <v>2948</v>
      </c>
      <c r="AB1389" s="31">
        <f>30*997</f>
        <v>29910</v>
      </c>
      <c r="AC1389" s="14">
        <v>3</v>
      </c>
      <c r="AD1389" t="s">
        <v>42</v>
      </c>
      <c r="AE1389" s="6" t="s">
        <v>2947</v>
      </c>
      <c r="AF1389" s="6" t="s">
        <v>42</v>
      </c>
      <c r="AG1389" s="6" t="s">
        <v>2934</v>
      </c>
      <c r="AH1389">
        <v>8</v>
      </c>
      <c r="AI1389" s="6" t="s">
        <v>39</v>
      </c>
      <c r="AJ1389" s="6" t="s">
        <v>2920</v>
      </c>
      <c r="AK1389">
        <v>0</v>
      </c>
      <c r="AL1389" s="6" t="s">
        <v>39</v>
      </c>
      <c r="AM1389" s="6" t="s">
        <v>39</v>
      </c>
      <c r="AN1389">
        <v>3</v>
      </c>
      <c r="AO1389">
        <v>25</v>
      </c>
      <c r="AP1389">
        <v>45</v>
      </c>
      <c r="AQ1389" t="s">
        <v>39</v>
      </c>
      <c r="AR1389" t="s">
        <v>2693</v>
      </c>
    </row>
    <row r="1390" spans="1:44" x14ac:dyDescent="0.35">
      <c r="A1390" t="s">
        <v>1796</v>
      </c>
      <c r="B1390" t="s">
        <v>2673</v>
      </c>
      <c r="C1390" t="s">
        <v>2593</v>
      </c>
      <c r="D1390" t="s">
        <v>222</v>
      </c>
      <c r="E1390" t="s">
        <v>1795</v>
      </c>
      <c r="F1390" t="s">
        <v>39</v>
      </c>
      <c r="G1390" t="s">
        <v>40</v>
      </c>
      <c r="H1390" t="s">
        <v>40</v>
      </c>
      <c r="I1390" t="s">
        <v>2933</v>
      </c>
      <c r="J1390" t="s">
        <v>39</v>
      </c>
      <c r="K1390" t="s">
        <v>39</v>
      </c>
      <c r="L1390" t="s">
        <v>39</v>
      </c>
      <c r="M1390" t="s">
        <v>2633</v>
      </c>
      <c r="N1390" t="s">
        <v>39</v>
      </c>
      <c r="O1390">
        <v>2005</v>
      </c>
      <c r="P1390">
        <v>2006</v>
      </c>
      <c r="Q1390" s="1" t="s">
        <v>39</v>
      </c>
      <c r="R1390">
        <v>180</v>
      </c>
      <c r="S1390" t="s">
        <v>39</v>
      </c>
      <c r="T1390">
        <v>18</v>
      </c>
      <c r="U1390" t="s">
        <v>2946</v>
      </c>
      <c r="V1390" s="6" t="s">
        <v>39</v>
      </c>
      <c r="W1390" s="6" t="s">
        <v>39</v>
      </c>
      <c r="X1390" s="6" t="s">
        <v>39</v>
      </c>
      <c r="Y1390" s="6" t="s">
        <v>39</v>
      </c>
      <c r="Z1390" t="s">
        <v>2936</v>
      </c>
      <c r="AA1390" s="6" t="s">
        <v>2608</v>
      </c>
      <c r="AB1390" s="29">
        <f>3*997</f>
        <v>2991</v>
      </c>
      <c r="AC1390" s="14">
        <v>3</v>
      </c>
      <c r="AD1390" t="s">
        <v>42</v>
      </c>
      <c r="AE1390" s="6" t="s">
        <v>2947</v>
      </c>
      <c r="AF1390" s="6" t="s">
        <v>42</v>
      </c>
      <c r="AG1390" s="6" t="s">
        <v>2934</v>
      </c>
      <c r="AH1390">
        <v>9</v>
      </c>
      <c r="AI1390" s="6" t="s">
        <v>39</v>
      </c>
      <c r="AJ1390" s="6" t="s">
        <v>2920</v>
      </c>
      <c r="AK1390">
        <v>0</v>
      </c>
      <c r="AL1390" s="6" t="s">
        <v>39</v>
      </c>
      <c r="AM1390" s="6" t="s">
        <v>39</v>
      </c>
      <c r="AN1390">
        <v>3</v>
      </c>
      <c r="AO1390">
        <v>25</v>
      </c>
      <c r="AP1390">
        <v>45</v>
      </c>
      <c r="AQ1390" t="s">
        <v>39</v>
      </c>
      <c r="AR1390" t="s">
        <v>2693</v>
      </c>
    </row>
    <row r="1391" spans="1:44" x14ac:dyDescent="0.35">
      <c r="A1391" t="s">
        <v>1796</v>
      </c>
      <c r="B1391" t="s">
        <v>2673</v>
      </c>
      <c r="C1391" t="s">
        <v>2593</v>
      </c>
      <c r="D1391" t="s">
        <v>222</v>
      </c>
      <c r="E1391" t="s">
        <v>1795</v>
      </c>
      <c r="F1391" t="s">
        <v>39</v>
      </c>
      <c r="G1391" t="s">
        <v>40</v>
      </c>
      <c r="H1391" t="s">
        <v>40</v>
      </c>
      <c r="I1391" t="s">
        <v>2933</v>
      </c>
      <c r="J1391" t="s">
        <v>39</v>
      </c>
      <c r="K1391" t="s">
        <v>39</v>
      </c>
      <c r="L1391" t="s">
        <v>39</v>
      </c>
      <c r="M1391" t="s">
        <v>2633</v>
      </c>
      <c r="N1391" t="s">
        <v>39</v>
      </c>
      <c r="O1391">
        <v>2005</v>
      </c>
      <c r="P1391">
        <v>2006</v>
      </c>
      <c r="Q1391" s="1" t="s">
        <v>39</v>
      </c>
      <c r="R1391">
        <v>180</v>
      </c>
      <c r="S1391" t="s">
        <v>39</v>
      </c>
      <c r="T1391">
        <v>18</v>
      </c>
      <c r="U1391" t="s">
        <v>48</v>
      </c>
      <c r="V1391" s="6" t="s">
        <v>39</v>
      </c>
      <c r="W1391" s="6" t="s">
        <v>39</v>
      </c>
      <c r="X1391" s="6" t="s">
        <v>39</v>
      </c>
      <c r="Y1391" s="6" t="s">
        <v>39</v>
      </c>
      <c r="Z1391" t="s">
        <v>2936</v>
      </c>
      <c r="AA1391" s="6" t="s">
        <v>39</v>
      </c>
      <c r="AB1391" s="6" t="s">
        <v>39</v>
      </c>
      <c r="AC1391" s="6" t="s">
        <v>39</v>
      </c>
      <c r="AD1391" t="s">
        <v>40</v>
      </c>
      <c r="AE1391" s="6" t="s">
        <v>39</v>
      </c>
      <c r="AF1391" s="6" t="s">
        <v>42</v>
      </c>
      <c r="AG1391" s="6" t="s">
        <v>2934</v>
      </c>
      <c r="AH1391">
        <v>10</v>
      </c>
      <c r="AI1391" s="6" t="s">
        <v>39</v>
      </c>
      <c r="AJ1391" s="6" t="s">
        <v>2920</v>
      </c>
      <c r="AK1391">
        <v>0</v>
      </c>
      <c r="AL1391" s="6" t="s">
        <v>39</v>
      </c>
      <c r="AM1391" s="6" t="s">
        <v>39</v>
      </c>
      <c r="AN1391">
        <v>3</v>
      </c>
      <c r="AO1391">
        <v>25</v>
      </c>
      <c r="AP1391">
        <v>45</v>
      </c>
      <c r="AQ1391" t="s">
        <v>39</v>
      </c>
      <c r="AR1391" t="s">
        <v>2693</v>
      </c>
    </row>
    <row r="1392" spans="1:44" x14ac:dyDescent="0.35">
      <c r="A1392" t="s">
        <v>1796</v>
      </c>
      <c r="B1392" t="s">
        <v>2673</v>
      </c>
      <c r="C1392" t="s">
        <v>2593</v>
      </c>
      <c r="D1392" t="s">
        <v>222</v>
      </c>
      <c r="E1392" t="s">
        <v>1795</v>
      </c>
      <c r="F1392" t="s">
        <v>39</v>
      </c>
      <c r="G1392" t="s">
        <v>40</v>
      </c>
      <c r="H1392" t="s">
        <v>40</v>
      </c>
      <c r="I1392" t="s">
        <v>2933</v>
      </c>
      <c r="J1392" t="s">
        <v>39</v>
      </c>
      <c r="K1392" t="s">
        <v>39</v>
      </c>
      <c r="L1392" t="s">
        <v>39</v>
      </c>
      <c r="M1392" t="s">
        <v>2633</v>
      </c>
      <c r="N1392" t="s">
        <v>39</v>
      </c>
      <c r="O1392">
        <v>2005</v>
      </c>
      <c r="P1392">
        <v>2006</v>
      </c>
      <c r="Q1392" s="1" t="s">
        <v>39</v>
      </c>
      <c r="R1392">
        <v>180</v>
      </c>
      <c r="S1392" t="s">
        <v>39</v>
      </c>
      <c r="T1392">
        <v>18</v>
      </c>
      <c r="U1392" t="s">
        <v>2941</v>
      </c>
      <c r="V1392" s="6" t="s">
        <v>39</v>
      </c>
      <c r="W1392" s="6" t="s">
        <v>39</v>
      </c>
      <c r="X1392" s="6" t="s">
        <v>39</v>
      </c>
      <c r="Y1392" s="6" t="s">
        <v>39</v>
      </c>
      <c r="Z1392" t="s">
        <v>2936</v>
      </c>
      <c r="AA1392" s="6" t="s">
        <v>39</v>
      </c>
      <c r="AB1392" s="6" t="s">
        <v>39</v>
      </c>
      <c r="AC1392" s="6" t="s">
        <v>39</v>
      </c>
      <c r="AD1392" t="s">
        <v>42</v>
      </c>
      <c r="AE1392" s="6" t="s">
        <v>2940</v>
      </c>
      <c r="AF1392" s="6" t="s">
        <v>42</v>
      </c>
      <c r="AG1392" s="6" t="s">
        <v>2934</v>
      </c>
      <c r="AH1392">
        <v>5</v>
      </c>
      <c r="AI1392" s="6" t="s">
        <v>39</v>
      </c>
      <c r="AJ1392" s="6" t="s">
        <v>2745</v>
      </c>
      <c r="AK1392">
        <v>0.224</v>
      </c>
      <c r="AL1392" s="6" t="s">
        <v>39</v>
      </c>
      <c r="AM1392" s="6" t="s">
        <v>39</v>
      </c>
      <c r="AN1392">
        <v>3</v>
      </c>
      <c r="AO1392">
        <v>25</v>
      </c>
      <c r="AP1392">
        <v>45</v>
      </c>
      <c r="AQ1392" t="s">
        <v>39</v>
      </c>
      <c r="AR1392" t="s">
        <v>2693</v>
      </c>
    </row>
    <row r="1393" spans="1:45" x14ac:dyDescent="0.35">
      <c r="A1393" t="s">
        <v>1796</v>
      </c>
      <c r="B1393" t="s">
        <v>2673</v>
      </c>
      <c r="C1393" t="s">
        <v>2593</v>
      </c>
      <c r="D1393" t="s">
        <v>222</v>
      </c>
      <c r="E1393" t="s">
        <v>1795</v>
      </c>
      <c r="F1393" t="s">
        <v>39</v>
      </c>
      <c r="G1393" t="s">
        <v>40</v>
      </c>
      <c r="H1393" t="s">
        <v>40</v>
      </c>
      <c r="I1393" t="s">
        <v>2933</v>
      </c>
      <c r="J1393" t="s">
        <v>39</v>
      </c>
      <c r="K1393" t="s">
        <v>39</v>
      </c>
      <c r="L1393" t="s">
        <v>39</v>
      </c>
      <c r="M1393" t="s">
        <v>2633</v>
      </c>
      <c r="N1393" t="s">
        <v>39</v>
      </c>
      <c r="O1393">
        <v>2005</v>
      </c>
      <c r="P1393">
        <v>2006</v>
      </c>
      <c r="Q1393" s="1" t="s">
        <v>39</v>
      </c>
      <c r="R1393">
        <v>180</v>
      </c>
      <c r="S1393" t="s">
        <v>39</v>
      </c>
      <c r="T1393">
        <v>18</v>
      </c>
      <c r="U1393" t="s">
        <v>2942</v>
      </c>
      <c r="V1393" s="6" t="s">
        <v>39</v>
      </c>
      <c r="W1393" s="6" t="s">
        <v>39</v>
      </c>
      <c r="X1393" s="6" t="s">
        <v>39</v>
      </c>
      <c r="Y1393" s="6" t="s">
        <v>39</v>
      </c>
      <c r="Z1393" t="s">
        <v>2936</v>
      </c>
      <c r="AA1393" s="6" t="s">
        <v>39</v>
      </c>
      <c r="AB1393" s="6" t="s">
        <v>39</v>
      </c>
      <c r="AC1393" s="6" t="s">
        <v>39</v>
      </c>
      <c r="AD1393" t="s">
        <v>42</v>
      </c>
      <c r="AE1393" s="6" t="s">
        <v>2940</v>
      </c>
      <c r="AF1393" s="6" t="s">
        <v>42</v>
      </c>
      <c r="AG1393" s="6" t="s">
        <v>2934</v>
      </c>
      <c r="AH1393">
        <v>5</v>
      </c>
      <c r="AI1393" s="6" t="s">
        <v>39</v>
      </c>
      <c r="AJ1393" s="6" t="s">
        <v>2745</v>
      </c>
      <c r="AK1393">
        <v>0</v>
      </c>
      <c r="AL1393" s="6" t="s">
        <v>39</v>
      </c>
      <c r="AM1393" s="6" t="s">
        <v>39</v>
      </c>
      <c r="AN1393">
        <v>3</v>
      </c>
      <c r="AO1393">
        <v>25</v>
      </c>
      <c r="AP1393">
        <v>45</v>
      </c>
      <c r="AQ1393" t="s">
        <v>39</v>
      </c>
      <c r="AR1393" t="s">
        <v>2693</v>
      </c>
    </row>
    <row r="1394" spans="1:45" x14ac:dyDescent="0.35">
      <c r="A1394" t="s">
        <v>1796</v>
      </c>
      <c r="B1394" t="s">
        <v>2673</v>
      </c>
      <c r="C1394" t="s">
        <v>2593</v>
      </c>
      <c r="D1394" t="s">
        <v>222</v>
      </c>
      <c r="E1394" t="s">
        <v>1795</v>
      </c>
      <c r="F1394" t="s">
        <v>39</v>
      </c>
      <c r="G1394" t="s">
        <v>40</v>
      </c>
      <c r="H1394" t="s">
        <v>40</v>
      </c>
      <c r="I1394" t="s">
        <v>2933</v>
      </c>
      <c r="J1394" t="s">
        <v>39</v>
      </c>
      <c r="K1394" t="s">
        <v>39</v>
      </c>
      <c r="L1394" t="s">
        <v>39</v>
      </c>
      <c r="M1394" t="s">
        <v>2633</v>
      </c>
      <c r="N1394" t="s">
        <v>39</v>
      </c>
      <c r="O1394">
        <v>2005</v>
      </c>
      <c r="P1394">
        <v>2006</v>
      </c>
      <c r="Q1394" s="1" t="s">
        <v>39</v>
      </c>
      <c r="R1394">
        <v>180</v>
      </c>
      <c r="S1394" t="s">
        <v>39</v>
      </c>
      <c r="T1394">
        <v>18</v>
      </c>
      <c r="U1394" t="s">
        <v>2944</v>
      </c>
      <c r="V1394" s="6" t="s">
        <v>39</v>
      </c>
      <c r="W1394" s="6" t="s">
        <v>39</v>
      </c>
      <c r="X1394" s="6" t="s">
        <v>39</v>
      </c>
      <c r="Y1394" s="6" t="s">
        <v>39</v>
      </c>
      <c r="Z1394" t="s">
        <v>2936</v>
      </c>
      <c r="AA1394" s="6" t="s">
        <v>2744</v>
      </c>
      <c r="AB1394" s="31">
        <f>800*997</f>
        <v>797600</v>
      </c>
      <c r="AC1394" s="30">
        <f>5/(24*60)</f>
        <v>3.472222222222222E-3</v>
      </c>
      <c r="AD1394" t="s">
        <v>42</v>
      </c>
      <c r="AE1394" s="6" t="s">
        <v>2947</v>
      </c>
      <c r="AF1394" s="6" t="s">
        <v>42</v>
      </c>
      <c r="AG1394" s="6" t="s">
        <v>2934</v>
      </c>
      <c r="AH1394">
        <v>6</v>
      </c>
      <c r="AI1394" s="6" t="s">
        <v>39</v>
      </c>
      <c r="AJ1394" s="6" t="s">
        <v>2745</v>
      </c>
      <c r="AK1394">
        <v>0.16300000000000001</v>
      </c>
      <c r="AL1394" s="6" t="s">
        <v>39</v>
      </c>
      <c r="AM1394" s="6" t="s">
        <v>39</v>
      </c>
      <c r="AN1394">
        <v>3</v>
      </c>
      <c r="AO1394">
        <v>25</v>
      </c>
      <c r="AP1394">
        <v>45</v>
      </c>
      <c r="AQ1394" t="s">
        <v>39</v>
      </c>
      <c r="AR1394" t="s">
        <v>2693</v>
      </c>
    </row>
    <row r="1395" spans="1:45" x14ac:dyDescent="0.35">
      <c r="A1395" t="s">
        <v>1796</v>
      </c>
      <c r="B1395" t="s">
        <v>2673</v>
      </c>
      <c r="C1395" t="s">
        <v>2593</v>
      </c>
      <c r="D1395" t="s">
        <v>222</v>
      </c>
      <c r="E1395" t="s">
        <v>1795</v>
      </c>
      <c r="F1395" t="s">
        <v>39</v>
      </c>
      <c r="G1395" t="s">
        <v>40</v>
      </c>
      <c r="H1395" t="s">
        <v>40</v>
      </c>
      <c r="I1395" t="s">
        <v>2933</v>
      </c>
      <c r="J1395" t="s">
        <v>39</v>
      </c>
      <c r="K1395" t="s">
        <v>39</v>
      </c>
      <c r="L1395" t="s">
        <v>39</v>
      </c>
      <c r="M1395" t="s">
        <v>2633</v>
      </c>
      <c r="N1395" t="s">
        <v>39</v>
      </c>
      <c r="O1395">
        <v>2005</v>
      </c>
      <c r="P1395">
        <v>2006</v>
      </c>
      <c r="Q1395" s="1" t="s">
        <v>39</v>
      </c>
      <c r="R1395">
        <v>180</v>
      </c>
      <c r="S1395" t="s">
        <v>39</v>
      </c>
      <c r="T1395">
        <v>18</v>
      </c>
      <c r="U1395" t="s">
        <v>2943</v>
      </c>
      <c r="V1395" s="6" t="s">
        <v>39</v>
      </c>
      <c r="W1395" s="6" t="s">
        <v>39</v>
      </c>
      <c r="X1395" s="6" t="s">
        <v>39</v>
      </c>
      <c r="Y1395" s="6" t="s">
        <v>39</v>
      </c>
      <c r="Z1395" t="s">
        <v>2936</v>
      </c>
      <c r="AA1395" s="6" t="s">
        <v>2744</v>
      </c>
      <c r="AB1395" s="31">
        <f>800*997</f>
        <v>797600</v>
      </c>
      <c r="AC1395" s="30">
        <f>10/(24*60)</f>
        <v>6.9444444444444441E-3</v>
      </c>
      <c r="AD1395" t="s">
        <v>42</v>
      </c>
      <c r="AE1395" s="6" t="s">
        <v>2947</v>
      </c>
      <c r="AF1395" s="6" t="s">
        <v>42</v>
      </c>
      <c r="AG1395" s="6" t="s">
        <v>2934</v>
      </c>
      <c r="AH1395">
        <v>7</v>
      </c>
      <c r="AI1395" s="6" t="s">
        <v>39</v>
      </c>
      <c r="AJ1395" s="6" t="s">
        <v>2745</v>
      </c>
      <c r="AK1395">
        <v>0.16</v>
      </c>
      <c r="AL1395" s="6" t="s">
        <v>39</v>
      </c>
      <c r="AM1395" s="6" t="s">
        <v>39</v>
      </c>
      <c r="AN1395">
        <v>3</v>
      </c>
      <c r="AO1395">
        <v>25</v>
      </c>
      <c r="AP1395">
        <v>45</v>
      </c>
      <c r="AQ1395" t="s">
        <v>39</v>
      </c>
      <c r="AR1395" t="s">
        <v>2693</v>
      </c>
    </row>
    <row r="1396" spans="1:45" x14ac:dyDescent="0.35">
      <c r="A1396" t="s">
        <v>1796</v>
      </c>
      <c r="B1396" t="s">
        <v>2673</v>
      </c>
      <c r="C1396" t="s">
        <v>2593</v>
      </c>
      <c r="D1396" t="s">
        <v>222</v>
      </c>
      <c r="E1396" t="s">
        <v>1795</v>
      </c>
      <c r="F1396" t="s">
        <v>39</v>
      </c>
      <c r="G1396" t="s">
        <v>40</v>
      </c>
      <c r="H1396" t="s">
        <v>40</v>
      </c>
      <c r="I1396" t="s">
        <v>2933</v>
      </c>
      <c r="J1396" t="s">
        <v>39</v>
      </c>
      <c r="K1396" t="s">
        <v>39</v>
      </c>
      <c r="L1396" t="s">
        <v>39</v>
      </c>
      <c r="M1396" t="s">
        <v>2633</v>
      </c>
      <c r="N1396" t="s">
        <v>39</v>
      </c>
      <c r="O1396">
        <v>2005</v>
      </c>
      <c r="P1396">
        <v>2006</v>
      </c>
      <c r="Q1396" s="1" t="s">
        <v>39</v>
      </c>
      <c r="R1396">
        <v>180</v>
      </c>
      <c r="S1396" t="s">
        <v>39</v>
      </c>
      <c r="T1396">
        <v>18</v>
      </c>
      <c r="U1396" t="s">
        <v>2945</v>
      </c>
      <c r="V1396" s="6" t="s">
        <v>39</v>
      </c>
      <c r="W1396" s="6" t="s">
        <v>39</v>
      </c>
      <c r="X1396" s="6" t="s">
        <v>39</v>
      </c>
      <c r="Y1396" s="6" t="s">
        <v>39</v>
      </c>
      <c r="Z1396" t="s">
        <v>2936</v>
      </c>
      <c r="AA1396" s="6" t="s">
        <v>2948</v>
      </c>
      <c r="AB1396" s="31">
        <f>30*997</f>
        <v>29910</v>
      </c>
      <c r="AC1396" s="14">
        <v>3</v>
      </c>
      <c r="AD1396" t="s">
        <v>42</v>
      </c>
      <c r="AE1396" s="6" t="s">
        <v>2947</v>
      </c>
      <c r="AF1396" s="6" t="s">
        <v>42</v>
      </c>
      <c r="AG1396" s="6" t="s">
        <v>2934</v>
      </c>
      <c r="AH1396">
        <v>8</v>
      </c>
      <c r="AI1396" s="6" t="s">
        <v>39</v>
      </c>
      <c r="AJ1396" s="6" t="s">
        <v>2745</v>
      </c>
      <c r="AK1396">
        <v>0</v>
      </c>
      <c r="AL1396" s="6" t="s">
        <v>39</v>
      </c>
      <c r="AM1396" s="6" t="s">
        <v>39</v>
      </c>
      <c r="AN1396">
        <v>3</v>
      </c>
      <c r="AO1396">
        <v>25</v>
      </c>
      <c r="AP1396">
        <v>45</v>
      </c>
      <c r="AQ1396" t="s">
        <v>39</v>
      </c>
      <c r="AR1396" t="s">
        <v>2693</v>
      </c>
    </row>
    <row r="1397" spans="1:45" x14ac:dyDescent="0.35">
      <c r="A1397" t="s">
        <v>1796</v>
      </c>
      <c r="B1397" t="s">
        <v>2673</v>
      </c>
      <c r="C1397" t="s">
        <v>2593</v>
      </c>
      <c r="D1397" t="s">
        <v>222</v>
      </c>
      <c r="E1397" t="s">
        <v>1795</v>
      </c>
      <c r="F1397" t="s">
        <v>39</v>
      </c>
      <c r="G1397" t="s">
        <v>40</v>
      </c>
      <c r="H1397" t="s">
        <v>40</v>
      </c>
      <c r="I1397" t="s">
        <v>2933</v>
      </c>
      <c r="J1397" t="s">
        <v>39</v>
      </c>
      <c r="K1397" t="s">
        <v>39</v>
      </c>
      <c r="L1397" t="s">
        <v>39</v>
      </c>
      <c r="M1397" t="s">
        <v>2633</v>
      </c>
      <c r="N1397" t="s">
        <v>39</v>
      </c>
      <c r="O1397">
        <v>2005</v>
      </c>
      <c r="P1397">
        <v>2006</v>
      </c>
      <c r="Q1397" s="1" t="s">
        <v>39</v>
      </c>
      <c r="R1397">
        <v>180</v>
      </c>
      <c r="S1397" t="s">
        <v>39</v>
      </c>
      <c r="T1397">
        <v>18</v>
      </c>
      <c r="U1397" t="s">
        <v>2946</v>
      </c>
      <c r="V1397" s="6" t="s">
        <v>39</v>
      </c>
      <c r="W1397" s="6" t="s">
        <v>39</v>
      </c>
      <c r="X1397" s="6" t="s">
        <v>39</v>
      </c>
      <c r="Y1397" s="6" t="s">
        <v>39</v>
      </c>
      <c r="Z1397" t="s">
        <v>2936</v>
      </c>
      <c r="AA1397" s="6" t="s">
        <v>2608</v>
      </c>
      <c r="AB1397" s="29">
        <f>3*997</f>
        <v>2991</v>
      </c>
      <c r="AC1397" s="14">
        <v>3</v>
      </c>
      <c r="AD1397" t="s">
        <v>42</v>
      </c>
      <c r="AE1397" s="6" t="s">
        <v>2947</v>
      </c>
      <c r="AF1397" s="6" t="s">
        <v>42</v>
      </c>
      <c r="AG1397" s="6" t="s">
        <v>2934</v>
      </c>
      <c r="AH1397">
        <v>9</v>
      </c>
      <c r="AI1397" s="6" t="s">
        <v>39</v>
      </c>
      <c r="AJ1397" s="6" t="s">
        <v>2745</v>
      </c>
      <c r="AK1397">
        <v>0</v>
      </c>
      <c r="AL1397" s="6" t="s">
        <v>39</v>
      </c>
      <c r="AM1397" s="6" t="s">
        <v>39</v>
      </c>
      <c r="AN1397">
        <v>3</v>
      </c>
      <c r="AO1397">
        <v>25</v>
      </c>
      <c r="AP1397">
        <v>45</v>
      </c>
      <c r="AQ1397" t="s">
        <v>39</v>
      </c>
      <c r="AR1397" t="s">
        <v>2693</v>
      </c>
    </row>
    <row r="1398" spans="1:45" s="13" customFormat="1" x14ac:dyDescent="0.35">
      <c r="A1398" s="13" t="s">
        <v>1796</v>
      </c>
      <c r="B1398" s="13" t="s">
        <v>2673</v>
      </c>
      <c r="C1398" s="13" t="s">
        <v>2593</v>
      </c>
      <c r="D1398" s="13" t="s">
        <v>222</v>
      </c>
      <c r="E1398" s="13" t="s">
        <v>1795</v>
      </c>
      <c r="F1398" s="13" t="s">
        <v>39</v>
      </c>
      <c r="G1398" s="13" t="s">
        <v>40</v>
      </c>
      <c r="H1398" s="13" t="s">
        <v>40</v>
      </c>
      <c r="I1398" s="13" t="s">
        <v>2933</v>
      </c>
      <c r="J1398" s="13" t="s">
        <v>39</v>
      </c>
      <c r="K1398" s="13" t="s">
        <v>39</v>
      </c>
      <c r="L1398" s="13" t="s">
        <v>39</v>
      </c>
      <c r="M1398" s="13" t="s">
        <v>2633</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3" t="s">
        <v>2936</v>
      </c>
      <c r="AA1398" s="16" t="s">
        <v>39</v>
      </c>
      <c r="AB1398" s="16" t="s">
        <v>39</v>
      </c>
      <c r="AC1398" s="16" t="s">
        <v>39</v>
      </c>
      <c r="AD1398" s="13" t="s">
        <v>40</v>
      </c>
      <c r="AE1398" s="16" t="s">
        <v>39</v>
      </c>
      <c r="AF1398" s="16" t="s">
        <v>42</v>
      </c>
      <c r="AG1398" s="16" t="s">
        <v>2934</v>
      </c>
      <c r="AH1398" s="13">
        <v>10</v>
      </c>
      <c r="AI1398" s="16" t="s">
        <v>39</v>
      </c>
      <c r="AJ1398" s="16" t="s">
        <v>2745</v>
      </c>
      <c r="AK1398" s="13">
        <v>0</v>
      </c>
      <c r="AL1398" s="16" t="s">
        <v>39</v>
      </c>
      <c r="AM1398" s="16" t="s">
        <v>39</v>
      </c>
      <c r="AN1398" s="13">
        <v>3</v>
      </c>
      <c r="AO1398" s="13">
        <v>25</v>
      </c>
      <c r="AP1398" s="13">
        <v>45</v>
      </c>
      <c r="AQ1398" s="13" t="s">
        <v>39</v>
      </c>
      <c r="AR1398" s="13" t="s">
        <v>2693</v>
      </c>
    </row>
    <row r="1399" spans="1:45" x14ac:dyDescent="0.35">
      <c r="A1399" t="s">
        <v>1800</v>
      </c>
      <c r="B1399" t="s">
        <v>2673</v>
      </c>
      <c r="C1399" t="s">
        <v>2593</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2949</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2693</v>
      </c>
      <c r="AS1399" t="s">
        <v>2968</v>
      </c>
    </row>
    <row r="1400" spans="1:45" x14ac:dyDescent="0.35">
      <c r="A1400" t="s">
        <v>1800</v>
      </c>
      <c r="B1400" t="s">
        <v>2673</v>
      </c>
      <c r="C1400" t="s">
        <v>2593</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2702</v>
      </c>
      <c r="V1400" s="6" t="s">
        <v>2750</v>
      </c>
      <c r="W1400">
        <v>30</v>
      </c>
      <c r="X1400" s="6" t="s">
        <v>2949</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2693</v>
      </c>
      <c r="AS1400" t="s">
        <v>2968</v>
      </c>
    </row>
    <row r="1401" spans="1:45" x14ac:dyDescent="0.35">
      <c r="A1401" t="s">
        <v>1800</v>
      </c>
      <c r="B1401" t="s">
        <v>2673</v>
      </c>
      <c r="C1401" t="s">
        <v>2593</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2702</v>
      </c>
      <c r="V1401" s="6" t="s">
        <v>2750</v>
      </c>
      <c r="W1401">
        <v>60</v>
      </c>
      <c r="X1401" s="6" t="s">
        <v>2949</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2693</v>
      </c>
      <c r="AS1401" t="s">
        <v>2968</v>
      </c>
    </row>
    <row r="1402" spans="1:45" x14ac:dyDescent="0.35">
      <c r="A1402" t="s">
        <v>1800</v>
      </c>
      <c r="B1402" t="s">
        <v>2673</v>
      </c>
      <c r="C1402" t="s">
        <v>2593</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2702</v>
      </c>
      <c r="V1402" s="6" t="s">
        <v>2750</v>
      </c>
      <c r="W1402">
        <v>90</v>
      </c>
      <c r="X1402" s="6" t="s">
        <v>2949</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2693</v>
      </c>
      <c r="AS1402" t="s">
        <v>2968</v>
      </c>
    </row>
    <row r="1403" spans="1:45" x14ac:dyDescent="0.35">
      <c r="A1403" t="s">
        <v>1800</v>
      </c>
      <c r="B1403" t="s">
        <v>2673</v>
      </c>
      <c r="C1403" t="s">
        <v>2593</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2702</v>
      </c>
      <c r="V1403" s="6" t="s">
        <v>2750</v>
      </c>
      <c r="W1403">
        <v>0</v>
      </c>
      <c r="X1403" s="6" t="s">
        <v>2949</v>
      </c>
      <c r="Y1403" s="6" t="s">
        <v>39</v>
      </c>
      <c r="Z1403" s="6" t="s">
        <v>39</v>
      </c>
      <c r="AA1403" s="6" t="s">
        <v>39</v>
      </c>
      <c r="AB1403" s="6" t="s">
        <v>39</v>
      </c>
      <c r="AC1403" s="6" t="s">
        <v>39</v>
      </c>
      <c r="AD1403" s="6" t="s">
        <v>40</v>
      </c>
      <c r="AE1403" s="6" t="s">
        <v>39</v>
      </c>
      <c r="AF1403" s="6" t="s">
        <v>40</v>
      </c>
      <c r="AG1403" s="6" t="s">
        <v>39</v>
      </c>
      <c r="AH1403" s="6" t="s">
        <v>39</v>
      </c>
      <c r="AI1403" s="6" t="s">
        <v>39</v>
      </c>
      <c r="AJ1403" s="6" t="s">
        <v>2745</v>
      </c>
      <c r="AK1403">
        <v>0.76</v>
      </c>
      <c r="AL1403" s="6" t="s">
        <v>39</v>
      </c>
      <c r="AM1403" s="6" t="s">
        <v>39</v>
      </c>
      <c r="AN1403">
        <v>3</v>
      </c>
      <c r="AO1403">
        <v>25</v>
      </c>
      <c r="AP1403">
        <v>30</v>
      </c>
      <c r="AQ1403" t="s">
        <v>39</v>
      </c>
      <c r="AR1403" t="s">
        <v>2693</v>
      </c>
      <c r="AS1403" t="s">
        <v>2968</v>
      </c>
    </row>
    <row r="1404" spans="1:45" x14ac:dyDescent="0.35">
      <c r="A1404" t="s">
        <v>1800</v>
      </c>
      <c r="B1404" t="s">
        <v>2673</v>
      </c>
      <c r="C1404" t="s">
        <v>2593</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2702</v>
      </c>
      <c r="V1404" s="6" t="s">
        <v>2750</v>
      </c>
      <c r="W1404">
        <v>30</v>
      </c>
      <c r="X1404" s="6" t="s">
        <v>2949</v>
      </c>
      <c r="Y1404" s="6" t="s">
        <v>39</v>
      </c>
      <c r="Z1404" s="6" t="s">
        <v>39</v>
      </c>
      <c r="AA1404" s="6" t="s">
        <v>39</v>
      </c>
      <c r="AB1404" s="6" t="s">
        <v>39</v>
      </c>
      <c r="AC1404" s="6" t="s">
        <v>39</v>
      </c>
      <c r="AD1404" s="6" t="s">
        <v>40</v>
      </c>
      <c r="AE1404" s="6" t="s">
        <v>39</v>
      </c>
      <c r="AF1404" s="6" t="s">
        <v>40</v>
      </c>
      <c r="AG1404" s="6" t="s">
        <v>39</v>
      </c>
      <c r="AH1404" s="6" t="s">
        <v>39</v>
      </c>
      <c r="AI1404" s="6" t="s">
        <v>39</v>
      </c>
      <c r="AJ1404" s="6" t="s">
        <v>2745</v>
      </c>
      <c r="AK1404">
        <v>8.0299999999999994</v>
      </c>
      <c r="AL1404" s="6" t="s">
        <v>39</v>
      </c>
      <c r="AM1404" s="6" t="s">
        <v>39</v>
      </c>
      <c r="AN1404">
        <v>3</v>
      </c>
      <c r="AO1404">
        <v>25</v>
      </c>
      <c r="AP1404">
        <v>30</v>
      </c>
      <c r="AQ1404" t="s">
        <v>39</v>
      </c>
      <c r="AR1404" t="s">
        <v>2693</v>
      </c>
      <c r="AS1404" t="s">
        <v>2968</v>
      </c>
    </row>
    <row r="1405" spans="1:45" x14ac:dyDescent="0.35">
      <c r="A1405" t="s">
        <v>1800</v>
      </c>
      <c r="B1405" t="s">
        <v>2673</v>
      </c>
      <c r="C1405" t="s">
        <v>2593</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2702</v>
      </c>
      <c r="V1405" s="6" t="s">
        <v>2750</v>
      </c>
      <c r="W1405">
        <v>60</v>
      </c>
      <c r="X1405" s="6" t="s">
        <v>2949</v>
      </c>
      <c r="Y1405" s="6" t="s">
        <v>39</v>
      </c>
      <c r="Z1405" s="6" t="s">
        <v>39</v>
      </c>
      <c r="AA1405" s="6" t="s">
        <v>39</v>
      </c>
      <c r="AB1405" s="6" t="s">
        <v>39</v>
      </c>
      <c r="AC1405" s="6" t="s">
        <v>39</v>
      </c>
      <c r="AD1405" s="6" t="s">
        <v>40</v>
      </c>
      <c r="AE1405" s="6" t="s">
        <v>39</v>
      </c>
      <c r="AF1405" s="6" t="s">
        <v>40</v>
      </c>
      <c r="AG1405" s="6" t="s">
        <v>39</v>
      </c>
      <c r="AH1405" s="6" t="s">
        <v>39</v>
      </c>
      <c r="AI1405" s="6" t="s">
        <v>39</v>
      </c>
      <c r="AJ1405" s="6" t="s">
        <v>2745</v>
      </c>
      <c r="AK1405">
        <v>20.3</v>
      </c>
      <c r="AL1405" s="6" t="s">
        <v>39</v>
      </c>
      <c r="AM1405" s="6" t="s">
        <v>39</v>
      </c>
      <c r="AN1405">
        <v>3</v>
      </c>
      <c r="AO1405">
        <v>25</v>
      </c>
      <c r="AP1405">
        <v>30</v>
      </c>
      <c r="AQ1405" t="s">
        <v>39</v>
      </c>
      <c r="AR1405" t="s">
        <v>2693</v>
      </c>
      <c r="AS1405" t="s">
        <v>2968</v>
      </c>
    </row>
    <row r="1406" spans="1:45" x14ac:dyDescent="0.35">
      <c r="A1406" t="s">
        <v>1800</v>
      </c>
      <c r="B1406" t="s">
        <v>2673</v>
      </c>
      <c r="C1406" t="s">
        <v>2593</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2702</v>
      </c>
      <c r="V1406" s="6" t="s">
        <v>2750</v>
      </c>
      <c r="W1406">
        <v>90</v>
      </c>
      <c r="X1406" s="6" t="s">
        <v>2949</v>
      </c>
      <c r="Y1406" s="6" t="s">
        <v>39</v>
      </c>
      <c r="Z1406" s="6" t="s">
        <v>39</v>
      </c>
      <c r="AA1406" s="6" t="s">
        <v>39</v>
      </c>
      <c r="AB1406" s="6" t="s">
        <v>39</v>
      </c>
      <c r="AC1406" s="6" t="s">
        <v>39</v>
      </c>
      <c r="AD1406" s="6" t="s">
        <v>40</v>
      </c>
      <c r="AE1406" s="6" t="s">
        <v>39</v>
      </c>
      <c r="AF1406" s="6" t="s">
        <v>40</v>
      </c>
      <c r="AG1406" s="6" t="s">
        <v>39</v>
      </c>
      <c r="AH1406" s="6" t="s">
        <v>39</v>
      </c>
      <c r="AI1406" s="6" t="s">
        <v>39</v>
      </c>
      <c r="AJ1406" s="6" t="s">
        <v>2745</v>
      </c>
      <c r="AK1406">
        <v>3</v>
      </c>
      <c r="AL1406" s="6" t="s">
        <v>39</v>
      </c>
      <c r="AM1406" s="6" t="s">
        <v>39</v>
      </c>
      <c r="AN1406">
        <v>3</v>
      </c>
      <c r="AO1406">
        <v>25</v>
      </c>
      <c r="AP1406">
        <v>30</v>
      </c>
      <c r="AQ1406" t="s">
        <v>39</v>
      </c>
      <c r="AR1406" t="s">
        <v>2693</v>
      </c>
      <c r="AS1406" t="s">
        <v>2968</v>
      </c>
    </row>
    <row r="1407" spans="1:45" x14ac:dyDescent="0.35">
      <c r="A1407" t="s">
        <v>1800</v>
      </c>
      <c r="B1407" t="s">
        <v>2673</v>
      </c>
      <c r="C1407" t="s">
        <v>2593</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2949</v>
      </c>
      <c r="Y1407" s="6" t="s">
        <v>39</v>
      </c>
      <c r="Z1407" s="6" t="s">
        <v>39</v>
      </c>
      <c r="AA1407" s="6" t="s">
        <v>2608</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2694</v>
      </c>
      <c r="AS1407" t="s">
        <v>2968</v>
      </c>
    </row>
    <row r="1408" spans="1:45" x14ac:dyDescent="0.35">
      <c r="A1408" t="s">
        <v>1800</v>
      </c>
      <c r="B1408" t="s">
        <v>2673</v>
      </c>
      <c r="C1408" t="s">
        <v>2593</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2949</v>
      </c>
      <c r="Y1408" s="6" t="s">
        <v>39</v>
      </c>
      <c r="Z1408" s="6" t="s">
        <v>39</v>
      </c>
      <c r="AA1408" s="6" t="s">
        <v>2608</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2694</v>
      </c>
      <c r="AS1408" t="s">
        <v>2968</v>
      </c>
    </row>
    <row r="1409" spans="1:45" x14ac:dyDescent="0.35">
      <c r="A1409" t="s">
        <v>1800</v>
      </c>
      <c r="B1409" t="s">
        <v>2673</v>
      </c>
      <c r="C1409" t="s">
        <v>2593</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2949</v>
      </c>
      <c r="Y1409" s="6" t="s">
        <v>39</v>
      </c>
      <c r="Z1409" s="6" t="s">
        <v>39</v>
      </c>
      <c r="AA1409" s="6" t="s">
        <v>2608</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2694</v>
      </c>
      <c r="AS1409" t="s">
        <v>2968</v>
      </c>
    </row>
    <row r="1410" spans="1:45" x14ac:dyDescent="0.35">
      <c r="A1410" t="s">
        <v>1800</v>
      </c>
      <c r="B1410" t="s">
        <v>2673</v>
      </c>
      <c r="C1410" t="s">
        <v>2593</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2949</v>
      </c>
      <c r="Y1410" s="6" t="s">
        <v>39</v>
      </c>
      <c r="Z1410" s="6" t="s">
        <v>39</v>
      </c>
      <c r="AA1410" s="6" t="s">
        <v>2608</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2694</v>
      </c>
      <c r="AS1410" t="s">
        <v>2968</v>
      </c>
    </row>
    <row r="1411" spans="1:45" x14ac:dyDescent="0.35">
      <c r="A1411" t="s">
        <v>1800</v>
      </c>
      <c r="B1411" t="s">
        <v>2673</v>
      </c>
      <c r="C1411" t="s">
        <v>2593</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2949</v>
      </c>
      <c r="Y1411" s="6" t="s">
        <v>39</v>
      </c>
      <c r="Z1411" s="6" t="s">
        <v>39</v>
      </c>
      <c r="AA1411" s="6" t="s">
        <v>2608</v>
      </c>
      <c r="AB1411">
        <f>1*997</f>
        <v>997</v>
      </c>
      <c r="AC1411">
        <v>30</v>
      </c>
      <c r="AD1411" s="6" t="s">
        <v>40</v>
      </c>
      <c r="AE1411" s="6" t="s">
        <v>39</v>
      </c>
      <c r="AF1411" s="6" t="s">
        <v>40</v>
      </c>
      <c r="AG1411" s="6" t="s">
        <v>39</v>
      </c>
      <c r="AH1411" s="6" t="s">
        <v>39</v>
      </c>
      <c r="AI1411" s="6" t="s">
        <v>39</v>
      </c>
      <c r="AJ1411" s="6" t="s">
        <v>2745</v>
      </c>
      <c r="AK1411">
        <v>9.6999999999999993</v>
      </c>
      <c r="AL1411" s="6" t="s">
        <v>39</v>
      </c>
      <c r="AM1411" s="6" t="s">
        <v>39</v>
      </c>
      <c r="AN1411">
        <v>3</v>
      </c>
      <c r="AO1411">
        <v>25</v>
      </c>
      <c r="AP1411">
        <v>30</v>
      </c>
      <c r="AQ1411" t="s">
        <v>39</v>
      </c>
      <c r="AR1411" t="s">
        <v>2694</v>
      </c>
      <c r="AS1411" t="s">
        <v>2968</v>
      </c>
    </row>
    <row r="1412" spans="1:45" x14ac:dyDescent="0.35">
      <c r="A1412" t="s">
        <v>1800</v>
      </c>
      <c r="B1412" t="s">
        <v>2673</v>
      </c>
      <c r="C1412" t="s">
        <v>2593</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2949</v>
      </c>
      <c r="Y1412" s="6" t="s">
        <v>39</v>
      </c>
      <c r="Z1412" s="6" t="s">
        <v>39</v>
      </c>
      <c r="AA1412" s="6" t="s">
        <v>2608</v>
      </c>
      <c r="AB1412">
        <f>2*997</f>
        <v>1994</v>
      </c>
      <c r="AC1412">
        <v>30</v>
      </c>
      <c r="AD1412" s="6" t="s">
        <v>40</v>
      </c>
      <c r="AE1412" s="6" t="s">
        <v>39</v>
      </c>
      <c r="AF1412" s="6" t="s">
        <v>40</v>
      </c>
      <c r="AG1412" s="6" t="s">
        <v>39</v>
      </c>
      <c r="AH1412" s="6" t="s">
        <v>39</v>
      </c>
      <c r="AI1412" s="6" t="s">
        <v>39</v>
      </c>
      <c r="AJ1412" s="6" t="s">
        <v>2745</v>
      </c>
      <c r="AK1412">
        <v>7.9</v>
      </c>
      <c r="AL1412" s="6" t="s">
        <v>39</v>
      </c>
      <c r="AM1412" s="6" t="s">
        <v>39</v>
      </c>
      <c r="AN1412">
        <v>3</v>
      </c>
      <c r="AO1412">
        <v>25</v>
      </c>
      <c r="AP1412">
        <v>30</v>
      </c>
      <c r="AQ1412" t="s">
        <v>39</v>
      </c>
      <c r="AR1412" t="s">
        <v>2694</v>
      </c>
      <c r="AS1412" t="s">
        <v>2968</v>
      </c>
    </row>
    <row r="1413" spans="1:45" x14ac:dyDescent="0.35">
      <c r="A1413" t="s">
        <v>1800</v>
      </c>
      <c r="B1413" t="s">
        <v>2673</v>
      </c>
      <c r="C1413" t="s">
        <v>2593</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2949</v>
      </c>
      <c r="Y1413" s="6" t="s">
        <v>39</v>
      </c>
      <c r="Z1413" s="6" t="s">
        <v>39</v>
      </c>
      <c r="AA1413" s="6" t="s">
        <v>2608</v>
      </c>
      <c r="AB1413">
        <f>3*997</f>
        <v>2991</v>
      </c>
      <c r="AC1413">
        <v>30</v>
      </c>
      <c r="AD1413" s="6" t="s">
        <v>40</v>
      </c>
      <c r="AE1413" s="6" t="s">
        <v>39</v>
      </c>
      <c r="AF1413" s="6" t="s">
        <v>40</v>
      </c>
      <c r="AG1413" s="6" t="s">
        <v>39</v>
      </c>
      <c r="AH1413" s="6" t="s">
        <v>39</v>
      </c>
      <c r="AI1413" s="6" t="s">
        <v>39</v>
      </c>
      <c r="AJ1413" s="6" t="s">
        <v>2745</v>
      </c>
      <c r="AK1413">
        <v>9.4</v>
      </c>
      <c r="AL1413" s="6" t="s">
        <v>39</v>
      </c>
      <c r="AM1413" s="6" t="s">
        <v>39</v>
      </c>
      <c r="AN1413">
        <v>3</v>
      </c>
      <c r="AO1413">
        <v>25</v>
      </c>
      <c r="AP1413">
        <v>30</v>
      </c>
      <c r="AQ1413" t="s">
        <v>39</v>
      </c>
      <c r="AR1413" t="s">
        <v>2694</v>
      </c>
      <c r="AS1413" t="s">
        <v>2968</v>
      </c>
    </row>
    <row r="1414" spans="1:45" x14ac:dyDescent="0.35">
      <c r="A1414" t="s">
        <v>1800</v>
      </c>
      <c r="B1414" t="s">
        <v>2673</v>
      </c>
      <c r="C1414" t="s">
        <v>2593</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2949</v>
      </c>
      <c r="Y1414" s="6" t="s">
        <v>39</v>
      </c>
      <c r="Z1414" s="6" t="s">
        <v>39</v>
      </c>
      <c r="AA1414" s="6" t="s">
        <v>2608</v>
      </c>
      <c r="AB1414">
        <f>4*997</f>
        <v>3988</v>
      </c>
      <c r="AC1414">
        <v>30</v>
      </c>
      <c r="AD1414" s="6" t="s">
        <v>40</v>
      </c>
      <c r="AE1414" s="6" t="s">
        <v>39</v>
      </c>
      <c r="AF1414" s="6" t="s">
        <v>40</v>
      </c>
      <c r="AG1414" s="6" t="s">
        <v>39</v>
      </c>
      <c r="AH1414" s="6" t="s">
        <v>39</v>
      </c>
      <c r="AI1414" s="6" t="s">
        <v>39</v>
      </c>
      <c r="AJ1414" s="6" t="s">
        <v>2745</v>
      </c>
      <c r="AK1414">
        <v>4.9000000000000004</v>
      </c>
      <c r="AL1414" s="6" t="s">
        <v>39</v>
      </c>
      <c r="AM1414" s="6" t="s">
        <v>39</v>
      </c>
      <c r="AN1414">
        <v>3</v>
      </c>
      <c r="AO1414">
        <v>25</v>
      </c>
      <c r="AP1414">
        <v>30</v>
      </c>
      <c r="AQ1414" t="s">
        <v>39</v>
      </c>
      <c r="AR1414" t="s">
        <v>2694</v>
      </c>
      <c r="AS1414" t="s">
        <v>2968</v>
      </c>
    </row>
    <row r="1415" spans="1:45" x14ac:dyDescent="0.35">
      <c r="A1415" t="s">
        <v>1800</v>
      </c>
      <c r="B1415" t="s">
        <v>2673</v>
      </c>
      <c r="C1415" t="s">
        <v>2593</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2950</v>
      </c>
      <c r="V1415" s="6" t="s">
        <v>39</v>
      </c>
      <c r="W1415" s="6" t="s">
        <v>39</v>
      </c>
      <c r="X1415" s="6" t="s">
        <v>2715</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2837</v>
      </c>
      <c r="AS1415" t="s">
        <v>2968</v>
      </c>
    </row>
    <row r="1416" spans="1:45" x14ac:dyDescent="0.35">
      <c r="A1416" t="s">
        <v>1800</v>
      </c>
      <c r="B1416" t="s">
        <v>2673</v>
      </c>
      <c r="C1416" t="s">
        <v>2593</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2950</v>
      </c>
      <c r="V1416" s="6" t="s">
        <v>39</v>
      </c>
      <c r="W1416" s="6" t="s">
        <v>39</v>
      </c>
      <c r="X1416" s="6" t="s">
        <v>2938</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2837</v>
      </c>
      <c r="AS1416" t="s">
        <v>2968</v>
      </c>
    </row>
    <row r="1417" spans="1:45" x14ac:dyDescent="0.35">
      <c r="A1417" t="s">
        <v>1800</v>
      </c>
      <c r="B1417" t="s">
        <v>2673</v>
      </c>
      <c r="C1417" t="s">
        <v>2593</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2950</v>
      </c>
      <c r="V1417" s="6" t="s">
        <v>39</v>
      </c>
      <c r="W1417" s="6" t="s">
        <v>39</v>
      </c>
      <c r="X1417" s="6" t="s">
        <v>2715</v>
      </c>
      <c r="Y1417" s="6" t="s">
        <v>39</v>
      </c>
      <c r="Z1417" s="6" t="s">
        <v>39</v>
      </c>
      <c r="AA1417" s="6" t="s">
        <v>39</v>
      </c>
      <c r="AB1417" s="6" t="s">
        <v>39</v>
      </c>
      <c r="AC1417" s="6" t="s">
        <v>39</v>
      </c>
      <c r="AD1417" s="6" t="s">
        <v>40</v>
      </c>
      <c r="AE1417" s="6" t="s">
        <v>39</v>
      </c>
      <c r="AF1417" s="6" t="s">
        <v>40</v>
      </c>
      <c r="AG1417" s="6" t="s">
        <v>39</v>
      </c>
      <c r="AH1417" s="6" t="s">
        <v>39</v>
      </c>
      <c r="AI1417" s="6" t="s">
        <v>39</v>
      </c>
      <c r="AJ1417" s="6" t="s">
        <v>2745</v>
      </c>
      <c r="AK1417">
        <v>6.6</v>
      </c>
      <c r="AL1417" s="6" t="s">
        <v>39</v>
      </c>
      <c r="AM1417" s="6" t="s">
        <v>39</v>
      </c>
      <c r="AN1417">
        <v>3</v>
      </c>
      <c r="AO1417">
        <v>25</v>
      </c>
      <c r="AP1417">
        <v>30</v>
      </c>
      <c r="AQ1417" t="s">
        <v>39</v>
      </c>
      <c r="AR1417" t="s">
        <v>2837</v>
      </c>
      <c r="AS1417" t="s">
        <v>2968</v>
      </c>
    </row>
    <row r="1418" spans="1:45" x14ac:dyDescent="0.35">
      <c r="A1418" t="s">
        <v>1800</v>
      </c>
      <c r="B1418" t="s">
        <v>2673</v>
      </c>
      <c r="C1418" t="s">
        <v>2593</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2950</v>
      </c>
      <c r="V1418" s="6" t="s">
        <v>39</v>
      </c>
      <c r="W1418" s="6" t="s">
        <v>39</v>
      </c>
      <c r="X1418" s="6" t="s">
        <v>2938</v>
      </c>
      <c r="Y1418" s="6" t="s">
        <v>39</v>
      </c>
      <c r="Z1418" s="6" t="s">
        <v>39</v>
      </c>
      <c r="AA1418" s="6" t="s">
        <v>39</v>
      </c>
      <c r="AB1418" s="6" t="s">
        <v>39</v>
      </c>
      <c r="AC1418" s="6" t="s">
        <v>39</v>
      </c>
      <c r="AD1418" s="6" t="s">
        <v>40</v>
      </c>
      <c r="AE1418" s="6" t="s">
        <v>39</v>
      </c>
      <c r="AF1418" s="6" t="s">
        <v>40</v>
      </c>
      <c r="AG1418" s="6" t="s">
        <v>39</v>
      </c>
      <c r="AH1418" s="6" t="s">
        <v>39</v>
      </c>
      <c r="AI1418" s="6" t="s">
        <v>39</v>
      </c>
      <c r="AJ1418" s="6" t="s">
        <v>2745</v>
      </c>
      <c r="AK1418">
        <v>9.3000000000000007</v>
      </c>
      <c r="AL1418" s="6" t="s">
        <v>39</v>
      </c>
      <c r="AM1418" s="6" t="s">
        <v>39</v>
      </c>
      <c r="AN1418">
        <v>3</v>
      </c>
      <c r="AO1418">
        <v>25</v>
      </c>
      <c r="AP1418">
        <v>30</v>
      </c>
      <c r="AQ1418" t="s">
        <v>39</v>
      </c>
      <c r="AR1418" t="s">
        <v>2837</v>
      </c>
      <c r="AS1418" t="s">
        <v>2968</v>
      </c>
    </row>
    <row r="1419" spans="1:45" x14ac:dyDescent="0.35">
      <c r="A1419" t="s">
        <v>1800</v>
      </c>
      <c r="B1419" t="s">
        <v>2673</v>
      </c>
      <c r="C1419" t="s">
        <v>2593</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2715</v>
      </c>
      <c r="Y1419" s="6" t="s">
        <v>2950</v>
      </c>
      <c r="Z1419" s="6" t="s">
        <v>39</v>
      </c>
      <c r="AA1419" s="6" t="s">
        <v>2608</v>
      </c>
      <c r="AB1419">
        <f>1*997</f>
        <v>997</v>
      </c>
      <c r="AC1419">
        <v>30</v>
      </c>
      <c r="AD1419" s="6" t="s">
        <v>40</v>
      </c>
      <c r="AE1419" s="6" t="s">
        <v>39</v>
      </c>
      <c r="AF1419" s="6" t="s">
        <v>40</v>
      </c>
      <c r="AG1419" s="6" t="s">
        <v>39</v>
      </c>
      <c r="AH1419" s="6" t="s">
        <v>39</v>
      </c>
      <c r="AI1419" s="6" t="s">
        <v>39</v>
      </c>
      <c r="AJ1419" s="6" t="s">
        <v>2745</v>
      </c>
      <c r="AK1419">
        <v>9.6999999999999993</v>
      </c>
      <c r="AL1419" s="6" t="s">
        <v>39</v>
      </c>
      <c r="AM1419" s="6" t="s">
        <v>39</v>
      </c>
      <c r="AN1419">
        <v>3</v>
      </c>
      <c r="AO1419">
        <v>25</v>
      </c>
      <c r="AP1419">
        <v>30</v>
      </c>
      <c r="AQ1419" t="s">
        <v>39</v>
      </c>
      <c r="AR1419" t="s">
        <v>2921</v>
      </c>
    </row>
    <row r="1420" spans="1:45" x14ac:dyDescent="0.35">
      <c r="A1420" t="s">
        <v>1800</v>
      </c>
      <c r="B1420" t="s">
        <v>2673</v>
      </c>
      <c r="C1420" t="s">
        <v>2593</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2715</v>
      </c>
      <c r="Y1420" s="6" t="s">
        <v>2950</v>
      </c>
      <c r="Z1420" s="6" t="s">
        <v>39</v>
      </c>
      <c r="AA1420" s="6" t="s">
        <v>2608</v>
      </c>
      <c r="AB1420">
        <f>2*997</f>
        <v>1994</v>
      </c>
      <c r="AC1420">
        <v>30</v>
      </c>
      <c r="AD1420" s="6" t="s">
        <v>40</v>
      </c>
      <c r="AE1420" s="6" t="s">
        <v>39</v>
      </c>
      <c r="AF1420" s="6" t="s">
        <v>40</v>
      </c>
      <c r="AG1420" s="6" t="s">
        <v>39</v>
      </c>
      <c r="AH1420" s="6" t="s">
        <v>39</v>
      </c>
      <c r="AI1420" s="6" t="s">
        <v>39</v>
      </c>
      <c r="AJ1420" s="6" t="s">
        <v>2745</v>
      </c>
      <c r="AK1420">
        <v>5.2</v>
      </c>
      <c r="AL1420" s="6" t="s">
        <v>39</v>
      </c>
      <c r="AM1420" s="6" t="s">
        <v>39</v>
      </c>
      <c r="AN1420">
        <v>3</v>
      </c>
      <c r="AO1420">
        <v>25</v>
      </c>
      <c r="AP1420">
        <v>30</v>
      </c>
      <c r="AQ1420" t="s">
        <v>39</v>
      </c>
      <c r="AR1420" t="s">
        <v>2921</v>
      </c>
    </row>
    <row r="1421" spans="1:45" x14ac:dyDescent="0.35">
      <c r="A1421" t="s">
        <v>1800</v>
      </c>
      <c r="B1421" t="s">
        <v>2673</v>
      </c>
      <c r="C1421" t="s">
        <v>2593</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2715</v>
      </c>
      <c r="Y1421" s="6" t="s">
        <v>2950</v>
      </c>
      <c r="Z1421" s="6" t="s">
        <v>39</v>
      </c>
      <c r="AA1421" s="6" t="s">
        <v>2608</v>
      </c>
      <c r="AB1421">
        <f>3*997</f>
        <v>2991</v>
      </c>
      <c r="AC1421">
        <v>30</v>
      </c>
      <c r="AD1421" s="6" t="s">
        <v>40</v>
      </c>
      <c r="AE1421" s="6" t="s">
        <v>39</v>
      </c>
      <c r="AF1421" s="6" t="s">
        <v>40</v>
      </c>
      <c r="AG1421" s="6" t="s">
        <v>39</v>
      </c>
      <c r="AH1421" s="6" t="s">
        <v>39</v>
      </c>
      <c r="AI1421" s="6" t="s">
        <v>39</v>
      </c>
      <c r="AJ1421" s="6" t="s">
        <v>2745</v>
      </c>
      <c r="AK1421">
        <v>9.3000000000000007</v>
      </c>
      <c r="AL1421" s="6" t="s">
        <v>39</v>
      </c>
      <c r="AM1421" s="6" t="s">
        <v>39</v>
      </c>
      <c r="AN1421">
        <v>3</v>
      </c>
      <c r="AO1421">
        <v>25</v>
      </c>
      <c r="AP1421">
        <v>30</v>
      </c>
      <c r="AQ1421" t="s">
        <v>39</v>
      </c>
      <c r="AR1421" t="s">
        <v>2921</v>
      </c>
    </row>
    <row r="1422" spans="1:45" x14ac:dyDescent="0.35">
      <c r="A1422" t="s">
        <v>1800</v>
      </c>
      <c r="B1422" t="s">
        <v>2673</v>
      </c>
      <c r="C1422" t="s">
        <v>2593</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2715</v>
      </c>
      <c r="Y1422" s="6" t="s">
        <v>2950</v>
      </c>
      <c r="Z1422" s="6" t="s">
        <v>39</v>
      </c>
      <c r="AA1422" s="6" t="s">
        <v>2608</v>
      </c>
      <c r="AB1422">
        <f>4*997</f>
        <v>3988</v>
      </c>
      <c r="AC1422">
        <v>30</v>
      </c>
      <c r="AD1422" s="6" t="s">
        <v>40</v>
      </c>
      <c r="AE1422" s="6" t="s">
        <v>39</v>
      </c>
      <c r="AF1422" s="6" t="s">
        <v>40</v>
      </c>
      <c r="AG1422" s="6" t="s">
        <v>39</v>
      </c>
      <c r="AH1422" s="6" t="s">
        <v>39</v>
      </c>
      <c r="AI1422" s="6" t="s">
        <v>39</v>
      </c>
      <c r="AJ1422" s="6" t="s">
        <v>2745</v>
      </c>
      <c r="AK1422">
        <v>2.2999999999999998</v>
      </c>
      <c r="AL1422" s="6" t="s">
        <v>39</v>
      </c>
      <c r="AM1422" s="6" t="s">
        <v>39</v>
      </c>
      <c r="AN1422">
        <v>3</v>
      </c>
      <c r="AO1422">
        <v>25</v>
      </c>
      <c r="AP1422">
        <v>30</v>
      </c>
      <c r="AQ1422" t="s">
        <v>39</v>
      </c>
      <c r="AR1422" t="s">
        <v>2921</v>
      </c>
    </row>
    <row r="1423" spans="1:45" x14ac:dyDescent="0.35">
      <c r="A1423" t="s">
        <v>1800</v>
      </c>
      <c r="B1423" t="s">
        <v>2673</v>
      </c>
      <c r="C1423" t="s">
        <v>2593</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2938</v>
      </c>
      <c r="Y1423" s="6" t="s">
        <v>2950</v>
      </c>
      <c r="Z1423" s="6" t="s">
        <v>39</v>
      </c>
      <c r="AA1423" s="6" t="s">
        <v>2608</v>
      </c>
      <c r="AB1423">
        <f>1*997</f>
        <v>997</v>
      </c>
      <c r="AC1423">
        <v>30</v>
      </c>
      <c r="AD1423" s="6" t="s">
        <v>40</v>
      </c>
      <c r="AE1423" s="6" t="s">
        <v>39</v>
      </c>
      <c r="AF1423" s="6" t="s">
        <v>40</v>
      </c>
      <c r="AG1423" s="6" t="s">
        <v>39</v>
      </c>
      <c r="AH1423" s="6" t="s">
        <v>39</v>
      </c>
      <c r="AI1423" s="6" t="s">
        <v>39</v>
      </c>
      <c r="AJ1423" s="6" t="s">
        <v>2745</v>
      </c>
      <c r="AK1423">
        <v>9.6</v>
      </c>
      <c r="AL1423" s="6" t="s">
        <v>39</v>
      </c>
      <c r="AM1423" s="6" t="s">
        <v>39</v>
      </c>
      <c r="AN1423">
        <v>3</v>
      </c>
      <c r="AO1423">
        <v>25</v>
      </c>
      <c r="AP1423">
        <v>30</v>
      </c>
      <c r="AQ1423" t="s">
        <v>39</v>
      </c>
      <c r="AR1423" t="s">
        <v>2921</v>
      </c>
    </row>
    <row r="1424" spans="1:45" x14ac:dyDescent="0.35">
      <c r="A1424" t="s">
        <v>1800</v>
      </c>
      <c r="B1424" t="s">
        <v>2673</v>
      </c>
      <c r="C1424" t="s">
        <v>2593</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2938</v>
      </c>
      <c r="Y1424" s="6" t="s">
        <v>2950</v>
      </c>
      <c r="Z1424" s="6" t="s">
        <v>39</v>
      </c>
      <c r="AA1424" s="6" t="s">
        <v>2608</v>
      </c>
      <c r="AB1424">
        <f>2*997</f>
        <v>1994</v>
      </c>
      <c r="AC1424">
        <v>30</v>
      </c>
      <c r="AD1424" s="6" t="s">
        <v>40</v>
      </c>
      <c r="AE1424" s="6" t="s">
        <v>39</v>
      </c>
      <c r="AF1424" s="6" t="s">
        <v>40</v>
      </c>
      <c r="AG1424" s="6" t="s">
        <v>39</v>
      </c>
      <c r="AH1424" s="6" t="s">
        <v>39</v>
      </c>
      <c r="AI1424" s="6" t="s">
        <v>39</v>
      </c>
      <c r="AJ1424" s="6" t="s">
        <v>2745</v>
      </c>
      <c r="AK1424">
        <v>10.7</v>
      </c>
      <c r="AL1424" s="6" t="s">
        <v>39</v>
      </c>
      <c r="AM1424" s="6" t="s">
        <v>39</v>
      </c>
      <c r="AN1424">
        <v>3</v>
      </c>
      <c r="AO1424">
        <v>25</v>
      </c>
      <c r="AP1424">
        <v>30</v>
      </c>
      <c r="AQ1424" t="s">
        <v>39</v>
      </c>
      <c r="AR1424" t="s">
        <v>2921</v>
      </c>
    </row>
    <row r="1425" spans="1:44" x14ac:dyDescent="0.35">
      <c r="A1425" t="s">
        <v>1800</v>
      </c>
      <c r="B1425" t="s">
        <v>2673</v>
      </c>
      <c r="C1425" t="s">
        <v>2593</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2938</v>
      </c>
      <c r="Y1425" s="6" t="s">
        <v>2950</v>
      </c>
      <c r="Z1425" s="6" t="s">
        <v>39</v>
      </c>
      <c r="AA1425" s="6" t="s">
        <v>2608</v>
      </c>
      <c r="AB1425">
        <f>3*997</f>
        <v>2991</v>
      </c>
      <c r="AC1425">
        <v>30</v>
      </c>
      <c r="AD1425" s="6" t="s">
        <v>40</v>
      </c>
      <c r="AE1425" s="6" t="s">
        <v>39</v>
      </c>
      <c r="AF1425" s="6" t="s">
        <v>40</v>
      </c>
      <c r="AG1425" s="6" t="s">
        <v>39</v>
      </c>
      <c r="AH1425" s="6" t="s">
        <v>39</v>
      </c>
      <c r="AI1425" s="6" t="s">
        <v>39</v>
      </c>
      <c r="AJ1425" s="6" t="s">
        <v>2745</v>
      </c>
      <c r="AK1425">
        <v>9.5</v>
      </c>
      <c r="AL1425" s="6" t="s">
        <v>39</v>
      </c>
      <c r="AM1425" s="6" t="s">
        <v>39</v>
      </c>
      <c r="AN1425">
        <v>3</v>
      </c>
      <c r="AO1425">
        <v>25</v>
      </c>
      <c r="AP1425">
        <v>30</v>
      </c>
      <c r="AQ1425" t="s">
        <v>39</v>
      </c>
      <c r="AR1425" t="s">
        <v>2921</v>
      </c>
    </row>
    <row r="1426" spans="1:44" x14ac:dyDescent="0.35">
      <c r="A1426" t="s">
        <v>1800</v>
      </c>
      <c r="B1426" t="s">
        <v>2673</v>
      </c>
      <c r="C1426" t="s">
        <v>2593</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2938</v>
      </c>
      <c r="Y1426" s="6" t="s">
        <v>2950</v>
      </c>
      <c r="Z1426" s="6" t="s">
        <v>39</v>
      </c>
      <c r="AA1426" s="6" t="s">
        <v>2608</v>
      </c>
      <c r="AB1426">
        <f>4*997</f>
        <v>3988</v>
      </c>
      <c r="AC1426">
        <v>30</v>
      </c>
      <c r="AD1426" s="6" t="s">
        <v>40</v>
      </c>
      <c r="AE1426" s="6" t="s">
        <v>39</v>
      </c>
      <c r="AF1426" s="6" t="s">
        <v>40</v>
      </c>
      <c r="AG1426" s="6" t="s">
        <v>39</v>
      </c>
      <c r="AH1426" s="6" t="s">
        <v>39</v>
      </c>
      <c r="AI1426" s="6" t="s">
        <v>39</v>
      </c>
      <c r="AJ1426" s="6" t="s">
        <v>2745</v>
      </c>
      <c r="AK1426">
        <v>7.5</v>
      </c>
      <c r="AL1426" s="6" t="s">
        <v>39</v>
      </c>
      <c r="AM1426" s="6" t="s">
        <v>39</v>
      </c>
      <c r="AN1426">
        <v>3</v>
      </c>
      <c r="AO1426">
        <v>25</v>
      </c>
      <c r="AP1426">
        <v>30</v>
      </c>
      <c r="AQ1426" t="s">
        <v>39</v>
      </c>
      <c r="AR1426" t="s">
        <v>2921</v>
      </c>
    </row>
    <row r="1427" spans="1:44" x14ac:dyDescent="0.35">
      <c r="A1427" t="s">
        <v>1800</v>
      </c>
      <c r="B1427" t="s">
        <v>2673</v>
      </c>
      <c r="C1427" t="s">
        <v>2593</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2951</v>
      </c>
      <c r="Y1427" s="6" t="s">
        <v>21</v>
      </c>
      <c r="Z1427" s="6" t="s">
        <v>39</v>
      </c>
      <c r="AA1427" s="6" t="s">
        <v>2608</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2922</v>
      </c>
    </row>
    <row r="1428" spans="1:44" x14ac:dyDescent="0.35">
      <c r="A1428" t="s">
        <v>1800</v>
      </c>
      <c r="B1428" t="s">
        <v>2673</v>
      </c>
      <c r="C1428" t="s">
        <v>2593</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2750</v>
      </c>
      <c r="W1428">
        <v>30</v>
      </c>
      <c r="X1428" s="6" t="s">
        <v>2951</v>
      </c>
      <c r="Y1428" s="6" t="s">
        <v>21</v>
      </c>
      <c r="Z1428" s="6" t="s">
        <v>39</v>
      </c>
      <c r="AA1428" s="6" t="s">
        <v>2608</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2922</v>
      </c>
    </row>
    <row r="1429" spans="1:44" x14ac:dyDescent="0.35">
      <c r="A1429" t="s">
        <v>1800</v>
      </c>
      <c r="B1429" t="s">
        <v>2673</v>
      </c>
      <c r="C1429" t="s">
        <v>2593</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2750</v>
      </c>
      <c r="W1429">
        <v>60</v>
      </c>
      <c r="X1429" s="6" t="s">
        <v>2951</v>
      </c>
      <c r="Y1429" s="6" t="s">
        <v>21</v>
      </c>
      <c r="Z1429" s="6" t="s">
        <v>39</v>
      </c>
      <c r="AA1429" s="6" t="s">
        <v>2608</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2922</v>
      </c>
    </row>
    <row r="1430" spans="1:44" x14ac:dyDescent="0.35">
      <c r="A1430" t="s">
        <v>1800</v>
      </c>
      <c r="B1430" t="s">
        <v>2673</v>
      </c>
      <c r="C1430" t="s">
        <v>2593</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2750</v>
      </c>
      <c r="W1430">
        <v>90</v>
      </c>
      <c r="X1430" s="6" t="s">
        <v>2951</v>
      </c>
      <c r="Y1430" s="6" t="s">
        <v>21</v>
      </c>
      <c r="Z1430" s="6" t="s">
        <v>39</v>
      </c>
      <c r="AA1430" s="6" t="s">
        <v>2608</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2922</v>
      </c>
    </row>
    <row r="1431" spans="1:44" x14ac:dyDescent="0.35">
      <c r="A1431" t="s">
        <v>1800</v>
      </c>
      <c r="B1431" t="s">
        <v>2673</v>
      </c>
      <c r="C1431" t="s">
        <v>2593</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2951</v>
      </c>
      <c r="Y1431" s="6" t="s">
        <v>21</v>
      </c>
      <c r="Z1431" s="6" t="s">
        <v>39</v>
      </c>
      <c r="AA1431" s="6" t="s">
        <v>2608</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2922</v>
      </c>
    </row>
    <row r="1432" spans="1:44" x14ac:dyDescent="0.35">
      <c r="A1432" t="s">
        <v>1800</v>
      </c>
      <c r="B1432" t="s">
        <v>2673</v>
      </c>
      <c r="C1432" t="s">
        <v>2593</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2750</v>
      </c>
      <c r="W1432">
        <v>30</v>
      </c>
      <c r="X1432" s="6" t="s">
        <v>2951</v>
      </c>
      <c r="Y1432" s="6" t="s">
        <v>21</v>
      </c>
      <c r="Z1432" s="6" t="s">
        <v>39</v>
      </c>
      <c r="AA1432" s="6" t="s">
        <v>2608</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2922</v>
      </c>
    </row>
    <row r="1433" spans="1:44" x14ac:dyDescent="0.35">
      <c r="A1433" t="s">
        <v>1800</v>
      </c>
      <c r="B1433" t="s">
        <v>2673</v>
      </c>
      <c r="C1433" t="s">
        <v>2593</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2750</v>
      </c>
      <c r="W1433">
        <v>60</v>
      </c>
      <c r="X1433" s="6" t="s">
        <v>2951</v>
      </c>
      <c r="Y1433" s="6" t="s">
        <v>21</v>
      </c>
      <c r="Z1433" s="6" t="s">
        <v>39</v>
      </c>
      <c r="AA1433" s="6" t="s">
        <v>2608</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2922</v>
      </c>
    </row>
    <row r="1434" spans="1:44" x14ac:dyDescent="0.35">
      <c r="A1434" t="s">
        <v>1800</v>
      </c>
      <c r="B1434" t="s">
        <v>2673</v>
      </c>
      <c r="C1434" t="s">
        <v>2593</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2750</v>
      </c>
      <c r="W1434">
        <v>90</v>
      </c>
      <c r="X1434" s="6" t="s">
        <v>2951</v>
      </c>
      <c r="Y1434" s="6" t="s">
        <v>21</v>
      </c>
      <c r="Z1434" s="6" t="s">
        <v>39</v>
      </c>
      <c r="AA1434" s="6" t="s">
        <v>2608</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2922</v>
      </c>
    </row>
    <row r="1435" spans="1:44" x14ac:dyDescent="0.35">
      <c r="A1435" t="s">
        <v>1800</v>
      </c>
      <c r="B1435" t="s">
        <v>2673</v>
      </c>
      <c r="C1435" t="s">
        <v>2593</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2951</v>
      </c>
      <c r="Y1435" s="6" t="s">
        <v>21</v>
      </c>
      <c r="Z1435" s="6" t="s">
        <v>39</v>
      </c>
      <c r="AA1435" s="6" t="s">
        <v>2608</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2922</v>
      </c>
    </row>
    <row r="1436" spans="1:44" x14ac:dyDescent="0.35">
      <c r="A1436" t="s">
        <v>1800</v>
      </c>
      <c r="B1436" t="s">
        <v>2673</v>
      </c>
      <c r="C1436" t="s">
        <v>2593</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2750</v>
      </c>
      <c r="W1436">
        <v>30</v>
      </c>
      <c r="X1436" s="6" t="s">
        <v>2951</v>
      </c>
      <c r="Y1436" s="6" t="s">
        <v>21</v>
      </c>
      <c r="Z1436" s="6" t="s">
        <v>39</v>
      </c>
      <c r="AA1436" s="6" t="s">
        <v>2608</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2922</v>
      </c>
    </row>
    <row r="1437" spans="1:44" x14ac:dyDescent="0.35">
      <c r="A1437" t="s">
        <v>1800</v>
      </c>
      <c r="B1437" t="s">
        <v>2673</v>
      </c>
      <c r="C1437" t="s">
        <v>2593</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2750</v>
      </c>
      <c r="W1437">
        <v>60</v>
      </c>
      <c r="X1437" s="6" t="s">
        <v>2951</v>
      </c>
      <c r="Y1437" s="6" t="s">
        <v>21</v>
      </c>
      <c r="Z1437" s="6" t="s">
        <v>39</v>
      </c>
      <c r="AA1437" s="6" t="s">
        <v>2608</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2922</v>
      </c>
    </row>
    <row r="1438" spans="1:44" x14ac:dyDescent="0.35">
      <c r="A1438" t="s">
        <v>1800</v>
      </c>
      <c r="B1438" t="s">
        <v>2673</v>
      </c>
      <c r="C1438" t="s">
        <v>2593</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2750</v>
      </c>
      <c r="W1438">
        <v>90</v>
      </c>
      <c r="X1438" s="6" t="s">
        <v>2951</v>
      </c>
      <c r="Y1438" s="6" t="s">
        <v>21</v>
      </c>
      <c r="Z1438" s="6" t="s">
        <v>39</v>
      </c>
      <c r="AA1438" s="6" t="s">
        <v>2608</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2922</v>
      </c>
    </row>
    <row r="1439" spans="1:44" x14ac:dyDescent="0.35">
      <c r="A1439" t="s">
        <v>1800</v>
      </c>
      <c r="B1439" t="s">
        <v>2673</v>
      </c>
      <c r="C1439" t="s">
        <v>2593</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2951</v>
      </c>
      <c r="Y1439" s="6" t="s">
        <v>21</v>
      </c>
      <c r="Z1439" s="6" t="s">
        <v>39</v>
      </c>
      <c r="AA1439" s="6" t="s">
        <v>2608</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2922</v>
      </c>
    </row>
    <row r="1440" spans="1:44" x14ac:dyDescent="0.35">
      <c r="A1440" t="s">
        <v>1800</v>
      </c>
      <c r="B1440" t="s">
        <v>2673</v>
      </c>
      <c r="C1440" t="s">
        <v>2593</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2750</v>
      </c>
      <c r="W1440">
        <v>30</v>
      </c>
      <c r="X1440" s="6" t="s">
        <v>2951</v>
      </c>
      <c r="Y1440" s="6" t="s">
        <v>21</v>
      </c>
      <c r="Z1440" s="6" t="s">
        <v>39</v>
      </c>
      <c r="AA1440" s="6" t="s">
        <v>2608</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2922</v>
      </c>
    </row>
    <row r="1441" spans="1:44" x14ac:dyDescent="0.35">
      <c r="A1441" t="s">
        <v>1800</v>
      </c>
      <c r="B1441" t="s">
        <v>2673</v>
      </c>
      <c r="C1441" t="s">
        <v>2593</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2750</v>
      </c>
      <c r="W1441">
        <v>60</v>
      </c>
      <c r="X1441" s="6" t="s">
        <v>2951</v>
      </c>
      <c r="Y1441" s="6" t="s">
        <v>21</v>
      </c>
      <c r="Z1441" s="6" t="s">
        <v>39</v>
      </c>
      <c r="AA1441" s="6" t="s">
        <v>2608</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2922</v>
      </c>
    </row>
    <row r="1442" spans="1:44" x14ac:dyDescent="0.35">
      <c r="A1442" t="s">
        <v>1800</v>
      </c>
      <c r="B1442" t="s">
        <v>2673</v>
      </c>
      <c r="C1442" t="s">
        <v>2593</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2750</v>
      </c>
      <c r="W1442">
        <v>90</v>
      </c>
      <c r="X1442" s="6" t="s">
        <v>2951</v>
      </c>
      <c r="Y1442" s="6" t="s">
        <v>21</v>
      </c>
      <c r="Z1442" s="6" t="s">
        <v>39</v>
      </c>
      <c r="AA1442" s="6" t="s">
        <v>2608</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2922</v>
      </c>
    </row>
    <row r="1443" spans="1:44" x14ac:dyDescent="0.35">
      <c r="A1443" t="s">
        <v>1800</v>
      </c>
      <c r="B1443" t="s">
        <v>2673</v>
      </c>
      <c r="C1443" t="s">
        <v>2593</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2951</v>
      </c>
      <c r="Y1443" s="6" t="s">
        <v>21</v>
      </c>
      <c r="Z1443" s="6" t="s">
        <v>39</v>
      </c>
      <c r="AA1443" s="6" t="s">
        <v>2608</v>
      </c>
      <c r="AB1443">
        <f>1*997</f>
        <v>997</v>
      </c>
      <c r="AC1443">
        <v>30</v>
      </c>
      <c r="AD1443" s="6" t="s">
        <v>40</v>
      </c>
      <c r="AE1443" s="6" t="s">
        <v>39</v>
      </c>
      <c r="AF1443" s="6" t="s">
        <v>40</v>
      </c>
      <c r="AG1443" s="6" t="s">
        <v>39</v>
      </c>
      <c r="AH1443" s="6" t="s">
        <v>39</v>
      </c>
      <c r="AI1443" s="6" t="s">
        <v>39</v>
      </c>
      <c r="AJ1443" t="s">
        <v>2745</v>
      </c>
      <c r="AK1443">
        <v>1</v>
      </c>
      <c r="AL1443" s="6" t="s">
        <v>39</v>
      </c>
      <c r="AM1443" s="6" t="s">
        <v>39</v>
      </c>
      <c r="AN1443">
        <v>3</v>
      </c>
      <c r="AO1443">
        <v>25</v>
      </c>
      <c r="AP1443">
        <v>30</v>
      </c>
      <c r="AQ1443" t="s">
        <v>39</v>
      </c>
      <c r="AR1443" t="s">
        <v>2922</v>
      </c>
    </row>
    <row r="1444" spans="1:44" x14ac:dyDescent="0.35">
      <c r="A1444" t="s">
        <v>1800</v>
      </c>
      <c r="B1444" t="s">
        <v>2673</v>
      </c>
      <c r="C1444" t="s">
        <v>2593</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2750</v>
      </c>
      <c r="W1444">
        <v>30</v>
      </c>
      <c r="X1444" s="6" t="s">
        <v>2951</v>
      </c>
      <c r="Y1444" s="6" t="s">
        <v>21</v>
      </c>
      <c r="Z1444" s="6" t="s">
        <v>39</v>
      </c>
      <c r="AA1444" s="6" t="s">
        <v>2608</v>
      </c>
      <c r="AB1444">
        <f>1*997</f>
        <v>997</v>
      </c>
      <c r="AC1444">
        <v>30</v>
      </c>
      <c r="AD1444" s="6" t="s">
        <v>40</v>
      </c>
      <c r="AE1444" s="6" t="s">
        <v>39</v>
      </c>
      <c r="AF1444" s="6" t="s">
        <v>40</v>
      </c>
      <c r="AG1444" s="6" t="s">
        <v>39</v>
      </c>
      <c r="AH1444" s="6" t="s">
        <v>39</v>
      </c>
      <c r="AI1444" s="6" t="s">
        <v>39</v>
      </c>
      <c r="AJ1444" t="s">
        <v>2745</v>
      </c>
      <c r="AK1444" s="6" t="s">
        <v>2952</v>
      </c>
      <c r="AL1444" s="6" t="s">
        <v>39</v>
      </c>
      <c r="AM1444" s="6" t="s">
        <v>39</v>
      </c>
      <c r="AN1444">
        <v>3</v>
      </c>
      <c r="AO1444">
        <v>25</v>
      </c>
      <c r="AP1444">
        <v>30</v>
      </c>
      <c r="AQ1444" t="s">
        <v>39</v>
      </c>
      <c r="AR1444" t="s">
        <v>2922</v>
      </c>
    </row>
    <row r="1445" spans="1:44" x14ac:dyDescent="0.35">
      <c r="A1445" t="s">
        <v>1800</v>
      </c>
      <c r="B1445" t="s">
        <v>2673</v>
      </c>
      <c r="C1445" t="s">
        <v>2593</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2750</v>
      </c>
      <c r="W1445">
        <v>60</v>
      </c>
      <c r="X1445" s="6" t="s">
        <v>2951</v>
      </c>
      <c r="Y1445" s="6" t="s">
        <v>21</v>
      </c>
      <c r="Z1445" s="6" t="s">
        <v>39</v>
      </c>
      <c r="AA1445" s="6" t="s">
        <v>2608</v>
      </c>
      <c r="AB1445">
        <f>1*997</f>
        <v>997</v>
      </c>
      <c r="AC1445">
        <v>30</v>
      </c>
      <c r="AD1445" s="6" t="s">
        <v>40</v>
      </c>
      <c r="AE1445" s="6" t="s">
        <v>39</v>
      </c>
      <c r="AF1445" s="6" t="s">
        <v>40</v>
      </c>
      <c r="AG1445" s="6" t="s">
        <v>39</v>
      </c>
      <c r="AH1445" s="6" t="s">
        <v>39</v>
      </c>
      <c r="AI1445" s="6" t="s">
        <v>39</v>
      </c>
      <c r="AJ1445" t="s">
        <v>2745</v>
      </c>
      <c r="AK1445" s="6" t="s">
        <v>2953</v>
      </c>
      <c r="AL1445" s="6" t="s">
        <v>39</v>
      </c>
      <c r="AM1445" s="6" t="s">
        <v>39</v>
      </c>
      <c r="AN1445">
        <v>3</v>
      </c>
      <c r="AO1445">
        <v>25</v>
      </c>
      <c r="AP1445">
        <v>30</v>
      </c>
      <c r="AQ1445" t="s">
        <v>39</v>
      </c>
      <c r="AR1445" t="s">
        <v>2922</v>
      </c>
    </row>
    <row r="1446" spans="1:44" x14ac:dyDescent="0.35">
      <c r="A1446" t="s">
        <v>1800</v>
      </c>
      <c r="B1446" t="s">
        <v>2673</v>
      </c>
      <c r="C1446" t="s">
        <v>2593</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2750</v>
      </c>
      <c r="W1446">
        <v>90</v>
      </c>
      <c r="X1446" s="6" t="s">
        <v>2951</v>
      </c>
      <c r="Y1446" s="6" t="s">
        <v>21</v>
      </c>
      <c r="Z1446" s="6" t="s">
        <v>39</v>
      </c>
      <c r="AA1446" s="6" t="s">
        <v>2608</v>
      </c>
      <c r="AB1446">
        <f>1*997</f>
        <v>997</v>
      </c>
      <c r="AC1446">
        <v>30</v>
      </c>
      <c r="AD1446" s="6" t="s">
        <v>40</v>
      </c>
      <c r="AE1446" s="6" t="s">
        <v>39</v>
      </c>
      <c r="AF1446" s="6" t="s">
        <v>40</v>
      </c>
      <c r="AG1446" s="6" t="s">
        <v>39</v>
      </c>
      <c r="AH1446" s="6" t="s">
        <v>39</v>
      </c>
      <c r="AI1446" s="6" t="s">
        <v>39</v>
      </c>
      <c r="AJ1446" t="s">
        <v>2745</v>
      </c>
      <c r="AK1446" s="6" t="s">
        <v>2954</v>
      </c>
      <c r="AL1446" s="6" t="s">
        <v>39</v>
      </c>
      <c r="AM1446" s="6" t="s">
        <v>39</v>
      </c>
      <c r="AN1446">
        <v>3</v>
      </c>
      <c r="AO1446">
        <v>25</v>
      </c>
      <c r="AP1446">
        <v>30</v>
      </c>
      <c r="AQ1446" t="s">
        <v>39</v>
      </c>
      <c r="AR1446" t="s">
        <v>2922</v>
      </c>
    </row>
    <row r="1447" spans="1:44" x14ac:dyDescent="0.35">
      <c r="A1447" t="s">
        <v>1800</v>
      </c>
      <c r="B1447" t="s">
        <v>2673</v>
      </c>
      <c r="C1447" t="s">
        <v>2593</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2951</v>
      </c>
      <c r="Y1447" s="6" t="s">
        <v>21</v>
      </c>
      <c r="Z1447" s="6" t="s">
        <v>39</v>
      </c>
      <c r="AA1447" s="6" t="s">
        <v>2608</v>
      </c>
      <c r="AB1447">
        <f>2*997</f>
        <v>1994</v>
      </c>
      <c r="AC1447">
        <v>30</v>
      </c>
      <c r="AD1447" s="6" t="s">
        <v>40</v>
      </c>
      <c r="AE1447" s="6" t="s">
        <v>39</v>
      </c>
      <c r="AF1447" s="6" t="s">
        <v>40</v>
      </c>
      <c r="AG1447" s="6" t="s">
        <v>39</v>
      </c>
      <c r="AH1447" s="6" t="s">
        <v>39</v>
      </c>
      <c r="AI1447" s="6" t="s">
        <v>39</v>
      </c>
      <c r="AJ1447" t="s">
        <v>2745</v>
      </c>
      <c r="AK1447" s="6" t="s">
        <v>2955</v>
      </c>
      <c r="AL1447" s="6" t="s">
        <v>39</v>
      </c>
      <c r="AM1447" s="6" t="s">
        <v>39</v>
      </c>
      <c r="AN1447">
        <v>3</v>
      </c>
      <c r="AO1447">
        <v>25</v>
      </c>
      <c r="AP1447">
        <v>30</v>
      </c>
      <c r="AQ1447" t="s">
        <v>39</v>
      </c>
      <c r="AR1447" t="s">
        <v>2922</v>
      </c>
    </row>
    <row r="1448" spans="1:44" x14ac:dyDescent="0.35">
      <c r="A1448" t="s">
        <v>1800</v>
      </c>
      <c r="B1448" t="s">
        <v>2673</v>
      </c>
      <c r="C1448" t="s">
        <v>2593</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2750</v>
      </c>
      <c r="W1448">
        <v>30</v>
      </c>
      <c r="X1448" s="6" t="s">
        <v>2951</v>
      </c>
      <c r="Y1448" s="6" t="s">
        <v>21</v>
      </c>
      <c r="Z1448" s="6" t="s">
        <v>39</v>
      </c>
      <c r="AA1448" s="6" t="s">
        <v>2608</v>
      </c>
      <c r="AB1448">
        <f>2*997</f>
        <v>1994</v>
      </c>
      <c r="AC1448">
        <v>30</v>
      </c>
      <c r="AD1448" s="6" t="s">
        <v>40</v>
      </c>
      <c r="AE1448" s="6" t="s">
        <v>39</v>
      </c>
      <c r="AF1448" s="6" t="s">
        <v>40</v>
      </c>
      <c r="AG1448" s="6" t="s">
        <v>39</v>
      </c>
      <c r="AH1448" s="6" t="s">
        <v>39</v>
      </c>
      <c r="AI1448" s="6" t="s">
        <v>39</v>
      </c>
      <c r="AJ1448" t="s">
        <v>2745</v>
      </c>
      <c r="AK1448" s="6" t="s">
        <v>2956</v>
      </c>
      <c r="AL1448" s="6" t="s">
        <v>39</v>
      </c>
      <c r="AM1448" s="6" t="s">
        <v>39</v>
      </c>
      <c r="AN1448">
        <v>3</v>
      </c>
      <c r="AO1448">
        <v>25</v>
      </c>
      <c r="AP1448">
        <v>30</v>
      </c>
      <c r="AQ1448" t="s">
        <v>39</v>
      </c>
      <c r="AR1448" t="s">
        <v>2922</v>
      </c>
    </row>
    <row r="1449" spans="1:44" x14ac:dyDescent="0.35">
      <c r="A1449" t="s">
        <v>1800</v>
      </c>
      <c r="B1449" t="s">
        <v>2673</v>
      </c>
      <c r="C1449" t="s">
        <v>2593</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2750</v>
      </c>
      <c r="W1449">
        <v>60</v>
      </c>
      <c r="X1449" s="6" t="s">
        <v>2951</v>
      </c>
      <c r="Y1449" s="6" t="s">
        <v>21</v>
      </c>
      <c r="Z1449" s="6" t="s">
        <v>39</v>
      </c>
      <c r="AA1449" s="6" t="s">
        <v>2608</v>
      </c>
      <c r="AB1449">
        <f>2*997</f>
        <v>1994</v>
      </c>
      <c r="AC1449">
        <v>30</v>
      </c>
      <c r="AD1449" s="6" t="s">
        <v>40</v>
      </c>
      <c r="AE1449" s="6" t="s">
        <v>39</v>
      </c>
      <c r="AF1449" s="6" t="s">
        <v>40</v>
      </c>
      <c r="AG1449" s="6" t="s">
        <v>39</v>
      </c>
      <c r="AH1449" s="6" t="s">
        <v>39</v>
      </c>
      <c r="AI1449" s="6" t="s">
        <v>39</v>
      </c>
      <c r="AJ1449" t="s">
        <v>2745</v>
      </c>
      <c r="AK1449" s="6" t="s">
        <v>2957</v>
      </c>
      <c r="AL1449" s="6" t="s">
        <v>39</v>
      </c>
      <c r="AM1449" s="6" t="s">
        <v>39</v>
      </c>
      <c r="AN1449">
        <v>3</v>
      </c>
      <c r="AO1449">
        <v>25</v>
      </c>
      <c r="AP1449">
        <v>30</v>
      </c>
      <c r="AQ1449" t="s">
        <v>39</v>
      </c>
      <c r="AR1449" t="s">
        <v>2922</v>
      </c>
    </row>
    <row r="1450" spans="1:44" x14ac:dyDescent="0.35">
      <c r="A1450" t="s">
        <v>1800</v>
      </c>
      <c r="B1450" t="s">
        <v>2673</v>
      </c>
      <c r="C1450" t="s">
        <v>2593</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2750</v>
      </c>
      <c r="W1450">
        <v>90</v>
      </c>
      <c r="X1450" s="6" t="s">
        <v>2951</v>
      </c>
      <c r="Y1450" s="6" t="s">
        <v>21</v>
      </c>
      <c r="Z1450" s="6" t="s">
        <v>39</v>
      </c>
      <c r="AA1450" s="6" t="s">
        <v>2608</v>
      </c>
      <c r="AB1450">
        <f>2*997</f>
        <v>1994</v>
      </c>
      <c r="AC1450">
        <v>30</v>
      </c>
      <c r="AD1450" s="6" t="s">
        <v>40</v>
      </c>
      <c r="AE1450" s="6" t="s">
        <v>39</v>
      </c>
      <c r="AF1450" s="6" t="s">
        <v>40</v>
      </c>
      <c r="AG1450" s="6" t="s">
        <v>39</v>
      </c>
      <c r="AH1450" s="6" t="s">
        <v>39</v>
      </c>
      <c r="AI1450" s="6" t="s">
        <v>39</v>
      </c>
      <c r="AJ1450" t="s">
        <v>2745</v>
      </c>
      <c r="AK1450" s="6" t="s">
        <v>2750</v>
      </c>
      <c r="AL1450" s="6" t="s">
        <v>39</v>
      </c>
      <c r="AM1450" s="6" t="s">
        <v>39</v>
      </c>
      <c r="AN1450">
        <v>3</v>
      </c>
      <c r="AO1450">
        <v>25</v>
      </c>
      <c r="AP1450">
        <v>30</v>
      </c>
      <c r="AQ1450" t="s">
        <v>39</v>
      </c>
      <c r="AR1450" t="s">
        <v>2922</v>
      </c>
    </row>
    <row r="1451" spans="1:44" x14ac:dyDescent="0.35">
      <c r="A1451" t="s">
        <v>1800</v>
      </c>
      <c r="B1451" t="s">
        <v>2673</v>
      </c>
      <c r="C1451" t="s">
        <v>2593</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2951</v>
      </c>
      <c r="Y1451" s="6" t="s">
        <v>21</v>
      </c>
      <c r="Z1451" s="6" t="s">
        <v>39</v>
      </c>
      <c r="AA1451" s="6" t="s">
        <v>2608</v>
      </c>
      <c r="AB1451">
        <f>3*997</f>
        <v>2991</v>
      </c>
      <c r="AC1451">
        <v>30</v>
      </c>
      <c r="AD1451" s="6" t="s">
        <v>40</v>
      </c>
      <c r="AE1451" s="6" t="s">
        <v>39</v>
      </c>
      <c r="AF1451" s="6" t="s">
        <v>40</v>
      </c>
      <c r="AG1451" s="6" t="s">
        <v>39</v>
      </c>
      <c r="AH1451" s="6" t="s">
        <v>39</v>
      </c>
      <c r="AI1451" s="6" t="s">
        <v>39</v>
      </c>
      <c r="AJ1451" t="s">
        <v>2745</v>
      </c>
      <c r="AK1451" s="6" t="s">
        <v>2958</v>
      </c>
      <c r="AL1451" s="6" t="s">
        <v>39</v>
      </c>
      <c r="AM1451" s="6" t="s">
        <v>39</v>
      </c>
      <c r="AN1451">
        <v>3</v>
      </c>
      <c r="AO1451">
        <v>25</v>
      </c>
      <c r="AP1451">
        <v>30</v>
      </c>
      <c r="AQ1451" t="s">
        <v>39</v>
      </c>
      <c r="AR1451" t="s">
        <v>2922</v>
      </c>
    </row>
    <row r="1452" spans="1:44" x14ac:dyDescent="0.35">
      <c r="A1452" t="s">
        <v>1800</v>
      </c>
      <c r="B1452" t="s">
        <v>2673</v>
      </c>
      <c r="C1452" t="s">
        <v>2593</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2750</v>
      </c>
      <c r="W1452">
        <v>30</v>
      </c>
      <c r="X1452" s="6" t="s">
        <v>2951</v>
      </c>
      <c r="Y1452" s="6" t="s">
        <v>21</v>
      </c>
      <c r="Z1452" s="6" t="s">
        <v>39</v>
      </c>
      <c r="AA1452" s="6" t="s">
        <v>2608</v>
      </c>
      <c r="AB1452">
        <f>3*997</f>
        <v>2991</v>
      </c>
      <c r="AC1452">
        <v>30</v>
      </c>
      <c r="AD1452" s="6" t="s">
        <v>40</v>
      </c>
      <c r="AE1452" s="6" t="s">
        <v>39</v>
      </c>
      <c r="AF1452" s="6" t="s">
        <v>40</v>
      </c>
      <c r="AG1452" s="6" t="s">
        <v>39</v>
      </c>
      <c r="AH1452" s="6" t="s">
        <v>39</v>
      </c>
      <c r="AI1452" s="6" t="s">
        <v>39</v>
      </c>
      <c r="AJ1452" t="s">
        <v>2745</v>
      </c>
      <c r="AK1452" s="6" t="s">
        <v>2959</v>
      </c>
      <c r="AL1452" s="6" t="s">
        <v>39</v>
      </c>
      <c r="AM1452" s="6" t="s">
        <v>39</v>
      </c>
      <c r="AN1452">
        <v>3</v>
      </c>
      <c r="AO1452">
        <v>25</v>
      </c>
      <c r="AP1452">
        <v>30</v>
      </c>
      <c r="AQ1452" t="s">
        <v>39</v>
      </c>
      <c r="AR1452" t="s">
        <v>2922</v>
      </c>
    </row>
    <row r="1453" spans="1:44" x14ac:dyDescent="0.35">
      <c r="A1453" t="s">
        <v>1800</v>
      </c>
      <c r="B1453" t="s">
        <v>2673</v>
      </c>
      <c r="C1453" t="s">
        <v>2593</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2750</v>
      </c>
      <c r="W1453">
        <v>60</v>
      </c>
      <c r="X1453" s="6" t="s">
        <v>2951</v>
      </c>
      <c r="Y1453" s="6" t="s">
        <v>21</v>
      </c>
      <c r="Z1453" s="6" t="s">
        <v>39</v>
      </c>
      <c r="AA1453" s="6" t="s">
        <v>2608</v>
      </c>
      <c r="AB1453">
        <f>3*997</f>
        <v>2991</v>
      </c>
      <c r="AC1453">
        <v>30</v>
      </c>
      <c r="AD1453" s="6" t="s">
        <v>40</v>
      </c>
      <c r="AE1453" s="6" t="s">
        <v>39</v>
      </c>
      <c r="AF1453" s="6" t="s">
        <v>40</v>
      </c>
      <c r="AG1453" s="6" t="s">
        <v>39</v>
      </c>
      <c r="AH1453" s="6" t="s">
        <v>39</v>
      </c>
      <c r="AI1453" s="6" t="s">
        <v>39</v>
      </c>
      <c r="AJ1453" t="s">
        <v>2745</v>
      </c>
      <c r="AK1453" s="6" t="s">
        <v>2960</v>
      </c>
      <c r="AL1453" s="6" t="s">
        <v>39</v>
      </c>
      <c r="AM1453" s="6" t="s">
        <v>39</v>
      </c>
      <c r="AN1453">
        <v>3</v>
      </c>
      <c r="AO1453">
        <v>25</v>
      </c>
      <c r="AP1453">
        <v>30</v>
      </c>
      <c r="AQ1453" t="s">
        <v>39</v>
      </c>
      <c r="AR1453" t="s">
        <v>2922</v>
      </c>
    </row>
    <row r="1454" spans="1:44" x14ac:dyDescent="0.35">
      <c r="A1454" t="s">
        <v>1800</v>
      </c>
      <c r="B1454" t="s">
        <v>2673</v>
      </c>
      <c r="C1454" t="s">
        <v>2593</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2750</v>
      </c>
      <c r="W1454">
        <v>90</v>
      </c>
      <c r="X1454" s="6" t="s">
        <v>2951</v>
      </c>
      <c r="Y1454" s="6" t="s">
        <v>21</v>
      </c>
      <c r="Z1454" s="6" t="s">
        <v>39</v>
      </c>
      <c r="AA1454" s="6" t="s">
        <v>2608</v>
      </c>
      <c r="AB1454">
        <f>3*997</f>
        <v>2991</v>
      </c>
      <c r="AC1454">
        <v>30</v>
      </c>
      <c r="AD1454" s="6" t="s">
        <v>40</v>
      </c>
      <c r="AE1454" s="6" t="s">
        <v>39</v>
      </c>
      <c r="AF1454" s="6" t="s">
        <v>40</v>
      </c>
      <c r="AG1454" s="6" t="s">
        <v>39</v>
      </c>
      <c r="AH1454" s="6" t="s">
        <v>39</v>
      </c>
      <c r="AI1454" s="6" t="s">
        <v>39</v>
      </c>
      <c r="AJ1454" t="s">
        <v>2745</v>
      </c>
      <c r="AK1454" s="6" t="s">
        <v>2961</v>
      </c>
      <c r="AL1454" s="6" t="s">
        <v>39</v>
      </c>
      <c r="AM1454" s="6" t="s">
        <v>39</v>
      </c>
      <c r="AN1454">
        <v>3</v>
      </c>
      <c r="AO1454">
        <v>25</v>
      </c>
      <c r="AP1454">
        <v>30</v>
      </c>
      <c r="AQ1454" t="s">
        <v>39</v>
      </c>
      <c r="AR1454" t="s">
        <v>2922</v>
      </c>
    </row>
    <row r="1455" spans="1:44" x14ac:dyDescent="0.35">
      <c r="A1455" t="s">
        <v>1800</v>
      </c>
      <c r="B1455" t="s">
        <v>2673</v>
      </c>
      <c r="C1455" t="s">
        <v>2593</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2951</v>
      </c>
      <c r="Y1455" s="6" t="s">
        <v>21</v>
      </c>
      <c r="Z1455" s="6" t="s">
        <v>39</v>
      </c>
      <c r="AA1455" s="6" t="s">
        <v>2608</v>
      </c>
      <c r="AB1455">
        <f>4*997</f>
        <v>3988</v>
      </c>
      <c r="AC1455">
        <v>30</v>
      </c>
      <c r="AD1455" s="6" t="s">
        <v>40</v>
      </c>
      <c r="AE1455" s="6" t="s">
        <v>39</v>
      </c>
      <c r="AF1455" s="6" t="s">
        <v>40</v>
      </c>
      <c r="AG1455" s="6" t="s">
        <v>39</v>
      </c>
      <c r="AH1455" s="6" t="s">
        <v>39</v>
      </c>
      <c r="AI1455" s="6" t="s">
        <v>39</v>
      </c>
      <c r="AJ1455" t="s">
        <v>2745</v>
      </c>
      <c r="AK1455" s="6" t="s">
        <v>2962</v>
      </c>
      <c r="AL1455" s="6" t="s">
        <v>39</v>
      </c>
      <c r="AM1455" s="6" t="s">
        <v>39</v>
      </c>
      <c r="AN1455">
        <v>3</v>
      </c>
      <c r="AO1455">
        <v>25</v>
      </c>
      <c r="AP1455">
        <v>30</v>
      </c>
      <c r="AQ1455" t="s">
        <v>39</v>
      </c>
      <c r="AR1455" t="s">
        <v>2922</v>
      </c>
    </row>
    <row r="1456" spans="1:44" x14ac:dyDescent="0.35">
      <c r="A1456" t="s">
        <v>1800</v>
      </c>
      <c r="B1456" t="s">
        <v>2673</v>
      </c>
      <c r="C1456" t="s">
        <v>2593</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2750</v>
      </c>
      <c r="W1456">
        <v>30</v>
      </c>
      <c r="X1456" s="6" t="s">
        <v>2951</v>
      </c>
      <c r="Y1456" s="6" t="s">
        <v>21</v>
      </c>
      <c r="Z1456" s="6" t="s">
        <v>39</v>
      </c>
      <c r="AA1456" s="6" t="s">
        <v>2608</v>
      </c>
      <c r="AB1456">
        <f>4*997</f>
        <v>3988</v>
      </c>
      <c r="AC1456">
        <v>30</v>
      </c>
      <c r="AD1456" s="6" t="s">
        <v>40</v>
      </c>
      <c r="AE1456" s="6" t="s">
        <v>39</v>
      </c>
      <c r="AF1456" s="6" t="s">
        <v>40</v>
      </c>
      <c r="AG1456" s="6" t="s">
        <v>39</v>
      </c>
      <c r="AH1456" s="6" t="s">
        <v>39</v>
      </c>
      <c r="AI1456" s="6" t="s">
        <v>39</v>
      </c>
      <c r="AJ1456" t="s">
        <v>2745</v>
      </c>
      <c r="AK1456" s="6" t="s">
        <v>2963</v>
      </c>
      <c r="AL1456" s="6" t="s">
        <v>39</v>
      </c>
      <c r="AM1456" s="6" t="s">
        <v>39</v>
      </c>
      <c r="AN1456">
        <v>3</v>
      </c>
      <c r="AO1456">
        <v>25</v>
      </c>
      <c r="AP1456">
        <v>30</v>
      </c>
      <c r="AQ1456" t="s">
        <v>39</v>
      </c>
      <c r="AR1456" t="s">
        <v>2922</v>
      </c>
    </row>
    <row r="1457" spans="1:44" x14ac:dyDescent="0.35">
      <c r="A1457" t="s">
        <v>1800</v>
      </c>
      <c r="B1457" t="s">
        <v>2673</v>
      </c>
      <c r="C1457" t="s">
        <v>2593</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2750</v>
      </c>
      <c r="W1457">
        <v>60</v>
      </c>
      <c r="X1457" s="6" t="s">
        <v>2951</v>
      </c>
      <c r="Y1457" s="6" t="s">
        <v>21</v>
      </c>
      <c r="Z1457" s="6" t="s">
        <v>39</v>
      </c>
      <c r="AA1457" s="6" t="s">
        <v>2608</v>
      </c>
      <c r="AB1457">
        <f>4*997</f>
        <v>3988</v>
      </c>
      <c r="AC1457">
        <v>30</v>
      </c>
      <c r="AD1457" s="6" t="s">
        <v>40</v>
      </c>
      <c r="AE1457" s="6" t="s">
        <v>39</v>
      </c>
      <c r="AF1457" s="6" t="s">
        <v>40</v>
      </c>
      <c r="AG1457" s="6" t="s">
        <v>39</v>
      </c>
      <c r="AH1457" s="6" t="s">
        <v>39</v>
      </c>
      <c r="AI1457" s="6" t="s">
        <v>39</v>
      </c>
      <c r="AJ1457" t="s">
        <v>2745</v>
      </c>
      <c r="AK1457" s="6" t="s">
        <v>2964</v>
      </c>
      <c r="AL1457" s="6" t="s">
        <v>39</v>
      </c>
      <c r="AM1457" s="6" t="s">
        <v>39</v>
      </c>
      <c r="AN1457">
        <v>3</v>
      </c>
      <c r="AO1457">
        <v>25</v>
      </c>
      <c r="AP1457">
        <v>30</v>
      </c>
      <c r="AQ1457" t="s">
        <v>39</v>
      </c>
      <c r="AR1457" t="s">
        <v>2922</v>
      </c>
    </row>
    <row r="1458" spans="1:44" x14ac:dyDescent="0.35">
      <c r="A1458" t="s">
        <v>1800</v>
      </c>
      <c r="B1458" t="s">
        <v>2673</v>
      </c>
      <c r="C1458" t="s">
        <v>2593</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2750</v>
      </c>
      <c r="W1458">
        <v>90</v>
      </c>
      <c r="X1458" s="6" t="s">
        <v>2951</v>
      </c>
      <c r="Y1458" s="6" t="s">
        <v>21</v>
      </c>
      <c r="Z1458" s="6" t="s">
        <v>39</v>
      </c>
      <c r="AA1458" s="6" t="s">
        <v>2608</v>
      </c>
      <c r="AB1458">
        <f>4*997</f>
        <v>3988</v>
      </c>
      <c r="AC1458">
        <v>30</v>
      </c>
      <c r="AD1458" s="6" t="s">
        <v>40</v>
      </c>
      <c r="AE1458" s="6" t="s">
        <v>39</v>
      </c>
      <c r="AF1458" s="6" t="s">
        <v>40</v>
      </c>
      <c r="AG1458" s="6" t="s">
        <v>39</v>
      </c>
      <c r="AH1458" s="6" t="s">
        <v>39</v>
      </c>
      <c r="AI1458" s="6" t="s">
        <v>39</v>
      </c>
      <c r="AJ1458" t="s">
        <v>2745</v>
      </c>
      <c r="AK1458" s="6" t="s">
        <v>2965</v>
      </c>
      <c r="AL1458" s="6" t="s">
        <v>39</v>
      </c>
      <c r="AM1458" s="6" t="s">
        <v>39</v>
      </c>
      <c r="AN1458">
        <v>3</v>
      </c>
      <c r="AO1458">
        <v>25</v>
      </c>
      <c r="AP1458">
        <v>30</v>
      </c>
      <c r="AQ1458" t="s">
        <v>39</v>
      </c>
      <c r="AR1458" t="s">
        <v>2922</v>
      </c>
    </row>
    <row r="1459" spans="1:44" x14ac:dyDescent="0.35">
      <c r="A1459" t="s">
        <v>1800</v>
      </c>
      <c r="B1459" t="s">
        <v>2673</v>
      </c>
      <c r="C1459" t="s">
        <v>2593</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2702</v>
      </c>
      <c r="V1459" s="6" t="s">
        <v>39</v>
      </c>
      <c r="W1459">
        <v>0</v>
      </c>
      <c r="X1459" s="6">
        <v>10</v>
      </c>
      <c r="Y1459" s="6" t="s">
        <v>2950</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2923</v>
      </c>
    </row>
    <row r="1460" spans="1:44" x14ac:dyDescent="0.35">
      <c r="A1460" t="s">
        <v>1800</v>
      </c>
      <c r="B1460" t="s">
        <v>2673</v>
      </c>
      <c r="C1460" t="s">
        <v>2593</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2702</v>
      </c>
      <c r="V1460" s="6" t="s">
        <v>2750</v>
      </c>
      <c r="W1460">
        <v>30</v>
      </c>
      <c r="X1460" s="6">
        <v>10</v>
      </c>
      <c r="Y1460" s="6" t="s">
        <v>2950</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2923</v>
      </c>
    </row>
    <row r="1461" spans="1:44" x14ac:dyDescent="0.35">
      <c r="A1461" t="s">
        <v>1800</v>
      </c>
      <c r="B1461" t="s">
        <v>2673</v>
      </c>
      <c r="C1461" t="s">
        <v>2593</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2702</v>
      </c>
      <c r="V1461" s="6" t="s">
        <v>2750</v>
      </c>
      <c r="W1461">
        <v>60</v>
      </c>
      <c r="X1461" s="6">
        <v>10</v>
      </c>
      <c r="Y1461" s="6" t="s">
        <v>2950</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2923</v>
      </c>
    </row>
    <row r="1462" spans="1:44" x14ac:dyDescent="0.35">
      <c r="A1462" t="s">
        <v>1800</v>
      </c>
      <c r="B1462" t="s">
        <v>2673</v>
      </c>
      <c r="C1462" t="s">
        <v>2593</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2702</v>
      </c>
      <c r="V1462" s="6" t="s">
        <v>2750</v>
      </c>
      <c r="W1462">
        <v>90</v>
      </c>
      <c r="X1462" s="6">
        <v>10</v>
      </c>
      <c r="Y1462" s="6" t="s">
        <v>2950</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2923</v>
      </c>
    </row>
    <row r="1463" spans="1:44" x14ac:dyDescent="0.35">
      <c r="A1463" t="s">
        <v>1800</v>
      </c>
      <c r="B1463" t="s">
        <v>2673</v>
      </c>
      <c r="C1463" t="s">
        <v>2593</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2702</v>
      </c>
      <c r="V1463" s="6" t="s">
        <v>39</v>
      </c>
      <c r="W1463">
        <v>0</v>
      </c>
      <c r="X1463" s="6">
        <v>8</v>
      </c>
      <c r="Y1463" s="6" t="s">
        <v>2950</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2923</v>
      </c>
    </row>
    <row r="1464" spans="1:44" x14ac:dyDescent="0.35">
      <c r="A1464" t="s">
        <v>1800</v>
      </c>
      <c r="B1464" t="s">
        <v>2673</v>
      </c>
      <c r="C1464" t="s">
        <v>2593</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2702</v>
      </c>
      <c r="V1464" s="6" t="s">
        <v>2750</v>
      </c>
      <c r="W1464">
        <v>30</v>
      </c>
      <c r="X1464" s="6">
        <v>8</v>
      </c>
      <c r="Y1464" s="6" t="s">
        <v>2950</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2923</v>
      </c>
    </row>
    <row r="1465" spans="1:44" x14ac:dyDescent="0.35">
      <c r="A1465" t="s">
        <v>1800</v>
      </c>
      <c r="B1465" t="s">
        <v>2673</v>
      </c>
      <c r="C1465" t="s">
        <v>2593</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2702</v>
      </c>
      <c r="V1465" s="6" t="s">
        <v>2750</v>
      </c>
      <c r="W1465">
        <v>60</v>
      </c>
      <c r="X1465" s="6">
        <v>8</v>
      </c>
      <c r="Y1465" s="6" t="s">
        <v>2950</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2923</v>
      </c>
    </row>
    <row r="1466" spans="1:44" x14ac:dyDescent="0.35">
      <c r="A1466" t="s">
        <v>1800</v>
      </c>
      <c r="B1466" t="s">
        <v>2673</v>
      </c>
      <c r="C1466" t="s">
        <v>2593</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2702</v>
      </c>
      <c r="V1466" s="6" t="s">
        <v>2750</v>
      </c>
      <c r="W1466">
        <v>90</v>
      </c>
      <c r="X1466" s="6">
        <v>8</v>
      </c>
      <c r="Y1466" s="6" t="s">
        <v>2950</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2923</v>
      </c>
    </row>
    <row r="1467" spans="1:44" x14ac:dyDescent="0.35">
      <c r="A1467" t="s">
        <v>1800</v>
      </c>
      <c r="B1467" t="s">
        <v>2673</v>
      </c>
      <c r="C1467" t="s">
        <v>2593</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2966</v>
      </c>
      <c r="V1467" s="6" t="s">
        <v>39</v>
      </c>
      <c r="W1467">
        <v>0</v>
      </c>
      <c r="X1467" s="6">
        <v>10</v>
      </c>
      <c r="Y1467" s="6" t="s">
        <v>2950</v>
      </c>
      <c r="Z1467" s="6" t="s">
        <v>39</v>
      </c>
      <c r="AA1467" s="6" t="s">
        <v>2608</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2924</v>
      </c>
    </row>
    <row r="1468" spans="1:44" x14ac:dyDescent="0.35">
      <c r="A1468" t="s">
        <v>1800</v>
      </c>
      <c r="B1468" t="s">
        <v>2673</v>
      </c>
      <c r="C1468" t="s">
        <v>2593</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2966</v>
      </c>
      <c r="V1468" s="6" t="s">
        <v>2750</v>
      </c>
      <c r="W1468">
        <v>30</v>
      </c>
      <c r="X1468" s="6">
        <v>10</v>
      </c>
      <c r="Y1468" s="6" t="s">
        <v>2950</v>
      </c>
      <c r="Z1468" s="6" t="s">
        <v>39</v>
      </c>
      <c r="AA1468" s="6" t="s">
        <v>2608</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2924</v>
      </c>
    </row>
    <row r="1469" spans="1:44" x14ac:dyDescent="0.35">
      <c r="A1469" t="s">
        <v>1800</v>
      </c>
      <c r="B1469" t="s">
        <v>2673</v>
      </c>
      <c r="C1469" t="s">
        <v>2593</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2966</v>
      </c>
      <c r="V1469" s="6" t="s">
        <v>2750</v>
      </c>
      <c r="W1469">
        <v>60</v>
      </c>
      <c r="X1469" s="6">
        <v>10</v>
      </c>
      <c r="Y1469" s="6" t="s">
        <v>2950</v>
      </c>
      <c r="Z1469" s="6" t="s">
        <v>39</v>
      </c>
      <c r="AA1469" s="6" t="s">
        <v>2608</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2924</v>
      </c>
    </row>
    <row r="1470" spans="1:44" x14ac:dyDescent="0.35">
      <c r="A1470" t="s">
        <v>1800</v>
      </c>
      <c r="B1470" t="s">
        <v>2673</v>
      </c>
      <c r="C1470" t="s">
        <v>2593</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2966</v>
      </c>
      <c r="V1470" s="6" t="s">
        <v>2750</v>
      </c>
      <c r="W1470">
        <v>90</v>
      </c>
      <c r="X1470" s="6">
        <v>10</v>
      </c>
      <c r="Y1470" s="6" t="s">
        <v>2950</v>
      </c>
      <c r="Z1470" s="6" t="s">
        <v>39</v>
      </c>
      <c r="AA1470" s="6" t="s">
        <v>2608</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2924</v>
      </c>
    </row>
    <row r="1471" spans="1:44" x14ac:dyDescent="0.35">
      <c r="A1471" t="s">
        <v>1800</v>
      </c>
      <c r="B1471" t="s">
        <v>2673</v>
      </c>
      <c r="C1471" t="s">
        <v>2593</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2966</v>
      </c>
      <c r="V1471" s="6" t="s">
        <v>39</v>
      </c>
      <c r="W1471">
        <v>0</v>
      </c>
      <c r="X1471" s="6">
        <v>10</v>
      </c>
      <c r="Y1471" s="6" t="s">
        <v>2950</v>
      </c>
      <c r="Z1471" s="6" t="s">
        <v>39</v>
      </c>
      <c r="AA1471" s="6" t="s">
        <v>2608</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2924</v>
      </c>
    </row>
    <row r="1472" spans="1:44" x14ac:dyDescent="0.35">
      <c r="A1472" t="s">
        <v>1800</v>
      </c>
      <c r="B1472" t="s">
        <v>2673</v>
      </c>
      <c r="C1472" t="s">
        <v>2593</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2966</v>
      </c>
      <c r="V1472" s="6" t="s">
        <v>2750</v>
      </c>
      <c r="W1472">
        <v>30</v>
      </c>
      <c r="X1472" s="6">
        <v>10</v>
      </c>
      <c r="Y1472" s="6" t="s">
        <v>2950</v>
      </c>
      <c r="Z1472" s="6" t="s">
        <v>39</v>
      </c>
      <c r="AA1472" s="6" t="s">
        <v>2608</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2924</v>
      </c>
    </row>
    <row r="1473" spans="1:44" x14ac:dyDescent="0.35">
      <c r="A1473" t="s">
        <v>1800</v>
      </c>
      <c r="B1473" t="s">
        <v>2673</v>
      </c>
      <c r="C1473" t="s">
        <v>2593</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2966</v>
      </c>
      <c r="V1473" s="6" t="s">
        <v>2750</v>
      </c>
      <c r="W1473">
        <v>60</v>
      </c>
      <c r="X1473" s="6">
        <v>10</v>
      </c>
      <c r="Y1473" s="6" t="s">
        <v>2950</v>
      </c>
      <c r="Z1473" s="6" t="s">
        <v>39</v>
      </c>
      <c r="AA1473" s="6" t="s">
        <v>2608</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2924</v>
      </c>
    </row>
    <row r="1474" spans="1:44" x14ac:dyDescent="0.35">
      <c r="A1474" t="s">
        <v>1800</v>
      </c>
      <c r="B1474" t="s">
        <v>2673</v>
      </c>
      <c r="C1474" t="s">
        <v>2593</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2966</v>
      </c>
      <c r="V1474" s="6" t="s">
        <v>2750</v>
      </c>
      <c r="W1474">
        <v>90</v>
      </c>
      <c r="X1474" s="6">
        <v>10</v>
      </c>
      <c r="Y1474" s="6" t="s">
        <v>2950</v>
      </c>
      <c r="Z1474" s="6" t="s">
        <v>39</v>
      </c>
      <c r="AA1474" s="6" t="s">
        <v>2608</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2924</v>
      </c>
    </row>
    <row r="1475" spans="1:44" x14ac:dyDescent="0.35">
      <c r="A1475" t="s">
        <v>1800</v>
      </c>
      <c r="B1475" t="s">
        <v>2673</v>
      </c>
      <c r="C1475" t="s">
        <v>2593</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2966</v>
      </c>
      <c r="V1475" s="6" t="s">
        <v>39</v>
      </c>
      <c r="W1475">
        <v>0</v>
      </c>
      <c r="X1475" s="6">
        <v>10</v>
      </c>
      <c r="Y1475" s="6" t="s">
        <v>2950</v>
      </c>
      <c r="Z1475" s="6" t="s">
        <v>39</v>
      </c>
      <c r="AA1475" s="6" t="s">
        <v>2608</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2924</v>
      </c>
    </row>
    <row r="1476" spans="1:44" x14ac:dyDescent="0.35">
      <c r="A1476" t="s">
        <v>1800</v>
      </c>
      <c r="B1476" t="s">
        <v>2673</v>
      </c>
      <c r="C1476" t="s">
        <v>2593</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2966</v>
      </c>
      <c r="V1476" s="6" t="s">
        <v>2750</v>
      </c>
      <c r="W1476">
        <v>30</v>
      </c>
      <c r="X1476" s="6">
        <v>10</v>
      </c>
      <c r="Y1476" s="6" t="s">
        <v>2950</v>
      </c>
      <c r="Z1476" s="6" t="s">
        <v>39</v>
      </c>
      <c r="AA1476" s="6" t="s">
        <v>2608</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2924</v>
      </c>
    </row>
    <row r="1477" spans="1:44" x14ac:dyDescent="0.35">
      <c r="A1477" t="s">
        <v>1800</v>
      </c>
      <c r="B1477" t="s">
        <v>2673</v>
      </c>
      <c r="C1477" t="s">
        <v>2593</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2966</v>
      </c>
      <c r="V1477" s="6" t="s">
        <v>2750</v>
      </c>
      <c r="W1477">
        <v>60</v>
      </c>
      <c r="X1477" s="6">
        <v>10</v>
      </c>
      <c r="Y1477" s="6" t="s">
        <v>2950</v>
      </c>
      <c r="Z1477" s="6" t="s">
        <v>39</v>
      </c>
      <c r="AA1477" s="6" t="s">
        <v>2608</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2924</v>
      </c>
    </row>
    <row r="1478" spans="1:44" x14ac:dyDescent="0.35">
      <c r="A1478" t="s">
        <v>1800</v>
      </c>
      <c r="B1478" t="s">
        <v>2673</v>
      </c>
      <c r="C1478" t="s">
        <v>2593</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2966</v>
      </c>
      <c r="V1478" s="6" t="s">
        <v>2750</v>
      </c>
      <c r="W1478">
        <v>90</v>
      </c>
      <c r="X1478" s="6">
        <v>10</v>
      </c>
      <c r="Y1478" s="6" t="s">
        <v>2950</v>
      </c>
      <c r="Z1478" s="6" t="s">
        <v>39</v>
      </c>
      <c r="AA1478" s="6" t="s">
        <v>2608</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2924</v>
      </c>
    </row>
    <row r="1479" spans="1:44" x14ac:dyDescent="0.35">
      <c r="A1479" t="s">
        <v>1800</v>
      </c>
      <c r="B1479" t="s">
        <v>2673</v>
      </c>
      <c r="C1479" t="s">
        <v>2593</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2966</v>
      </c>
      <c r="V1479" s="6" t="s">
        <v>39</v>
      </c>
      <c r="W1479">
        <v>0</v>
      </c>
      <c r="X1479" s="6">
        <v>10</v>
      </c>
      <c r="Y1479" s="6" t="s">
        <v>2950</v>
      </c>
      <c r="Z1479" s="6" t="s">
        <v>39</v>
      </c>
      <c r="AA1479" s="6" t="s">
        <v>2608</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2924</v>
      </c>
    </row>
    <row r="1480" spans="1:44" x14ac:dyDescent="0.35">
      <c r="A1480" t="s">
        <v>1800</v>
      </c>
      <c r="B1480" t="s">
        <v>2673</v>
      </c>
      <c r="C1480" t="s">
        <v>2593</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2966</v>
      </c>
      <c r="V1480" s="6" t="s">
        <v>2750</v>
      </c>
      <c r="W1480">
        <v>30</v>
      </c>
      <c r="X1480" s="6">
        <v>10</v>
      </c>
      <c r="Y1480" s="6" t="s">
        <v>2950</v>
      </c>
      <c r="Z1480" s="6" t="s">
        <v>39</v>
      </c>
      <c r="AA1480" s="6" t="s">
        <v>2608</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2924</v>
      </c>
    </row>
    <row r="1481" spans="1:44" x14ac:dyDescent="0.35">
      <c r="A1481" t="s">
        <v>1800</v>
      </c>
      <c r="B1481" t="s">
        <v>2673</v>
      </c>
      <c r="C1481" t="s">
        <v>2593</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2966</v>
      </c>
      <c r="V1481" s="6" t="s">
        <v>2750</v>
      </c>
      <c r="W1481">
        <v>60</v>
      </c>
      <c r="X1481" s="6">
        <v>10</v>
      </c>
      <c r="Y1481" s="6" t="s">
        <v>2950</v>
      </c>
      <c r="Z1481" s="6" t="s">
        <v>39</v>
      </c>
      <c r="AA1481" s="6" t="s">
        <v>2608</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2924</v>
      </c>
    </row>
    <row r="1482" spans="1:44" x14ac:dyDescent="0.35">
      <c r="A1482" t="s">
        <v>1800</v>
      </c>
      <c r="B1482" t="s">
        <v>2673</v>
      </c>
      <c r="C1482" t="s">
        <v>2593</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2966</v>
      </c>
      <c r="V1482" s="6" t="s">
        <v>2750</v>
      </c>
      <c r="W1482">
        <v>90</v>
      </c>
      <c r="X1482" s="6">
        <v>10</v>
      </c>
      <c r="Y1482" s="6" t="s">
        <v>2950</v>
      </c>
      <c r="Z1482" s="6" t="s">
        <v>39</v>
      </c>
      <c r="AA1482" s="6" t="s">
        <v>2608</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2924</v>
      </c>
    </row>
    <row r="1483" spans="1:44" x14ac:dyDescent="0.35">
      <c r="A1483" t="s">
        <v>1800</v>
      </c>
      <c r="B1483" t="s">
        <v>2673</v>
      </c>
      <c r="C1483" t="s">
        <v>2593</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2966</v>
      </c>
      <c r="V1483" s="6" t="s">
        <v>39</v>
      </c>
      <c r="W1483">
        <v>0</v>
      </c>
      <c r="X1483" s="6">
        <v>8</v>
      </c>
      <c r="Y1483" s="6" t="s">
        <v>2950</v>
      </c>
      <c r="Z1483" s="6" t="s">
        <v>39</v>
      </c>
      <c r="AA1483" s="6" t="s">
        <v>2608</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2924</v>
      </c>
    </row>
    <row r="1484" spans="1:44" x14ac:dyDescent="0.35">
      <c r="A1484" t="s">
        <v>1800</v>
      </c>
      <c r="B1484" t="s">
        <v>2673</v>
      </c>
      <c r="C1484" t="s">
        <v>2593</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2966</v>
      </c>
      <c r="V1484" s="6" t="s">
        <v>2750</v>
      </c>
      <c r="W1484">
        <v>30</v>
      </c>
      <c r="X1484" s="6">
        <v>8</v>
      </c>
      <c r="Y1484" s="6" t="s">
        <v>2950</v>
      </c>
      <c r="Z1484" s="6" t="s">
        <v>39</v>
      </c>
      <c r="AA1484" s="6" t="s">
        <v>2608</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2924</v>
      </c>
    </row>
    <row r="1485" spans="1:44" x14ac:dyDescent="0.35">
      <c r="A1485" t="s">
        <v>1800</v>
      </c>
      <c r="B1485" t="s">
        <v>2673</v>
      </c>
      <c r="C1485" t="s">
        <v>2593</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2966</v>
      </c>
      <c r="V1485" s="6" t="s">
        <v>2750</v>
      </c>
      <c r="W1485">
        <v>60</v>
      </c>
      <c r="X1485" s="6">
        <v>8</v>
      </c>
      <c r="Y1485" s="6" t="s">
        <v>2950</v>
      </c>
      <c r="Z1485" s="6" t="s">
        <v>39</v>
      </c>
      <c r="AA1485" s="6" t="s">
        <v>2608</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2924</v>
      </c>
    </row>
    <row r="1486" spans="1:44" x14ac:dyDescent="0.35">
      <c r="A1486" t="s">
        <v>1800</v>
      </c>
      <c r="B1486" t="s">
        <v>2673</v>
      </c>
      <c r="C1486" t="s">
        <v>2593</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2966</v>
      </c>
      <c r="V1486" s="6" t="s">
        <v>2750</v>
      </c>
      <c r="W1486">
        <v>90</v>
      </c>
      <c r="X1486" s="6">
        <v>8</v>
      </c>
      <c r="Y1486" s="6" t="s">
        <v>2950</v>
      </c>
      <c r="Z1486" s="6" t="s">
        <v>39</v>
      </c>
      <c r="AA1486" s="6" t="s">
        <v>2608</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2924</v>
      </c>
    </row>
    <row r="1487" spans="1:44" x14ac:dyDescent="0.35">
      <c r="A1487" t="s">
        <v>1800</v>
      </c>
      <c r="B1487" t="s">
        <v>2673</v>
      </c>
      <c r="C1487" t="s">
        <v>2593</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2966</v>
      </c>
      <c r="V1487" s="6" t="s">
        <v>39</v>
      </c>
      <c r="W1487">
        <v>0</v>
      </c>
      <c r="X1487" s="6">
        <v>8</v>
      </c>
      <c r="Y1487" s="6" t="s">
        <v>2950</v>
      </c>
      <c r="Z1487" s="6" t="s">
        <v>39</v>
      </c>
      <c r="AA1487" s="6" t="s">
        <v>2608</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2924</v>
      </c>
    </row>
    <row r="1488" spans="1:44" x14ac:dyDescent="0.35">
      <c r="A1488" t="s">
        <v>1800</v>
      </c>
      <c r="B1488" t="s">
        <v>2673</v>
      </c>
      <c r="C1488" t="s">
        <v>2593</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2966</v>
      </c>
      <c r="V1488" s="6" t="s">
        <v>2750</v>
      </c>
      <c r="W1488">
        <v>30</v>
      </c>
      <c r="X1488" s="6">
        <v>8</v>
      </c>
      <c r="Y1488" s="6" t="s">
        <v>2950</v>
      </c>
      <c r="Z1488" s="6" t="s">
        <v>39</v>
      </c>
      <c r="AA1488" s="6" t="s">
        <v>2608</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2924</v>
      </c>
    </row>
    <row r="1489" spans="1:44" x14ac:dyDescent="0.35">
      <c r="A1489" t="s">
        <v>1800</v>
      </c>
      <c r="B1489" t="s">
        <v>2673</v>
      </c>
      <c r="C1489" t="s">
        <v>2593</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2966</v>
      </c>
      <c r="V1489" s="6" t="s">
        <v>2750</v>
      </c>
      <c r="W1489">
        <v>60</v>
      </c>
      <c r="X1489" s="6">
        <v>8</v>
      </c>
      <c r="Y1489" s="6" t="s">
        <v>2950</v>
      </c>
      <c r="Z1489" s="6" t="s">
        <v>39</v>
      </c>
      <c r="AA1489" s="6" t="s">
        <v>2608</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2924</v>
      </c>
    </row>
    <row r="1490" spans="1:44" x14ac:dyDescent="0.35">
      <c r="A1490" t="s">
        <v>1800</v>
      </c>
      <c r="B1490" t="s">
        <v>2673</v>
      </c>
      <c r="C1490" t="s">
        <v>2593</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2966</v>
      </c>
      <c r="V1490" s="6" t="s">
        <v>2750</v>
      </c>
      <c r="W1490">
        <v>90</v>
      </c>
      <c r="X1490" s="6">
        <v>8</v>
      </c>
      <c r="Y1490" s="6" t="s">
        <v>2950</v>
      </c>
      <c r="Z1490" s="6" t="s">
        <v>39</v>
      </c>
      <c r="AA1490" s="6" t="s">
        <v>2608</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2924</v>
      </c>
    </row>
    <row r="1491" spans="1:44" x14ac:dyDescent="0.35">
      <c r="A1491" t="s">
        <v>1800</v>
      </c>
      <c r="B1491" t="s">
        <v>2673</v>
      </c>
      <c r="C1491" t="s">
        <v>2593</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2966</v>
      </c>
      <c r="V1491" s="6" t="s">
        <v>39</v>
      </c>
      <c r="W1491">
        <v>0</v>
      </c>
      <c r="X1491" s="6">
        <v>8</v>
      </c>
      <c r="Y1491" s="6" t="s">
        <v>2950</v>
      </c>
      <c r="Z1491" s="6" t="s">
        <v>39</v>
      </c>
      <c r="AA1491" s="6" t="s">
        <v>2608</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2924</v>
      </c>
    </row>
    <row r="1492" spans="1:44" x14ac:dyDescent="0.35">
      <c r="A1492" t="s">
        <v>1800</v>
      </c>
      <c r="B1492" t="s">
        <v>2673</v>
      </c>
      <c r="C1492" t="s">
        <v>2593</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2966</v>
      </c>
      <c r="V1492" s="6" t="s">
        <v>2750</v>
      </c>
      <c r="W1492">
        <v>30</v>
      </c>
      <c r="X1492" s="6">
        <v>8</v>
      </c>
      <c r="Y1492" s="6" t="s">
        <v>2950</v>
      </c>
      <c r="Z1492" s="6" t="s">
        <v>39</v>
      </c>
      <c r="AA1492" s="6" t="s">
        <v>2608</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2924</v>
      </c>
    </row>
    <row r="1493" spans="1:44" x14ac:dyDescent="0.35">
      <c r="A1493" t="s">
        <v>1800</v>
      </c>
      <c r="B1493" t="s">
        <v>2673</v>
      </c>
      <c r="C1493" t="s">
        <v>2593</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2966</v>
      </c>
      <c r="V1493" s="6" t="s">
        <v>2750</v>
      </c>
      <c r="W1493">
        <v>60</v>
      </c>
      <c r="X1493" s="6">
        <v>8</v>
      </c>
      <c r="Y1493" s="6" t="s">
        <v>2950</v>
      </c>
      <c r="Z1493" s="6" t="s">
        <v>39</v>
      </c>
      <c r="AA1493" s="6" t="s">
        <v>2608</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2924</v>
      </c>
    </row>
    <row r="1494" spans="1:44" x14ac:dyDescent="0.35">
      <c r="A1494" t="s">
        <v>1800</v>
      </c>
      <c r="B1494" t="s">
        <v>2673</v>
      </c>
      <c r="C1494" t="s">
        <v>2593</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2966</v>
      </c>
      <c r="V1494" s="6" t="s">
        <v>2750</v>
      </c>
      <c r="W1494">
        <v>90</v>
      </c>
      <c r="X1494" s="6">
        <v>8</v>
      </c>
      <c r="Y1494" s="6" t="s">
        <v>2950</v>
      </c>
      <c r="Z1494" s="6" t="s">
        <v>39</v>
      </c>
      <c r="AA1494" s="6" t="s">
        <v>2608</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2924</v>
      </c>
    </row>
    <row r="1495" spans="1:44" x14ac:dyDescent="0.35">
      <c r="A1495" t="s">
        <v>1800</v>
      </c>
      <c r="B1495" t="s">
        <v>2673</v>
      </c>
      <c r="C1495" t="s">
        <v>2593</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2966</v>
      </c>
      <c r="V1495" s="6" t="s">
        <v>39</v>
      </c>
      <c r="W1495">
        <v>0</v>
      </c>
      <c r="X1495" s="6">
        <v>8</v>
      </c>
      <c r="Y1495" s="6" t="s">
        <v>2950</v>
      </c>
      <c r="Z1495" s="6" t="s">
        <v>39</v>
      </c>
      <c r="AA1495" s="6" t="s">
        <v>2608</v>
      </c>
      <c r="AB1495">
        <f>4*997</f>
        <v>3988</v>
      </c>
      <c r="AC1495">
        <v>30</v>
      </c>
      <c r="AE1495" s="6" t="s">
        <v>39</v>
      </c>
      <c r="AF1495" s="6" t="s">
        <v>40</v>
      </c>
      <c r="AG1495" s="6" t="s">
        <v>39</v>
      </c>
      <c r="AH1495" s="6" t="s">
        <v>39</v>
      </c>
      <c r="AI1495" s="6" t="s">
        <v>39</v>
      </c>
      <c r="AJ1495" t="s">
        <v>43</v>
      </c>
      <c r="AK1495" s="6" t="s">
        <v>2967</v>
      </c>
      <c r="AL1495" s="6" t="s">
        <v>39</v>
      </c>
      <c r="AM1495" s="6" t="s">
        <v>39</v>
      </c>
      <c r="AN1495">
        <v>3</v>
      </c>
      <c r="AO1495">
        <v>25</v>
      </c>
      <c r="AP1495">
        <v>30</v>
      </c>
      <c r="AQ1495" t="s">
        <v>39</v>
      </c>
      <c r="AR1495" t="s">
        <v>2924</v>
      </c>
    </row>
    <row r="1496" spans="1:44" x14ac:dyDescent="0.35">
      <c r="A1496" t="s">
        <v>1800</v>
      </c>
      <c r="B1496" t="s">
        <v>2673</v>
      </c>
      <c r="C1496" t="s">
        <v>2593</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2966</v>
      </c>
      <c r="V1496" s="6" t="s">
        <v>2750</v>
      </c>
      <c r="W1496">
        <v>30</v>
      </c>
      <c r="X1496" s="6">
        <v>8</v>
      </c>
      <c r="Y1496" s="6" t="s">
        <v>2950</v>
      </c>
      <c r="Z1496" s="6" t="s">
        <v>39</v>
      </c>
      <c r="AA1496" s="6" t="s">
        <v>2608</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2924</v>
      </c>
    </row>
    <row r="1497" spans="1:44" x14ac:dyDescent="0.35">
      <c r="A1497" t="s">
        <v>1800</v>
      </c>
      <c r="B1497" t="s">
        <v>2673</v>
      </c>
      <c r="C1497" t="s">
        <v>2593</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2966</v>
      </c>
      <c r="V1497" s="6" t="s">
        <v>2750</v>
      </c>
      <c r="W1497">
        <v>60</v>
      </c>
      <c r="X1497" s="6">
        <v>8</v>
      </c>
      <c r="Y1497" s="6" t="s">
        <v>2950</v>
      </c>
      <c r="Z1497" s="6" t="s">
        <v>39</v>
      </c>
      <c r="AA1497" s="6" t="s">
        <v>2608</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2924</v>
      </c>
    </row>
    <row r="1498" spans="1:44" x14ac:dyDescent="0.35">
      <c r="A1498" t="s">
        <v>1800</v>
      </c>
      <c r="B1498" t="s">
        <v>2673</v>
      </c>
      <c r="C1498" t="s">
        <v>2593</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2966</v>
      </c>
      <c r="V1498" s="6" t="s">
        <v>2750</v>
      </c>
      <c r="W1498">
        <v>90</v>
      </c>
      <c r="X1498" s="6">
        <v>8</v>
      </c>
      <c r="Y1498" s="6" t="s">
        <v>2950</v>
      </c>
      <c r="Z1498" s="6" t="s">
        <v>39</v>
      </c>
      <c r="AA1498" s="6" t="s">
        <v>2608</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2924</v>
      </c>
    </row>
    <row r="1499" spans="1:44" x14ac:dyDescent="0.35">
      <c r="A1499" t="s">
        <v>1800</v>
      </c>
      <c r="B1499" t="s">
        <v>2673</v>
      </c>
      <c r="C1499" t="s">
        <v>2593</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2966</v>
      </c>
      <c r="V1499" s="6" t="s">
        <v>39</v>
      </c>
      <c r="W1499">
        <v>0</v>
      </c>
      <c r="X1499" s="6">
        <v>10</v>
      </c>
      <c r="Y1499" s="6" t="s">
        <v>2950</v>
      </c>
      <c r="Z1499" s="6" t="s">
        <v>39</v>
      </c>
      <c r="AA1499" s="6" t="s">
        <v>2608</v>
      </c>
      <c r="AB1499">
        <f>1*997</f>
        <v>997</v>
      </c>
      <c r="AC1499">
        <v>30</v>
      </c>
      <c r="AE1499" s="6" t="s">
        <v>39</v>
      </c>
      <c r="AF1499" s="6" t="s">
        <v>40</v>
      </c>
      <c r="AG1499" s="6" t="s">
        <v>39</v>
      </c>
      <c r="AH1499" s="6" t="s">
        <v>39</v>
      </c>
      <c r="AI1499" s="6" t="s">
        <v>39</v>
      </c>
      <c r="AJ1499" t="s">
        <v>2745</v>
      </c>
      <c r="AK1499">
        <v>1.3</v>
      </c>
      <c r="AL1499" s="6" t="s">
        <v>39</v>
      </c>
      <c r="AM1499" s="6" t="s">
        <v>39</v>
      </c>
      <c r="AN1499">
        <v>3</v>
      </c>
      <c r="AO1499">
        <v>25</v>
      </c>
      <c r="AP1499">
        <v>30</v>
      </c>
      <c r="AQ1499" t="s">
        <v>39</v>
      </c>
      <c r="AR1499" t="s">
        <v>2925</v>
      </c>
    </row>
    <row r="1500" spans="1:44" x14ac:dyDescent="0.35">
      <c r="A1500" t="s">
        <v>1800</v>
      </c>
      <c r="B1500" t="s">
        <v>2673</v>
      </c>
      <c r="C1500" t="s">
        <v>2593</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2966</v>
      </c>
      <c r="V1500" s="6" t="s">
        <v>2750</v>
      </c>
      <c r="W1500">
        <v>30</v>
      </c>
      <c r="X1500" s="6">
        <v>10</v>
      </c>
      <c r="Y1500" s="6" t="s">
        <v>2950</v>
      </c>
      <c r="Z1500" s="6" t="s">
        <v>39</v>
      </c>
      <c r="AA1500" s="6" t="s">
        <v>2608</v>
      </c>
      <c r="AB1500">
        <f>1*997</f>
        <v>997</v>
      </c>
      <c r="AC1500">
        <v>30</v>
      </c>
      <c r="AE1500" s="6" t="s">
        <v>39</v>
      </c>
      <c r="AF1500" s="6" t="s">
        <v>40</v>
      </c>
      <c r="AG1500" s="6" t="s">
        <v>39</v>
      </c>
      <c r="AH1500" s="6" t="s">
        <v>39</v>
      </c>
      <c r="AI1500" s="6" t="s">
        <v>39</v>
      </c>
      <c r="AJ1500" t="s">
        <v>2745</v>
      </c>
      <c r="AK1500">
        <v>6.6</v>
      </c>
      <c r="AL1500" s="6" t="s">
        <v>39</v>
      </c>
      <c r="AM1500" s="6" t="s">
        <v>39</v>
      </c>
      <c r="AN1500">
        <v>3</v>
      </c>
      <c r="AO1500">
        <v>25</v>
      </c>
      <c r="AP1500">
        <v>30</v>
      </c>
      <c r="AQ1500" t="s">
        <v>39</v>
      </c>
      <c r="AR1500" t="s">
        <v>2925</v>
      </c>
    </row>
    <row r="1501" spans="1:44" x14ac:dyDescent="0.35">
      <c r="A1501" t="s">
        <v>1800</v>
      </c>
      <c r="B1501" t="s">
        <v>2673</v>
      </c>
      <c r="C1501" t="s">
        <v>2593</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2966</v>
      </c>
      <c r="V1501" s="6" t="s">
        <v>2750</v>
      </c>
      <c r="W1501">
        <v>60</v>
      </c>
      <c r="X1501" s="6">
        <v>10</v>
      </c>
      <c r="Y1501" s="6" t="s">
        <v>2950</v>
      </c>
      <c r="Z1501" s="6" t="s">
        <v>39</v>
      </c>
      <c r="AA1501" s="6" t="s">
        <v>2608</v>
      </c>
      <c r="AB1501">
        <f>1*997</f>
        <v>997</v>
      </c>
      <c r="AC1501">
        <v>30</v>
      </c>
      <c r="AE1501" s="6" t="s">
        <v>39</v>
      </c>
      <c r="AF1501" s="6" t="s">
        <v>40</v>
      </c>
      <c r="AG1501" s="6" t="s">
        <v>39</v>
      </c>
      <c r="AH1501" s="6" t="s">
        <v>39</v>
      </c>
      <c r="AI1501" s="6" t="s">
        <v>39</v>
      </c>
      <c r="AJ1501" t="s">
        <v>2745</v>
      </c>
      <c r="AK1501">
        <v>28.8</v>
      </c>
      <c r="AL1501" s="6" t="s">
        <v>39</v>
      </c>
      <c r="AM1501" s="6" t="s">
        <v>39</v>
      </c>
      <c r="AN1501">
        <v>3</v>
      </c>
      <c r="AO1501">
        <v>25</v>
      </c>
      <c r="AP1501">
        <v>30</v>
      </c>
      <c r="AQ1501" t="s">
        <v>39</v>
      </c>
      <c r="AR1501" t="s">
        <v>2925</v>
      </c>
    </row>
    <row r="1502" spans="1:44" x14ac:dyDescent="0.35">
      <c r="A1502" t="s">
        <v>1800</v>
      </c>
      <c r="B1502" t="s">
        <v>2673</v>
      </c>
      <c r="C1502" t="s">
        <v>2593</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2966</v>
      </c>
      <c r="V1502" s="6" t="s">
        <v>2750</v>
      </c>
      <c r="W1502">
        <v>90</v>
      </c>
      <c r="X1502" s="6">
        <v>10</v>
      </c>
      <c r="Y1502" s="6" t="s">
        <v>2950</v>
      </c>
      <c r="Z1502" s="6" t="s">
        <v>39</v>
      </c>
      <c r="AA1502" s="6" t="s">
        <v>2608</v>
      </c>
      <c r="AB1502">
        <f>1*997</f>
        <v>997</v>
      </c>
      <c r="AC1502">
        <v>30</v>
      </c>
      <c r="AE1502" s="6" t="s">
        <v>39</v>
      </c>
      <c r="AF1502" s="6" t="s">
        <v>40</v>
      </c>
      <c r="AG1502" s="6" t="s">
        <v>39</v>
      </c>
      <c r="AH1502" s="6" t="s">
        <v>39</v>
      </c>
      <c r="AI1502" s="6" t="s">
        <v>39</v>
      </c>
      <c r="AJ1502" t="s">
        <v>2745</v>
      </c>
      <c r="AK1502">
        <v>2</v>
      </c>
      <c r="AL1502" s="6" t="s">
        <v>39</v>
      </c>
      <c r="AM1502" s="6" t="s">
        <v>39</v>
      </c>
      <c r="AN1502">
        <v>3</v>
      </c>
      <c r="AO1502">
        <v>25</v>
      </c>
      <c r="AP1502">
        <v>30</v>
      </c>
      <c r="AQ1502" t="s">
        <v>39</v>
      </c>
      <c r="AR1502" t="s">
        <v>2925</v>
      </c>
    </row>
    <row r="1503" spans="1:44" x14ac:dyDescent="0.35">
      <c r="A1503" t="s">
        <v>1800</v>
      </c>
      <c r="B1503" t="s">
        <v>2673</v>
      </c>
      <c r="C1503" t="s">
        <v>2593</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2966</v>
      </c>
      <c r="V1503" s="6" t="s">
        <v>39</v>
      </c>
      <c r="W1503">
        <v>0</v>
      </c>
      <c r="X1503" s="6">
        <v>10</v>
      </c>
      <c r="Y1503" s="6" t="s">
        <v>2950</v>
      </c>
      <c r="Z1503" s="6" t="s">
        <v>39</v>
      </c>
      <c r="AA1503" s="6" t="s">
        <v>2608</v>
      </c>
      <c r="AB1503">
        <f>2*997</f>
        <v>1994</v>
      </c>
      <c r="AC1503">
        <v>30</v>
      </c>
      <c r="AE1503" s="6" t="s">
        <v>39</v>
      </c>
      <c r="AF1503" s="6" t="s">
        <v>40</v>
      </c>
      <c r="AG1503" s="6" t="s">
        <v>39</v>
      </c>
      <c r="AH1503" s="6" t="s">
        <v>39</v>
      </c>
      <c r="AI1503" s="6" t="s">
        <v>39</v>
      </c>
      <c r="AJ1503" t="s">
        <v>2745</v>
      </c>
      <c r="AK1503">
        <v>1.2</v>
      </c>
      <c r="AL1503" s="6" t="s">
        <v>39</v>
      </c>
      <c r="AM1503" s="6" t="s">
        <v>39</v>
      </c>
      <c r="AN1503">
        <v>3</v>
      </c>
      <c r="AO1503">
        <v>25</v>
      </c>
      <c r="AP1503">
        <v>30</v>
      </c>
      <c r="AQ1503" t="s">
        <v>39</v>
      </c>
      <c r="AR1503" t="s">
        <v>2925</v>
      </c>
    </row>
    <row r="1504" spans="1:44" x14ac:dyDescent="0.35">
      <c r="A1504" t="s">
        <v>1800</v>
      </c>
      <c r="B1504" t="s">
        <v>2673</v>
      </c>
      <c r="C1504" t="s">
        <v>2593</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2966</v>
      </c>
      <c r="V1504" s="6" t="s">
        <v>2750</v>
      </c>
      <c r="W1504">
        <v>30</v>
      </c>
      <c r="X1504" s="6">
        <v>10</v>
      </c>
      <c r="Y1504" s="6" t="s">
        <v>2950</v>
      </c>
      <c r="Z1504" s="6" t="s">
        <v>39</v>
      </c>
      <c r="AA1504" s="6" t="s">
        <v>2608</v>
      </c>
      <c r="AB1504">
        <f>2*997</f>
        <v>1994</v>
      </c>
      <c r="AC1504">
        <v>30</v>
      </c>
      <c r="AE1504" s="6" t="s">
        <v>39</v>
      </c>
      <c r="AF1504" s="6" t="s">
        <v>40</v>
      </c>
      <c r="AG1504" s="6" t="s">
        <v>39</v>
      </c>
      <c r="AH1504" s="6" t="s">
        <v>39</v>
      </c>
      <c r="AI1504" s="6" t="s">
        <v>39</v>
      </c>
      <c r="AJ1504" t="s">
        <v>2745</v>
      </c>
      <c r="AK1504">
        <v>9</v>
      </c>
      <c r="AL1504" s="6" t="s">
        <v>39</v>
      </c>
      <c r="AM1504" s="6" t="s">
        <v>39</v>
      </c>
      <c r="AN1504">
        <v>3</v>
      </c>
      <c r="AO1504">
        <v>25</v>
      </c>
      <c r="AP1504">
        <v>30</v>
      </c>
      <c r="AQ1504" t="s">
        <v>39</v>
      </c>
      <c r="AR1504" t="s">
        <v>2925</v>
      </c>
    </row>
    <row r="1505" spans="1:44" x14ac:dyDescent="0.35">
      <c r="A1505" t="s">
        <v>1800</v>
      </c>
      <c r="B1505" t="s">
        <v>2673</v>
      </c>
      <c r="C1505" t="s">
        <v>2593</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2966</v>
      </c>
      <c r="V1505" s="6" t="s">
        <v>2750</v>
      </c>
      <c r="W1505">
        <v>60</v>
      </c>
      <c r="X1505" s="6">
        <v>10</v>
      </c>
      <c r="Y1505" s="6" t="s">
        <v>2950</v>
      </c>
      <c r="Z1505" s="6" t="s">
        <v>39</v>
      </c>
      <c r="AA1505" s="6" t="s">
        <v>2608</v>
      </c>
      <c r="AB1505">
        <f>2*997</f>
        <v>1994</v>
      </c>
      <c r="AC1505">
        <v>30</v>
      </c>
      <c r="AE1505" s="6" t="s">
        <v>39</v>
      </c>
      <c r="AF1505" s="6" t="s">
        <v>40</v>
      </c>
      <c r="AG1505" s="6" t="s">
        <v>39</v>
      </c>
      <c r="AH1505" s="6" t="s">
        <v>39</v>
      </c>
      <c r="AI1505" s="6" t="s">
        <v>39</v>
      </c>
      <c r="AJ1505" t="s">
        <v>2745</v>
      </c>
      <c r="AK1505">
        <v>7</v>
      </c>
      <c r="AL1505" s="6" t="s">
        <v>39</v>
      </c>
      <c r="AM1505" s="6" t="s">
        <v>39</v>
      </c>
      <c r="AN1505">
        <v>3</v>
      </c>
      <c r="AO1505">
        <v>25</v>
      </c>
      <c r="AP1505">
        <v>30</v>
      </c>
      <c r="AQ1505" t="s">
        <v>39</v>
      </c>
      <c r="AR1505" t="s">
        <v>2925</v>
      </c>
    </row>
    <row r="1506" spans="1:44" x14ac:dyDescent="0.35">
      <c r="A1506" t="s">
        <v>1800</v>
      </c>
      <c r="B1506" t="s">
        <v>2673</v>
      </c>
      <c r="C1506" t="s">
        <v>2593</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2966</v>
      </c>
      <c r="V1506" s="6" t="s">
        <v>2750</v>
      </c>
      <c r="W1506">
        <v>90</v>
      </c>
      <c r="X1506" s="6">
        <v>10</v>
      </c>
      <c r="Y1506" s="6" t="s">
        <v>2950</v>
      </c>
      <c r="Z1506" s="6" t="s">
        <v>39</v>
      </c>
      <c r="AA1506" s="6" t="s">
        <v>2608</v>
      </c>
      <c r="AB1506">
        <f>2*997</f>
        <v>1994</v>
      </c>
      <c r="AC1506">
        <v>30</v>
      </c>
      <c r="AE1506" s="6" t="s">
        <v>39</v>
      </c>
      <c r="AF1506" s="6" t="s">
        <v>40</v>
      </c>
      <c r="AG1506" s="6" t="s">
        <v>39</v>
      </c>
      <c r="AH1506" s="6" t="s">
        <v>39</v>
      </c>
      <c r="AI1506" s="6" t="s">
        <v>39</v>
      </c>
      <c r="AJ1506" t="s">
        <v>2745</v>
      </c>
      <c r="AK1506">
        <v>3.4</v>
      </c>
      <c r="AL1506" s="6" t="s">
        <v>39</v>
      </c>
      <c r="AM1506" s="6" t="s">
        <v>39</v>
      </c>
      <c r="AN1506">
        <v>3</v>
      </c>
      <c r="AO1506">
        <v>25</v>
      </c>
      <c r="AP1506">
        <v>30</v>
      </c>
      <c r="AQ1506" t="s">
        <v>39</v>
      </c>
      <c r="AR1506" t="s">
        <v>2925</v>
      </c>
    </row>
    <row r="1507" spans="1:44" x14ac:dyDescent="0.35">
      <c r="A1507" t="s">
        <v>1800</v>
      </c>
      <c r="B1507" t="s">
        <v>2673</v>
      </c>
      <c r="C1507" t="s">
        <v>2593</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2966</v>
      </c>
      <c r="V1507" s="6" t="s">
        <v>39</v>
      </c>
      <c r="W1507">
        <v>0</v>
      </c>
      <c r="X1507" s="6">
        <v>10</v>
      </c>
      <c r="Y1507" s="6" t="s">
        <v>2950</v>
      </c>
      <c r="Z1507" s="6" t="s">
        <v>39</v>
      </c>
      <c r="AA1507" s="6" t="s">
        <v>2608</v>
      </c>
      <c r="AB1507">
        <f>3*997</f>
        <v>2991</v>
      </c>
      <c r="AC1507">
        <v>30</v>
      </c>
      <c r="AE1507" s="6" t="s">
        <v>39</v>
      </c>
      <c r="AF1507" s="6" t="s">
        <v>40</v>
      </c>
      <c r="AG1507" s="6" t="s">
        <v>39</v>
      </c>
      <c r="AH1507" s="6" t="s">
        <v>39</v>
      </c>
      <c r="AI1507" s="6" t="s">
        <v>39</v>
      </c>
      <c r="AJ1507" t="s">
        <v>2745</v>
      </c>
      <c r="AK1507">
        <v>0.19</v>
      </c>
      <c r="AL1507" s="6" t="s">
        <v>39</v>
      </c>
      <c r="AM1507" s="6" t="s">
        <v>39</v>
      </c>
      <c r="AN1507">
        <v>3</v>
      </c>
      <c r="AO1507">
        <v>25</v>
      </c>
      <c r="AP1507">
        <v>30</v>
      </c>
      <c r="AQ1507" t="s">
        <v>39</v>
      </c>
      <c r="AR1507" t="s">
        <v>2925</v>
      </c>
    </row>
    <row r="1508" spans="1:44" x14ac:dyDescent="0.35">
      <c r="A1508" t="s">
        <v>1800</v>
      </c>
      <c r="B1508" t="s">
        <v>2673</v>
      </c>
      <c r="C1508" t="s">
        <v>2593</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2966</v>
      </c>
      <c r="V1508" s="6" t="s">
        <v>2750</v>
      </c>
      <c r="W1508">
        <v>30</v>
      </c>
      <c r="X1508" s="6">
        <v>10</v>
      </c>
      <c r="Y1508" s="6" t="s">
        <v>2950</v>
      </c>
      <c r="Z1508" s="6" t="s">
        <v>39</v>
      </c>
      <c r="AA1508" s="6" t="s">
        <v>2608</v>
      </c>
      <c r="AB1508">
        <f>3*997</f>
        <v>2991</v>
      </c>
      <c r="AC1508">
        <v>30</v>
      </c>
      <c r="AE1508" s="6" t="s">
        <v>39</v>
      </c>
      <c r="AF1508" s="6" t="s">
        <v>40</v>
      </c>
      <c r="AG1508" s="6" t="s">
        <v>39</v>
      </c>
      <c r="AH1508" s="6" t="s">
        <v>39</v>
      </c>
      <c r="AI1508" s="6" t="s">
        <v>39</v>
      </c>
      <c r="AJ1508" t="s">
        <v>2745</v>
      </c>
      <c r="AK1508">
        <v>8.9</v>
      </c>
      <c r="AL1508" s="6" t="s">
        <v>39</v>
      </c>
      <c r="AM1508" s="6" t="s">
        <v>39</v>
      </c>
      <c r="AN1508">
        <v>3</v>
      </c>
      <c r="AO1508">
        <v>25</v>
      </c>
      <c r="AP1508">
        <v>30</v>
      </c>
      <c r="AQ1508" t="s">
        <v>39</v>
      </c>
      <c r="AR1508" t="s">
        <v>2925</v>
      </c>
    </row>
    <row r="1509" spans="1:44" x14ac:dyDescent="0.35">
      <c r="A1509" t="s">
        <v>1800</v>
      </c>
      <c r="B1509" t="s">
        <v>2673</v>
      </c>
      <c r="C1509" t="s">
        <v>2593</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2966</v>
      </c>
      <c r="V1509" s="6" t="s">
        <v>2750</v>
      </c>
      <c r="W1509">
        <v>60</v>
      </c>
      <c r="X1509" s="6">
        <v>10</v>
      </c>
      <c r="Y1509" s="6" t="s">
        <v>2950</v>
      </c>
      <c r="Z1509" s="6" t="s">
        <v>39</v>
      </c>
      <c r="AA1509" s="6" t="s">
        <v>2608</v>
      </c>
      <c r="AB1509">
        <f>3*997</f>
        <v>2991</v>
      </c>
      <c r="AC1509">
        <v>30</v>
      </c>
      <c r="AE1509" s="6" t="s">
        <v>39</v>
      </c>
      <c r="AF1509" s="6" t="s">
        <v>40</v>
      </c>
      <c r="AG1509" s="6" t="s">
        <v>39</v>
      </c>
      <c r="AH1509" s="6" t="s">
        <v>39</v>
      </c>
      <c r="AI1509" s="6" t="s">
        <v>39</v>
      </c>
      <c r="AJ1509" t="s">
        <v>2745</v>
      </c>
      <c r="AK1509">
        <v>27</v>
      </c>
      <c r="AL1509" s="6" t="s">
        <v>39</v>
      </c>
      <c r="AM1509" s="6" t="s">
        <v>39</v>
      </c>
      <c r="AN1509">
        <v>3</v>
      </c>
      <c r="AO1509">
        <v>25</v>
      </c>
      <c r="AP1509">
        <v>30</v>
      </c>
      <c r="AQ1509" t="s">
        <v>39</v>
      </c>
      <c r="AR1509" t="s">
        <v>2925</v>
      </c>
    </row>
    <row r="1510" spans="1:44" x14ac:dyDescent="0.35">
      <c r="A1510" t="s">
        <v>1800</v>
      </c>
      <c r="B1510" t="s">
        <v>2673</v>
      </c>
      <c r="C1510" t="s">
        <v>2593</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2966</v>
      </c>
      <c r="V1510" s="6" t="s">
        <v>2750</v>
      </c>
      <c r="W1510">
        <v>90</v>
      </c>
      <c r="X1510" s="6">
        <v>10</v>
      </c>
      <c r="Y1510" s="6" t="s">
        <v>2950</v>
      </c>
      <c r="Z1510" s="6" t="s">
        <v>39</v>
      </c>
      <c r="AA1510" s="6" t="s">
        <v>2608</v>
      </c>
      <c r="AB1510">
        <f>3*997</f>
        <v>2991</v>
      </c>
      <c r="AC1510">
        <v>30</v>
      </c>
      <c r="AE1510" s="6" t="s">
        <v>39</v>
      </c>
      <c r="AF1510" s="6" t="s">
        <v>40</v>
      </c>
      <c r="AG1510" s="6" t="s">
        <v>39</v>
      </c>
      <c r="AH1510" s="6" t="s">
        <v>39</v>
      </c>
      <c r="AI1510" s="6" t="s">
        <v>39</v>
      </c>
      <c r="AJ1510" t="s">
        <v>2745</v>
      </c>
      <c r="AK1510">
        <v>1.2</v>
      </c>
      <c r="AL1510" s="6" t="s">
        <v>39</v>
      </c>
      <c r="AM1510" s="6" t="s">
        <v>39</v>
      </c>
      <c r="AN1510">
        <v>3</v>
      </c>
      <c r="AO1510">
        <v>25</v>
      </c>
      <c r="AP1510">
        <v>30</v>
      </c>
      <c r="AQ1510" t="s">
        <v>39</v>
      </c>
      <c r="AR1510" t="s">
        <v>2925</v>
      </c>
    </row>
    <row r="1511" spans="1:44" x14ac:dyDescent="0.35">
      <c r="A1511" t="s">
        <v>1800</v>
      </c>
      <c r="B1511" t="s">
        <v>2673</v>
      </c>
      <c r="C1511" t="s">
        <v>2593</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2966</v>
      </c>
      <c r="V1511" s="6" t="s">
        <v>39</v>
      </c>
      <c r="W1511">
        <v>0</v>
      </c>
      <c r="X1511" s="6">
        <v>10</v>
      </c>
      <c r="Y1511" s="6" t="s">
        <v>2950</v>
      </c>
      <c r="Z1511" s="6" t="s">
        <v>39</v>
      </c>
      <c r="AA1511" s="6" t="s">
        <v>2608</v>
      </c>
      <c r="AB1511">
        <f>4*997</f>
        <v>3988</v>
      </c>
      <c r="AC1511">
        <v>30</v>
      </c>
      <c r="AE1511" s="6" t="s">
        <v>39</v>
      </c>
      <c r="AF1511" s="6" t="s">
        <v>40</v>
      </c>
      <c r="AG1511" s="6" t="s">
        <v>39</v>
      </c>
      <c r="AH1511" s="6" t="s">
        <v>39</v>
      </c>
      <c r="AI1511" s="6" t="s">
        <v>39</v>
      </c>
      <c r="AJ1511" t="s">
        <v>2745</v>
      </c>
      <c r="AK1511">
        <v>0.32</v>
      </c>
      <c r="AL1511" s="6" t="s">
        <v>39</v>
      </c>
      <c r="AM1511" s="6" t="s">
        <v>39</v>
      </c>
      <c r="AN1511">
        <v>3</v>
      </c>
      <c r="AO1511">
        <v>25</v>
      </c>
      <c r="AP1511">
        <v>30</v>
      </c>
      <c r="AQ1511" t="s">
        <v>39</v>
      </c>
      <c r="AR1511" t="s">
        <v>2925</v>
      </c>
    </row>
    <row r="1512" spans="1:44" x14ac:dyDescent="0.35">
      <c r="A1512" t="s">
        <v>1800</v>
      </c>
      <c r="B1512" t="s">
        <v>2673</v>
      </c>
      <c r="C1512" t="s">
        <v>2593</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2966</v>
      </c>
      <c r="V1512" s="6" t="s">
        <v>2750</v>
      </c>
      <c r="W1512">
        <v>30</v>
      </c>
      <c r="X1512" s="6">
        <v>10</v>
      </c>
      <c r="Y1512" s="6" t="s">
        <v>2950</v>
      </c>
      <c r="Z1512" s="6" t="s">
        <v>39</v>
      </c>
      <c r="AA1512" s="6" t="s">
        <v>2608</v>
      </c>
      <c r="AB1512">
        <f>4*997</f>
        <v>3988</v>
      </c>
      <c r="AC1512">
        <v>30</v>
      </c>
      <c r="AE1512" s="6" t="s">
        <v>39</v>
      </c>
      <c r="AF1512" s="6" t="s">
        <v>40</v>
      </c>
      <c r="AG1512" s="6" t="s">
        <v>39</v>
      </c>
      <c r="AH1512" s="6" t="s">
        <v>39</v>
      </c>
      <c r="AI1512" s="6" t="s">
        <v>39</v>
      </c>
      <c r="AJ1512" t="s">
        <v>2745</v>
      </c>
      <c r="AK1512">
        <v>3.2</v>
      </c>
      <c r="AL1512" s="6" t="s">
        <v>39</v>
      </c>
      <c r="AM1512" s="6" t="s">
        <v>39</v>
      </c>
      <c r="AN1512">
        <v>3</v>
      </c>
      <c r="AO1512">
        <v>25</v>
      </c>
      <c r="AP1512">
        <v>30</v>
      </c>
      <c r="AQ1512" t="s">
        <v>39</v>
      </c>
      <c r="AR1512" t="s">
        <v>2925</v>
      </c>
    </row>
    <row r="1513" spans="1:44" x14ac:dyDescent="0.35">
      <c r="A1513" t="s">
        <v>1800</v>
      </c>
      <c r="B1513" t="s">
        <v>2673</v>
      </c>
      <c r="C1513" t="s">
        <v>2593</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2966</v>
      </c>
      <c r="V1513" s="6" t="s">
        <v>2750</v>
      </c>
      <c r="W1513">
        <v>60</v>
      </c>
      <c r="X1513" s="6">
        <v>10</v>
      </c>
      <c r="Y1513" s="6" t="s">
        <v>2950</v>
      </c>
      <c r="Z1513" s="6" t="s">
        <v>39</v>
      </c>
      <c r="AA1513" s="6" t="s">
        <v>2608</v>
      </c>
      <c r="AB1513">
        <f>4*997</f>
        <v>3988</v>
      </c>
      <c r="AC1513">
        <v>30</v>
      </c>
      <c r="AE1513" s="6" t="s">
        <v>39</v>
      </c>
      <c r="AF1513" s="6" t="s">
        <v>40</v>
      </c>
      <c r="AG1513" s="6" t="s">
        <v>39</v>
      </c>
      <c r="AH1513" s="6" t="s">
        <v>39</v>
      </c>
      <c r="AI1513" s="6" t="s">
        <v>39</v>
      </c>
      <c r="AJ1513" t="s">
        <v>2745</v>
      </c>
      <c r="AK1513">
        <v>3.9</v>
      </c>
      <c r="AL1513" s="6" t="s">
        <v>39</v>
      </c>
      <c r="AM1513" s="6" t="s">
        <v>39</v>
      </c>
      <c r="AN1513">
        <v>3</v>
      </c>
      <c r="AO1513">
        <v>25</v>
      </c>
      <c r="AP1513">
        <v>30</v>
      </c>
      <c r="AQ1513" t="s">
        <v>39</v>
      </c>
      <c r="AR1513" t="s">
        <v>2925</v>
      </c>
    </row>
    <row r="1514" spans="1:44" x14ac:dyDescent="0.35">
      <c r="A1514" t="s">
        <v>1800</v>
      </c>
      <c r="B1514" t="s">
        <v>2673</v>
      </c>
      <c r="C1514" t="s">
        <v>2593</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2966</v>
      </c>
      <c r="V1514" s="6" t="s">
        <v>2750</v>
      </c>
      <c r="W1514">
        <v>90</v>
      </c>
      <c r="X1514" s="6">
        <v>10</v>
      </c>
      <c r="Y1514" s="6" t="s">
        <v>2950</v>
      </c>
      <c r="Z1514" s="6" t="s">
        <v>39</v>
      </c>
      <c r="AA1514" s="6" t="s">
        <v>2608</v>
      </c>
      <c r="AB1514">
        <f>4*997</f>
        <v>3988</v>
      </c>
      <c r="AC1514">
        <v>30</v>
      </c>
      <c r="AE1514" s="6" t="s">
        <v>39</v>
      </c>
      <c r="AF1514" s="6" t="s">
        <v>40</v>
      </c>
      <c r="AG1514" s="6" t="s">
        <v>39</v>
      </c>
      <c r="AH1514" s="6" t="s">
        <v>39</v>
      </c>
      <c r="AI1514" s="6" t="s">
        <v>39</v>
      </c>
      <c r="AJ1514" t="s">
        <v>2745</v>
      </c>
      <c r="AK1514">
        <v>1.7</v>
      </c>
      <c r="AL1514" s="6" t="s">
        <v>39</v>
      </c>
      <c r="AM1514" s="6" t="s">
        <v>39</v>
      </c>
      <c r="AN1514">
        <v>3</v>
      </c>
      <c r="AO1514">
        <v>25</v>
      </c>
      <c r="AP1514">
        <v>30</v>
      </c>
      <c r="AQ1514" t="s">
        <v>39</v>
      </c>
      <c r="AR1514" t="s">
        <v>2925</v>
      </c>
    </row>
    <row r="1515" spans="1:44" x14ac:dyDescent="0.35">
      <c r="A1515" t="s">
        <v>1800</v>
      </c>
      <c r="B1515" t="s">
        <v>2673</v>
      </c>
      <c r="C1515" t="s">
        <v>2593</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2966</v>
      </c>
      <c r="V1515" s="6" t="s">
        <v>39</v>
      </c>
      <c r="W1515">
        <v>0</v>
      </c>
      <c r="X1515" s="6">
        <v>8</v>
      </c>
      <c r="Y1515" s="6" t="s">
        <v>2950</v>
      </c>
      <c r="Z1515" s="6" t="s">
        <v>39</v>
      </c>
      <c r="AA1515" s="6" t="s">
        <v>2608</v>
      </c>
      <c r="AB1515">
        <f>1*997</f>
        <v>997</v>
      </c>
      <c r="AC1515">
        <v>30</v>
      </c>
      <c r="AE1515" s="6" t="s">
        <v>39</v>
      </c>
      <c r="AF1515" s="6" t="s">
        <v>40</v>
      </c>
      <c r="AG1515" s="6" t="s">
        <v>39</v>
      </c>
      <c r="AH1515" s="6" t="s">
        <v>39</v>
      </c>
      <c r="AI1515" s="6" t="s">
        <v>39</v>
      </c>
      <c r="AJ1515" t="s">
        <v>2745</v>
      </c>
      <c r="AK1515">
        <v>0.8</v>
      </c>
      <c r="AL1515" s="6" t="s">
        <v>39</v>
      </c>
      <c r="AM1515" s="6" t="s">
        <v>39</v>
      </c>
      <c r="AN1515">
        <v>3</v>
      </c>
      <c r="AO1515">
        <v>25</v>
      </c>
      <c r="AP1515">
        <v>30</v>
      </c>
      <c r="AQ1515" t="s">
        <v>39</v>
      </c>
      <c r="AR1515" t="s">
        <v>2925</v>
      </c>
    </row>
    <row r="1516" spans="1:44" x14ac:dyDescent="0.35">
      <c r="A1516" t="s">
        <v>1800</v>
      </c>
      <c r="B1516" t="s">
        <v>2673</v>
      </c>
      <c r="C1516" t="s">
        <v>2593</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2966</v>
      </c>
      <c r="V1516" s="6" t="s">
        <v>2750</v>
      </c>
      <c r="W1516">
        <v>30</v>
      </c>
      <c r="X1516" s="6">
        <v>8</v>
      </c>
      <c r="Y1516" s="6" t="s">
        <v>2950</v>
      </c>
      <c r="Z1516" s="6" t="s">
        <v>39</v>
      </c>
      <c r="AA1516" s="6" t="s">
        <v>2608</v>
      </c>
      <c r="AB1516">
        <f>1*997</f>
        <v>997</v>
      </c>
      <c r="AC1516">
        <v>30</v>
      </c>
      <c r="AE1516" s="6" t="s">
        <v>39</v>
      </c>
      <c r="AF1516" s="6" t="s">
        <v>40</v>
      </c>
      <c r="AG1516" s="6" t="s">
        <v>39</v>
      </c>
      <c r="AH1516" s="6" t="s">
        <v>39</v>
      </c>
      <c r="AI1516" s="6" t="s">
        <v>39</v>
      </c>
      <c r="AJ1516" t="s">
        <v>2745</v>
      </c>
      <c r="AK1516">
        <v>9.6</v>
      </c>
      <c r="AL1516" s="6" t="s">
        <v>39</v>
      </c>
      <c r="AM1516" s="6" t="s">
        <v>39</v>
      </c>
      <c r="AN1516">
        <v>3</v>
      </c>
      <c r="AO1516">
        <v>25</v>
      </c>
      <c r="AP1516">
        <v>30</v>
      </c>
      <c r="AQ1516" t="s">
        <v>39</v>
      </c>
      <c r="AR1516" t="s">
        <v>2925</v>
      </c>
    </row>
    <row r="1517" spans="1:44" x14ac:dyDescent="0.35">
      <c r="A1517" t="s">
        <v>1800</v>
      </c>
      <c r="B1517" t="s">
        <v>2673</v>
      </c>
      <c r="C1517" t="s">
        <v>2593</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2966</v>
      </c>
      <c r="V1517" s="6" t="s">
        <v>2750</v>
      </c>
      <c r="W1517">
        <v>60</v>
      </c>
      <c r="X1517" s="6">
        <v>8</v>
      </c>
      <c r="Y1517" s="6" t="s">
        <v>2950</v>
      </c>
      <c r="Z1517" s="6" t="s">
        <v>39</v>
      </c>
      <c r="AA1517" s="6" t="s">
        <v>2608</v>
      </c>
      <c r="AB1517">
        <f>1*997</f>
        <v>997</v>
      </c>
      <c r="AC1517">
        <v>30</v>
      </c>
      <c r="AE1517" s="6" t="s">
        <v>39</v>
      </c>
      <c r="AF1517" s="6" t="s">
        <v>40</v>
      </c>
      <c r="AG1517" s="6" t="s">
        <v>39</v>
      </c>
      <c r="AH1517" s="6" t="s">
        <v>39</v>
      </c>
      <c r="AI1517" s="6" t="s">
        <v>39</v>
      </c>
      <c r="AJ1517" t="s">
        <v>2745</v>
      </c>
      <c r="AK1517">
        <v>24</v>
      </c>
      <c r="AL1517" s="6" t="s">
        <v>39</v>
      </c>
      <c r="AM1517" s="6" t="s">
        <v>39</v>
      </c>
      <c r="AN1517">
        <v>3</v>
      </c>
      <c r="AO1517">
        <v>25</v>
      </c>
      <c r="AP1517">
        <v>30</v>
      </c>
      <c r="AQ1517" t="s">
        <v>39</v>
      </c>
      <c r="AR1517" t="s">
        <v>2925</v>
      </c>
    </row>
    <row r="1518" spans="1:44" x14ac:dyDescent="0.35">
      <c r="A1518" t="s">
        <v>1800</v>
      </c>
      <c r="B1518" t="s">
        <v>2673</v>
      </c>
      <c r="C1518" t="s">
        <v>2593</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2966</v>
      </c>
      <c r="V1518" s="6" t="s">
        <v>2750</v>
      </c>
      <c r="W1518">
        <v>90</v>
      </c>
      <c r="X1518" s="6">
        <v>8</v>
      </c>
      <c r="Y1518" s="6" t="s">
        <v>2950</v>
      </c>
      <c r="Z1518" s="6" t="s">
        <v>39</v>
      </c>
      <c r="AA1518" s="6" t="s">
        <v>2608</v>
      </c>
      <c r="AB1518">
        <f>1*997</f>
        <v>997</v>
      </c>
      <c r="AC1518">
        <v>30</v>
      </c>
      <c r="AE1518" s="6" t="s">
        <v>39</v>
      </c>
      <c r="AF1518" s="6" t="s">
        <v>40</v>
      </c>
      <c r="AG1518" s="6" t="s">
        <v>39</v>
      </c>
      <c r="AH1518" s="6" t="s">
        <v>39</v>
      </c>
      <c r="AI1518" s="6" t="s">
        <v>39</v>
      </c>
      <c r="AJ1518" t="s">
        <v>2745</v>
      </c>
      <c r="AK1518">
        <v>3.9</v>
      </c>
      <c r="AL1518" s="6" t="s">
        <v>39</v>
      </c>
      <c r="AM1518" s="6" t="s">
        <v>39</v>
      </c>
      <c r="AN1518">
        <v>3</v>
      </c>
      <c r="AO1518">
        <v>25</v>
      </c>
      <c r="AP1518">
        <v>30</v>
      </c>
      <c r="AQ1518" t="s">
        <v>39</v>
      </c>
      <c r="AR1518" t="s">
        <v>2925</v>
      </c>
    </row>
    <row r="1519" spans="1:44" x14ac:dyDescent="0.35">
      <c r="A1519" t="s">
        <v>1800</v>
      </c>
      <c r="B1519" t="s">
        <v>2673</v>
      </c>
      <c r="C1519" t="s">
        <v>2593</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2966</v>
      </c>
      <c r="V1519" s="6" t="s">
        <v>39</v>
      </c>
      <c r="W1519">
        <v>0</v>
      </c>
      <c r="X1519" s="6">
        <v>8</v>
      </c>
      <c r="Y1519" s="6" t="s">
        <v>2950</v>
      </c>
      <c r="Z1519" s="6" t="s">
        <v>39</v>
      </c>
      <c r="AA1519" s="6" t="s">
        <v>2608</v>
      </c>
      <c r="AB1519">
        <f>2*997</f>
        <v>1994</v>
      </c>
      <c r="AC1519">
        <v>30</v>
      </c>
      <c r="AE1519" s="6" t="s">
        <v>39</v>
      </c>
      <c r="AF1519" s="6" t="s">
        <v>40</v>
      </c>
      <c r="AG1519" s="6" t="s">
        <v>39</v>
      </c>
      <c r="AH1519" s="6" t="s">
        <v>39</v>
      </c>
      <c r="AI1519" s="6" t="s">
        <v>39</v>
      </c>
      <c r="AJ1519" t="s">
        <v>2745</v>
      </c>
      <c r="AK1519">
        <v>1.6</v>
      </c>
      <c r="AL1519" s="6" t="s">
        <v>39</v>
      </c>
      <c r="AM1519" s="6" t="s">
        <v>39</v>
      </c>
      <c r="AN1519">
        <v>3</v>
      </c>
      <c r="AO1519">
        <v>25</v>
      </c>
      <c r="AP1519">
        <v>30</v>
      </c>
      <c r="AQ1519" t="s">
        <v>39</v>
      </c>
      <c r="AR1519" t="s">
        <v>2925</v>
      </c>
    </row>
    <row r="1520" spans="1:44" x14ac:dyDescent="0.35">
      <c r="A1520" t="s">
        <v>1800</v>
      </c>
      <c r="B1520" t="s">
        <v>2673</v>
      </c>
      <c r="C1520" t="s">
        <v>2593</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2966</v>
      </c>
      <c r="V1520" s="6" t="s">
        <v>2750</v>
      </c>
      <c r="W1520">
        <v>30</v>
      </c>
      <c r="X1520" s="6">
        <v>8</v>
      </c>
      <c r="Y1520" s="6" t="s">
        <v>2950</v>
      </c>
      <c r="Z1520" s="6" t="s">
        <v>39</v>
      </c>
      <c r="AA1520" s="6" t="s">
        <v>2608</v>
      </c>
      <c r="AB1520">
        <f>2*997</f>
        <v>1994</v>
      </c>
      <c r="AC1520">
        <v>30</v>
      </c>
      <c r="AE1520" s="6" t="s">
        <v>39</v>
      </c>
      <c r="AF1520" s="6" t="s">
        <v>40</v>
      </c>
      <c r="AG1520" s="6" t="s">
        <v>39</v>
      </c>
      <c r="AH1520" s="6" t="s">
        <v>39</v>
      </c>
      <c r="AI1520" s="6" t="s">
        <v>39</v>
      </c>
      <c r="AJ1520" t="s">
        <v>2745</v>
      </c>
      <c r="AK1520">
        <v>8.5</v>
      </c>
      <c r="AL1520" s="6" t="s">
        <v>39</v>
      </c>
      <c r="AM1520" s="6" t="s">
        <v>39</v>
      </c>
      <c r="AN1520">
        <v>3</v>
      </c>
      <c r="AO1520">
        <v>25</v>
      </c>
      <c r="AP1520">
        <v>30</v>
      </c>
      <c r="AQ1520" t="s">
        <v>39</v>
      </c>
      <c r="AR1520" t="s">
        <v>2925</v>
      </c>
    </row>
    <row r="1521" spans="1:45" x14ac:dyDescent="0.35">
      <c r="A1521" t="s">
        <v>1800</v>
      </c>
      <c r="B1521" t="s">
        <v>2673</v>
      </c>
      <c r="C1521" t="s">
        <v>2593</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2966</v>
      </c>
      <c r="V1521" s="6" t="s">
        <v>2750</v>
      </c>
      <c r="W1521">
        <v>60</v>
      </c>
      <c r="X1521" s="6">
        <v>8</v>
      </c>
      <c r="Y1521" s="6" t="s">
        <v>2950</v>
      </c>
      <c r="Z1521" s="6" t="s">
        <v>39</v>
      </c>
      <c r="AA1521" s="6" t="s">
        <v>2608</v>
      </c>
      <c r="AB1521">
        <f>2*997</f>
        <v>1994</v>
      </c>
      <c r="AC1521">
        <v>30</v>
      </c>
      <c r="AE1521" s="6" t="s">
        <v>39</v>
      </c>
      <c r="AF1521" s="6" t="s">
        <v>40</v>
      </c>
      <c r="AG1521" s="6" t="s">
        <v>39</v>
      </c>
      <c r="AH1521" s="6" t="s">
        <v>39</v>
      </c>
      <c r="AI1521" s="6" t="s">
        <v>39</v>
      </c>
      <c r="AJ1521" t="s">
        <v>2745</v>
      </c>
      <c r="AK1521">
        <v>27.8</v>
      </c>
      <c r="AL1521" s="6" t="s">
        <v>39</v>
      </c>
      <c r="AM1521" s="6" t="s">
        <v>39</v>
      </c>
      <c r="AN1521">
        <v>3</v>
      </c>
      <c r="AO1521">
        <v>25</v>
      </c>
      <c r="AP1521">
        <v>30</v>
      </c>
      <c r="AQ1521" t="s">
        <v>39</v>
      </c>
      <c r="AR1521" t="s">
        <v>2925</v>
      </c>
    </row>
    <row r="1522" spans="1:45" x14ac:dyDescent="0.35">
      <c r="A1522" t="s">
        <v>1800</v>
      </c>
      <c r="B1522" t="s">
        <v>2673</v>
      </c>
      <c r="C1522" t="s">
        <v>2593</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2966</v>
      </c>
      <c r="V1522" s="6" t="s">
        <v>2750</v>
      </c>
      <c r="W1522">
        <v>90</v>
      </c>
      <c r="X1522" s="6">
        <v>8</v>
      </c>
      <c r="Y1522" s="6" t="s">
        <v>2950</v>
      </c>
      <c r="Z1522" s="6" t="s">
        <v>39</v>
      </c>
      <c r="AA1522" s="6" t="s">
        <v>2608</v>
      </c>
      <c r="AB1522">
        <f>2*997</f>
        <v>1994</v>
      </c>
      <c r="AC1522">
        <v>30</v>
      </c>
      <c r="AE1522" s="6" t="s">
        <v>39</v>
      </c>
      <c r="AF1522" s="6" t="s">
        <v>40</v>
      </c>
      <c r="AG1522" s="6" t="s">
        <v>39</v>
      </c>
      <c r="AH1522" s="6" t="s">
        <v>39</v>
      </c>
      <c r="AI1522" s="6" t="s">
        <v>39</v>
      </c>
      <c r="AJ1522" t="s">
        <v>2745</v>
      </c>
      <c r="AK1522">
        <v>4.7</v>
      </c>
      <c r="AL1522" s="6" t="s">
        <v>39</v>
      </c>
      <c r="AM1522" s="6" t="s">
        <v>39</v>
      </c>
      <c r="AN1522">
        <v>3</v>
      </c>
      <c r="AO1522">
        <v>25</v>
      </c>
      <c r="AP1522">
        <v>30</v>
      </c>
      <c r="AQ1522" t="s">
        <v>39</v>
      </c>
      <c r="AR1522" t="s">
        <v>2925</v>
      </c>
    </row>
    <row r="1523" spans="1:45" x14ac:dyDescent="0.35">
      <c r="A1523" t="s">
        <v>1800</v>
      </c>
      <c r="B1523" t="s">
        <v>2673</v>
      </c>
      <c r="C1523" t="s">
        <v>2593</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2966</v>
      </c>
      <c r="V1523" s="6" t="s">
        <v>39</v>
      </c>
      <c r="W1523">
        <v>0</v>
      </c>
      <c r="X1523" s="6">
        <v>8</v>
      </c>
      <c r="Y1523" s="6" t="s">
        <v>2950</v>
      </c>
      <c r="Z1523" s="6" t="s">
        <v>39</v>
      </c>
      <c r="AA1523" s="6" t="s">
        <v>2608</v>
      </c>
      <c r="AB1523">
        <f>3*997</f>
        <v>2991</v>
      </c>
      <c r="AC1523">
        <v>30</v>
      </c>
      <c r="AE1523" s="6" t="s">
        <v>39</v>
      </c>
      <c r="AF1523" s="6" t="s">
        <v>40</v>
      </c>
      <c r="AG1523" s="6" t="s">
        <v>39</v>
      </c>
      <c r="AH1523" s="6" t="s">
        <v>39</v>
      </c>
      <c r="AI1523" s="6" t="s">
        <v>39</v>
      </c>
      <c r="AJ1523" t="s">
        <v>2745</v>
      </c>
      <c r="AK1523">
        <v>0.3</v>
      </c>
      <c r="AL1523" s="6" t="s">
        <v>39</v>
      </c>
      <c r="AM1523" s="6" t="s">
        <v>39</v>
      </c>
      <c r="AN1523">
        <v>3</v>
      </c>
      <c r="AO1523">
        <v>25</v>
      </c>
      <c r="AP1523">
        <v>30</v>
      </c>
      <c r="AQ1523" t="s">
        <v>39</v>
      </c>
      <c r="AR1523" t="s">
        <v>2925</v>
      </c>
    </row>
    <row r="1524" spans="1:45" x14ac:dyDescent="0.35">
      <c r="A1524" t="s">
        <v>1800</v>
      </c>
      <c r="B1524" t="s">
        <v>2673</v>
      </c>
      <c r="C1524" t="s">
        <v>2593</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2966</v>
      </c>
      <c r="V1524" s="6" t="s">
        <v>2750</v>
      </c>
      <c r="W1524">
        <v>30</v>
      </c>
      <c r="X1524" s="6">
        <v>8</v>
      </c>
      <c r="Y1524" s="6" t="s">
        <v>2950</v>
      </c>
      <c r="Z1524" s="6" t="s">
        <v>39</v>
      </c>
      <c r="AA1524" s="6" t="s">
        <v>2608</v>
      </c>
      <c r="AB1524">
        <f>3*997</f>
        <v>2991</v>
      </c>
      <c r="AC1524">
        <v>30</v>
      </c>
      <c r="AE1524" s="6" t="s">
        <v>39</v>
      </c>
      <c r="AF1524" s="6" t="s">
        <v>40</v>
      </c>
      <c r="AG1524" s="6" t="s">
        <v>39</v>
      </c>
      <c r="AH1524" s="6" t="s">
        <v>39</v>
      </c>
      <c r="AI1524" s="6" t="s">
        <v>39</v>
      </c>
      <c r="AJ1524" t="s">
        <v>2745</v>
      </c>
      <c r="AK1524">
        <v>9.8000000000000007</v>
      </c>
      <c r="AL1524" s="6" t="s">
        <v>39</v>
      </c>
      <c r="AM1524" s="6" t="s">
        <v>39</v>
      </c>
      <c r="AN1524">
        <v>3</v>
      </c>
      <c r="AO1524">
        <v>25</v>
      </c>
      <c r="AP1524">
        <v>30</v>
      </c>
      <c r="AQ1524" t="s">
        <v>39</v>
      </c>
      <c r="AR1524" t="s">
        <v>2925</v>
      </c>
    </row>
    <row r="1525" spans="1:45" x14ac:dyDescent="0.35">
      <c r="A1525" t="s">
        <v>1800</v>
      </c>
      <c r="B1525" t="s">
        <v>2673</v>
      </c>
      <c r="C1525" t="s">
        <v>2593</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2966</v>
      </c>
      <c r="V1525" s="6" t="s">
        <v>2750</v>
      </c>
      <c r="W1525">
        <v>60</v>
      </c>
      <c r="X1525" s="6">
        <v>8</v>
      </c>
      <c r="Y1525" s="6" t="s">
        <v>2950</v>
      </c>
      <c r="Z1525" s="6" t="s">
        <v>39</v>
      </c>
      <c r="AA1525" s="6" t="s">
        <v>2608</v>
      </c>
      <c r="AB1525">
        <f>3*997</f>
        <v>2991</v>
      </c>
      <c r="AC1525">
        <v>30</v>
      </c>
      <c r="AE1525" s="6" t="s">
        <v>39</v>
      </c>
      <c r="AF1525" s="6" t="s">
        <v>40</v>
      </c>
      <c r="AG1525" s="6" t="s">
        <v>39</v>
      </c>
      <c r="AH1525" s="6" t="s">
        <v>39</v>
      </c>
      <c r="AI1525" s="6" t="s">
        <v>39</v>
      </c>
      <c r="AJ1525" t="s">
        <v>2745</v>
      </c>
      <c r="AK1525">
        <v>24</v>
      </c>
      <c r="AL1525" s="6" t="s">
        <v>39</v>
      </c>
      <c r="AM1525" s="6" t="s">
        <v>39</v>
      </c>
      <c r="AN1525">
        <v>3</v>
      </c>
      <c r="AO1525">
        <v>25</v>
      </c>
      <c r="AP1525">
        <v>30</v>
      </c>
      <c r="AQ1525" t="s">
        <v>39</v>
      </c>
      <c r="AR1525" t="s">
        <v>2925</v>
      </c>
    </row>
    <row r="1526" spans="1:45" x14ac:dyDescent="0.35">
      <c r="A1526" t="s">
        <v>1800</v>
      </c>
      <c r="B1526" t="s">
        <v>2673</v>
      </c>
      <c r="C1526" t="s">
        <v>2593</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2966</v>
      </c>
      <c r="V1526" s="6" t="s">
        <v>2750</v>
      </c>
      <c r="W1526">
        <v>90</v>
      </c>
      <c r="X1526" s="6">
        <v>8</v>
      </c>
      <c r="Y1526" s="6" t="s">
        <v>2950</v>
      </c>
      <c r="Z1526" s="6" t="s">
        <v>39</v>
      </c>
      <c r="AA1526" s="6" t="s">
        <v>2608</v>
      </c>
      <c r="AB1526">
        <f>3*997</f>
        <v>2991</v>
      </c>
      <c r="AC1526">
        <v>30</v>
      </c>
      <c r="AE1526" s="6" t="s">
        <v>39</v>
      </c>
      <c r="AF1526" s="6" t="s">
        <v>40</v>
      </c>
      <c r="AG1526" s="6" t="s">
        <v>39</v>
      </c>
      <c r="AH1526" s="6" t="s">
        <v>39</v>
      </c>
      <c r="AI1526" s="6" t="s">
        <v>39</v>
      </c>
      <c r="AJ1526" t="s">
        <v>2745</v>
      </c>
      <c r="AK1526">
        <v>4</v>
      </c>
      <c r="AL1526" s="6" t="s">
        <v>39</v>
      </c>
      <c r="AM1526" s="6" t="s">
        <v>39</v>
      </c>
      <c r="AN1526">
        <v>3</v>
      </c>
      <c r="AO1526">
        <v>25</v>
      </c>
      <c r="AP1526">
        <v>30</v>
      </c>
      <c r="AQ1526" t="s">
        <v>39</v>
      </c>
      <c r="AR1526" t="s">
        <v>2925</v>
      </c>
    </row>
    <row r="1527" spans="1:45" x14ac:dyDescent="0.35">
      <c r="A1527" t="s">
        <v>1800</v>
      </c>
      <c r="B1527" t="s">
        <v>2673</v>
      </c>
      <c r="C1527" t="s">
        <v>2593</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2966</v>
      </c>
      <c r="V1527" s="6" t="s">
        <v>39</v>
      </c>
      <c r="W1527">
        <v>0</v>
      </c>
      <c r="X1527" s="6">
        <v>8</v>
      </c>
      <c r="Y1527" s="6" t="s">
        <v>2950</v>
      </c>
      <c r="Z1527" s="6" t="s">
        <v>39</v>
      </c>
      <c r="AA1527" s="6" t="s">
        <v>2608</v>
      </c>
      <c r="AB1527">
        <f>4*997</f>
        <v>3988</v>
      </c>
      <c r="AC1527">
        <v>30</v>
      </c>
      <c r="AE1527" s="6" t="s">
        <v>39</v>
      </c>
      <c r="AF1527" s="6" t="s">
        <v>40</v>
      </c>
      <c r="AG1527" s="6" t="s">
        <v>39</v>
      </c>
      <c r="AH1527" s="6" t="s">
        <v>39</v>
      </c>
      <c r="AI1527" s="6" t="s">
        <v>39</v>
      </c>
      <c r="AJ1527" t="s">
        <v>2745</v>
      </c>
      <c r="AK1527" s="6" t="s">
        <v>2967</v>
      </c>
      <c r="AL1527" s="6" t="s">
        <v>39</v>
      </c>
      <c r="AM1527" s="6" t="s">
        <v>39</v>
      </c>
      <c r="AN1527">
        <v>3</v>
      </c>
      <c r="AO1527">
        <v>25</v>
      </c>
      <c r="AP1527">
        <v>30</v>
      </c>
      <c r="AQ1527" t="s">
        <v>39</v>
      </c>
      <c r="AR1527" t="s">
        <v>2925</v>
      </c>
    </row>
    <row r="1528" spans="1:45" x14ac:dyDescent="0.35">
      <c r="A1528" t="s">
        <v>1800</v>
      </c>
      <c r="B1528" t="s">
        <v>2673</v>
      </c>
      <c r="C1528" t="s">
        <v>2593</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2966</v>
      </c>
      <c r="V1528" s="6" t="s">
        <v>2750</v>
      </c>
      <c r="W1528">
        <v>30</v>
      </c>
      <c r="X1528" s="6">
        <v>8</v>
      </c>
      <c r="Y1528" s="6" t="s">
        <v>2950</v>
      </c>
      <c r="Z1528" s="6" t="s">
        <v>39</v>
      </c>
      <c r="AA1528" s="6" t="s">
        <v>2608</v>
      </c>
      <c r="AB1528">
        <f>4*997</f>
        <v>3988</v>
      </c>
      <c r="AC1528">
        <v>30</v>
      </c>
      <c r="AE1528" s="6" t="s">
        <v>39</v>
      </c>
      <c r="AF1528" s="6" t="s">
        <v>40</v>
      </c>
      <c r="AG1528" s="6" t="s">
        <v>39</v>
      </c>
      <c r="AH1528" s="6" t="s">
        <v>39</v>
      </c>
      <c r="AI1528" s="6" t="s">
        <v>39</v>
      </c>
      <c r="AJ1528" t="s">
        <v>2745</v>
      </c>
      <c r="AK1528">
        <v>8</v>
      </c>
      <c r="AL1528" s="6" t="s">
        <v>39</v>
      </c>
      <c r="AM1528" s="6" t="s">
        <v>39</v>
      </c>
      <c r="AN1528">
        <v>3</v>
      </c>
      <c r="AO1528">
        <v>25</v>
      </c>
      <c r="AP1528">
        <v>30</v>
      </c>
      <c r="AQ1528" t="s">
        <v>39</v>
      </c>
      <c r="AR1528" t="s">
        <v>2925</v>
      </c>
    </row>
    <row r="1529" spans="1:45" x14ac:dyDescent="0.35">
      <c r="A1529" t="s">
        <v>1800</v>
      </c>
      <c r="B1529" t="s">
        <v>2673</v>
      </c>
      <c r="C1529" t="s">
        <v>2593</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2966</v>
      </c>
      <c r="V1529" s="6" t="s">
        <v>2750</v>
      </c>
      <c r="W1529">
        <v>60</v>
      </c>
      <c r="X1529" s="6">
        <v>8</v>
      </c>
      <c r="Y1529" s="6" t="s">
        <v>2950</v>
      </c>
      <c r="Z1529" s="6" t="s">
        <v>39</v>
      </c>
      <c r="AA1529" s="6" t="s">
        <v>2608</v>
      </c>
      <c r="AB1529">
        <f>4*997</f>
        <v>3988</v>
      </c>
      <c r="AC1529">
        <v>30</v>
      </c>
      <c r="AE1529" s="6" t="s">
        <v>39</v>
      </c>
      <c r="AF1529" s="6" t="s">
        <v>40</v>
      </c>
      <c r="AG1529" s="6" t="s">
        <v>39</v>
      </c>
      <c r="AH1529" s="6" t="s">
        <v>39</v>
      </c>
      <c r="AI1529" s="6" t="s">
        <v>39</v>
      </c>
      <c r="AJ1529" t="s">
        <v>2745</v>
      </c>
      <c r="AK1529">
        <v>19</v>
      </c>
      <c r="AL1529" s="6" t="s">
        <v>39</v>
      </c>
      <c r="AM1529" s="6" t="s">
        <v>39</v>
      </c>
      <c r="AN1529">
        <v>3</v>
      </c>
      <c r="AO1529">
        <v>25</v>
      </c>
      <c r="AP1529">
        <v>30</v>
      </c>
      <c r="AQ1529" t="s">
        <v>39</v>
      </c>
      <c r="AR1529" t="s">
        <v>2925</v>
      </c>
    </row>
    <row r="1530" spans="1:45" s="13" customFormat="1" x14ac:dyDescent="0.35">
      <c r="A1530" s="13" t="s">
        <v>1800</v>
      </c>
      <c r="B1530" s="13" t="s">
        <v>2673</v>
      </c>
      <c r="C1530" s="13" t="s">
        <v>2593</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2966</v>
      </c>
      <c r="V1530" s="16" t="s">
        <v>2750</v>
      </c>
      <c r="W1530" s="13">
        <v>90</v>
      </c>
      <c r="X1530" s="16">
        <v>8</v>
      </c>
      <c r="Y1530" s="16" t="s">
        <v>2950</v>
      </c>
      <c r="Z1530" s="16" t="s">
        <v>39</v>
      </c>
      <c r="AA1530" s="16" t="s">
        <v>2608</v>
      </c>
      <c r="AB1530" s="13">
        <f>4*997</f>
        <v>3988</v>
      </c>
      <c r="AC1530" s="13">
        <v>30</v>
      </c>
      <c r="AE1530" s="16" t="s">
        <v>39</v>
      </c>
      <c r="AF1530" s="16" t="s">
        <v>40</v>
      </c>
      <c r="AG1530" s="16" t="s">
        <v>39</v>
      </c>
      <c r="AH1530" s="16" t="s">
        <v>39</v>
      </c>
      <c r="AI1530" s="16" t="s">
        <v>39</v>
      </c>
      <c r="AJ1530" s="13" t="s">
        <v>2745</v>
      </c>
      <c r="AK1530" s="13">
        <v>2.8</v>
      </c>
      <c r="AL1530" s="16" t="s">
        <v>39</v>
      </c>
      <c r="AM1530" s="16" t="s">
        <v>39</v>
      </c>
      <c r="AN1530" s="13">
        <v>3</v>
      </c>
      <c r="AO1530" s="13">
        <v>25</v>
      </c>
      <c r="AP1530" s="13">
        <v>30</v>
      </c>
      <c r="AQ1530" s="13" t="s">
        <v>39</v>
      </c>
      <c r="AR1530" s="13" t="s">
        <v>2925</v>
      </c>
    </row>
    <row r="1531" spans="1:45" x14ac:dyDescent="0.35">
      <c r="A1531" t="s">
        <v>1808</v>
      </c>
      <c r="B1531" t="s">
        <v>2673</v>
      </c>
      <c r="C1531" t="s">
        <v>2593</v>
      </c>
      <c r="D1531" t="s">
        <v>579</v>
      </c>
      <c r="E1531" t="s">
        <v>1807</v>
      </c>
      <c r="F1531" t="s">
        <v>2969</v>
      </c>
      <c r="G1531" t="s">
        <v>42</v>
      </c>
      <c r="H1531" t="s">
        <v>40</v>
      </c>
      <c r="I1531" t="s">
        <v>2970</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s="6">
        <v>25</v>
      </c>
      <c r="Y1531" s="6" t="s">
        <v>39</v>
      </c>
      <c r="Z1531" s="6" t="s">
        <v>2730</v>
      </c>
      <c r="AA1531" s="6" t="s">
        <v>39</v>
      </c>
      <c r="AB1531" s="6" t="s">
        <v>39</v>
      </c>
      <c r="AC1531" s="6" t="s">
        <v>39</v>
      </c>
      <c r="AD1531" s="6" t="s">
        <v>40</v>
      </c>
      <c r="AE1531" s="6" t="s">
        <v>39</v>
      </c>
      <c r="AF1531" s="6" t="s">
        <v>40</v>
      </c>
      <c r="AG1531" s="6" t="s">
        <v>39</v>
      </c>
      <c r="AH1531" s="6" t="s">
        <v>39</v>
      </c>
      <c r="AI1531" s="6" t="s">
        <v>39</v>
      </c>
      <c r="AJ1531" t="s">
        <v>2971</v>
      </c>
      <c r="AK1531">
        <v>0</v>
      </c>
      <c r="AL1531" s="6" t="s">
        <v>136</v>
      </c>
      <c r="AM1531" t="s">
        <v>39</v>
      </c>
      <c r="AN1531">
        <v>6</v>
      </c>
      <c r="AO1531">
        <v>25</v>
      </c>
      <c r="AP1531">
        <v>4</v>
      </c>
      <c r="AQ1531" t="s">
        <v>39</v>
      </c>
      <c r="AR1531" t="s">
        <v>2687</v>
      </c>
    </row>
    <row r="1532" spans="1:45" x14ac:dyDescent="0.35">
      <c r="A1532" t="s">
        <v>1808</v>
      </c>
      <c r="B1532" t="s">
        <v>2673</v>
      </c>
      <c r="C1532" t="s">
        <v>2593</v>
      </c>
      <c r="D1532" t="s">
        <v>579</v>
      </c>
      <c r="E1532" t="s">
        <v>1807</v>
      </c>
      <c r="F1532" t="s">
        <v>2969</v>
      </c>
      <c r="G1532" t="s">
        <v>42</v>
      </c>
      <c r="H1532" t="s">
        <v>40</v>
      </c>
      <c r="I1532" t="s">
        <v>2970</v>
      </c>
      <c r="J1532" t="s">
        <v>39</v>
      </c>
      <c r="K1532" t="s">
        <v>39</v>
      </c>
      <c r="L1532" t="s">
        <v>39</v>
      </c>
      <c r="M1532" t="s">
        <v>39</v>
      </c>
      <c r="N1532" t="s">
        <v>39</v>
      </c>
      <c r="O1532" t="s">
        <v>39</v>
      </c>
      <c r="P1532" t="s">
        <v>39</v>
      </c>
      <c r="Q1532" s="1" t="s">
        <v>39</v>
      </c>
      <c r="R1532" s="1" t="s">
        <v>39</v>
      </c>
      <c r="S1532" s="1" t="s">
        <v>39</v>
      </c>
      <c r="T1532" s="1" t="s">
        <v>39</v>
      </c>
      <c r="U1532" t="s">
        <v>3001</v>
      </c>
      <c r="V1532" s="6" t="s">
        <v>2750</v>
      </c>
      <c r="W1532">
        <v>7</v>
      </c>
      <c r="X1532" s="6">
        <v>25</v>
      </c>
      <c r="Y1532" s="6" t="s">
        <v>2974</v>
      </c>
      <c r="Z1532" s="6" t="s">
        <v>2636</v>
      </c>
      <c r="AA1532" s="6" t="s">
        <v>2608</v>
      </c>
      <c r="AB1532">
        <v>1000</v>
      </c>
      <c r="AC1532">
        <v>15</v>
      </c>
      <c r="AD1532" s="6" t="s">
        <v>40</v>
      </c>
      <c r="AE1532" s="6" t="s">
        <v>39</v>
      </c>
      <c r="AF1532" s="6" t="s">
        <v>40</v>
      </c>
      <c r="AG1532" s="6" t="s">
        <v>39</v>
      </c>
      <c r="AH1532" s="6" t="s">
        <v>39</v>
      </c>
      <c r="AI1532" s="6" t="s">
        <v>39</v>
      </c>
      <c r="AJ1532" t="s">
        <v>2971</v>
      </c>
      <c r="AK1532">
        <v>15.776999999999999</v>
      </c>
      <c r="AL1532" s="6" t="s">
        <v>136</v>
      </c>
      <c r="AM1532">
        <v>2.794</v>
      </c>
      <c r="AN1532">
        <v>6</v>
      </c>
      <c r="AO1532">
        <v>25</v>
      </c>
      <c r="AP1532">
        <v>4</v>
      </c>
      <c r="AQ1532" t="s">
        <v>39</v>
      </c>
      <c r="AR1532" t="s">
        <v>2687</v>
      </c>
      <c r="AS1532" t="s">
        <v>2975</v>
      </c>
    </row>
    <row r="1533" spans="1:45" x14ac:dyDescent="0.35">
      <c r="A1533" t="s">
        <v>1808</v>
      </c>
      <c r="B1533" t="s">
        <v>2673</v>
      </c>
      <c r="C1533" t="s">
        <v>2593</v>
      </c>
      <c r="D1533" t="s">
        <v>579</v>
      </c>
      <c r="E1533" t="s">
        <v>1807</v>
      </c>
      <c r="F1533" t="s">
        <v>2969</v>
      </c>
      <c r="G1533" t="s">
        <v>42</v>
      </c>
      <c r="H1533" t="s">
        <v>40</v>
      </c>
      <c r="I1533" t="s">
        <v>2970</v>
      </c>
      <c r="J1533" t="s">
        <v>39</v>
      </c>
      <c r="K1533" t="s">
        <v>39</v>
      </c>
      <c r="L1533" t="s">
        <v>39</v>
      </c>
      <c r="M1533" t="s">
        <v>39</v>
      </c>
      <c r="N1533" t="s">
        <v>39</v>
      </c>
      <c r="O1533" t="s">
        <v>39</v>
      </c>
      <c r="P1533" t="s">
        <v>39</v>
      </c>
      <c r="Q1533" s="1" t="s">
        <v>39</v>
      </c>
      <c r="R1533" s="1" t="s">
        <v>39</v>
      </c>
      <c r="S1533" s="1" t="s">
        <v>39</v>
      </c>
      <c r="T1533" s="1" t="s">
        <v>39</v>
      </c>
      <c r="U1533" t="s">
        <v>2976</v>
      </c>
      <c r="V1533" s="6" t="s">
        <v>39</v>
      </c>
      <c r="W1533" s="6" t="s">
        <v>39</v>
      </c>
      <c r="X1533" s="6">
        <v>25</v>
      </c>
      <c r="Y1533" s="6" t="s">
        <v>2974</v>
      </c>
      <c r="Z1533" s="6" t="s">
        <v>2636</v>
      </c>
      <c r="AA1533" s="6" t="s">
        <v>2978</v>
      </c>
      <c r="AB1533" s="6" t="s">
        <v>2986</v>
      </c>
      <c r="AC1533" s="6" t="s">
        <v>2988</v>
      </c>
      <c r="AD1533" s="6" t="s">
        <v>42</v>
      </c>
      <c r="AE1533" s="6" t="s">
        <v>2977</v>
      </c>
      <c r="AF1533" s="6" t="s">
        <v>42</v>
      </c>
      <c r="AG1533" t="s">
        <v>44</v>
      </c>
      <c r="AH1533">
        <f>24*60</f>
        <v>1440</v>
      </c>
      <c r="AI1533" s="6" t="s">
        <v>39</v>
      </c>
      <c r="AJ1533" t="s">
        <v>2971</v>
      </c>
      <c r="AK1533" s="19">
        <v>9.86</v>
      </c>
      <c r="AL1533" s="6" t="s">
        <v>136</v>
      </c>
      <c r="AM1533" s="19">
        <v>3.7189999999999999</v>
      </c>
      <c r="AN1533">
        <v>6</v>
      </c>
      <c r="AO1533">
        <v>25</v>
      </c>
      <c r="AP1533">
        <v>4</v>
      </c>
      <c r="AQ1533" t="s">
        <v>39</v>
      </c>
      <c r="AR1533" t="s">
        <v>2687</v>
      </c>
      <c r="AS1533" t="s">
        <v>2979</v>
      </c>
    </row>
    <row r="1534" spans="1:45" x14ac:dyDescent="0.35">
      <c r="A1534" t="s">
        <v>1808</v>
      </c>
      <c r="B1534" t="s">
        <v>2673</v>
      </c>
      <c r="C1534" t="s">
        <v>2593</v>
      </c>
      <c r="D1534" t="s">
        <v>579</v>
      </c>
      <c r="E1534" t="s">
        <v>1807</v>
      </c>
      <c r="F1534" t="s">
        <v>2969</v>
      </c>
      <c r="G1534" t="s">
        <v>42</v>
      </c>
      <c r="H1534" t="s">
        <v>40</v>
      </c>
      <c r="I1534" t="s">
        <v>2970</v>
      </c>
      <c r="J1534" t="s">
        <v>39</v>
      </c>
      <c r="K1534" t="s">
        <v>39</v>
      </c>
      <c r="L1534" t="s">
        <v>39</v>
      </c>
      <c r="M1534" t="s">
        <v>39</v>
      </c>
      <c r="N1534" t="s">
        <v>39</v>
      </c>
      <c r="O1534" t="s">
        <v>39</v>
      </c>
      <c r="P1534" t="s">
        <v>39</v>
      </c>
      <c r="Q1534" s="1" t="s">
        <v>39</v>
      </c>
      <c r="R1534" s="1" t="s">
        <v>39</v>
      </c>
      <c r="S1534" s="1" t="s">
        <v>39</v>
      </c>
      <c r="T1534" s="1" t="s">
        <v>39</v>
      </c>
      <c r="U1534" t="s">
        <v>2980</v>
      </c>
      <c r="V1534" s="6" t="s">
        <v>2750</v>
      </c>
      <c r="W1534">
        <v>7</v>
      </c>
      <c r="X1534" s="6">
        <v>25</v>
      </c>
      <c r="Y1534" s="6" t="s">
        <v>39</v>
      </c>
      <c r="Z1534">
        <v>0</v>
      </c>
      <c r="AA1534" s="6" t="s">
        <v>2981</v>
      </c>
      <c r="AB1534" s="6" t="s">
        <v>2987</v>
      </c>
      <c r="AC1534" s="6" t="s">
        <v>2989</v>
      </c>
      <c r="AD1534" s="6" t="s">
        <v>42</v>
      </c>
      <c r="AE1534" s="6" t="s">
        <v>2977</v>
      </c>
      <c r="AF1534" s="6" t="s">
        <v>42</v>
      </c>
      <c r="AG1534" t="s">
        <v>44</v>
      </c>
      <c r="AH1534">
        <f>24*60</f>
        <v>1440</v>
      </c>
      <c r="AI1534" s="6" t="s">
        <v>39</v>
      </c>
      <c r="AJ1534" t="s">
        <v>2971</v>
      </c>
      <c r="AK1534" s="19">
        <v>8.2360000000000007</v>
      </c>
      <c r="AL1534" s="6" t="s">
        <v>136</v>
      </c>
      <c r="AM1534" s="19">
        <v>1.871</v>
      </c>
      <c r="AN1534">
        <v>6</v>
      </c>
      <c r="AO1534">
        <v>25</v>
      </c>
      <c r="AP1534">
        <v>4</v>
      </c>
      <c r="AQ1534" t="s">
        <v>39</v>
      </c>
      <c r="AR1534" t="s">
        <v>2687</v>
      </c>
      <c r="AS1534" t="s">
        <v>2982</v>
      </c>
    </row>
    <row r="1535" spans="1:45" x14ac:dyDescent="0.35">
      <c r="A1535" t="s">
        <v>1808</v>
      </c>
      <c r="B1535" t="s">
        <v>2673</v>
      </c>
      <c r="C1535" t="s">
        <v>2593</v>
      </c>
      <c r="D1535" t="s">
        <v>579</v>
      </c>
      <c r="E1535" t="s">
        <v>1807</v>
      </c>
      <c r="F1535" t="s">
        <v>2969</v>
      </c>
      <c r="G1535" t="s">
        <v>42</v>
      </c>
      <c r="H1535" t="s">
        <v>40</v>
      </c>
      <c r="I1535" t="s">
        <v>2970</v>
      </c>
      <c r="J1535" t="s">
        <v>39</v>
      </c>
      <c r="K1535" t="s">
        <v>39</v>
      </c>
      <c r="L1535" t="s">
        <v>39</v>
      </c>
      <c r="M1535" t="s">
        <v>39</v>
      </c>
      <c r="N1535" t="s">
        <v>39</v>
      </c>
      <c r="O1535" t="s">
        <v>39</v>
      </c>
      <c r="P1535" t="s">
        <v>39</v>
      </c>
      <c r="Q1535" s="1" t="s">
        <v>39</v>
      </c>
      <c r="R1535" s="1" t="s">
        <v>39</v>
      </c>
      <c r="S1535" s="1" t="s">
        <v>39</v>
      </c>
      <c r="T1535" s="1" t="s">
        <v>39</v>
      </c>
      <c r="U1535" t="s">
        <v>2983</v>
      </c>
      <c r="V1535" s="6" t="s">
        <v>2750</v>
      </c>
      <c r="W1535">
        <v>7</v>
      </c>
      <c r="X1535" s="6">
        <v>25</v>
      </c>
      <c r="Y1535" s="6" t="s">
        <v>39</v>
      </c>
      <c r="Z1535" s="6" t="s">
        <v>2636</v>
      </c>
      <c r="AA1535" s="6" t="s">
        <v>44</v>
      </c>
      <c r="AB1535">
        <v>500</v>
      </c>
      <c r="AC1535">
        <v>1</v>
      </c>
      <c r="AD1535" s="6" t="s">
        <v>40</v>
      </c>
      <c r="AE1535" s="6" t="s">
        <v>39</v>
      </c>
      <c r="AF1535" s="6" t="s">
        <v>42</v>
      </c>
      <c r="AG1535" s="6" t="s">
        <v>2984</v>
      </c>
      <c r="AH1535" s="6" t="s">
        <v>2985</v>
      </c>
      <c r="AI1535" s="6" t="s">
        <v>39</v>
      </c>
      <c r="AJ1535" t="s">
        <v>2971</v>
      </c>
      <c r="AK1535" s="19">
        <v>96.632000000000005</v>
      </c>
      <c r="AL1535" s="6" t="s">
        <v>136</v>
      </c>
      <c r="AM1535" s="19">
        <v>1.641</v>
      </c>
      <c r="AN1535">
        <v>6</v>
      </c>
      <c r="AO1535">
        <v>25</v>
      </c>
      <c r="AP1535">
        <v>4</v>
      </c>
      <c r="AQ1535" t="s">
        <v>39</v>
      </c>
      <c r="AR1535" t="s">
        <v>2687</v>
      </c>
      <c r="AS1535" t="s">
        <v>2990</v>
      </c>
    </row>
    <row r="1536" spans="1:45" x14ac:dyDescent="0.35">
      <c r="A1536" t="s">
        <v>1808</v>
      </c>
      <c r="B1536" t="s">
        <v>2673</v>
      </c>
      <c r="C1536" t="s">
        <v>2593</v>
      </c>
      <c r="D1536" t="s">
        <v>579</v>
      </c>
      <c r="E1536" t="s">
        <v>1807</v>
      </c>
      <c r="F1536" t="s">
        <v>2969</v>
      </c>
      <c r="G1536" t="s">
        <v>42</v>
      </c>
      <c r="H1536" t="s">
        <v>40</v>
      </c>
      <c r="I1536" t="s">
        <v>2970</v>
      </c>
      <c r="J1536" t="s">
        <v>39</v>
      </c>
      <c r="K1536" t="s">
        <v>39</v>
      </c>
      <c r="L1536" t="s">
        <v>39</v>
      </c>
      <c r="M1536" t="s">
        <v>39</v>
      </c>
      <c r="N1536" t="s">
        <v>39</v>
      </c>
      <c r="O1536" t="s">
        <v>39</v>
      </c>
      <c r="P1536" t="s">
        <v>39</v>
      </c>
      <c r="Q1536" s="1" t="s">
        <v>39</v>
      </c>
      <c r="R1536" s="1" t="s">
        <v>39</v>
      </c>
      <c r="S1536" s="1" t="s">
        <v>39</v>
      </c>
      <c r="T1536" s="1" t="s">
        <v>39</v>
      </c>
      <c r="U1536" t="s">
        <v>2991</v>
      </c>
      <c r="V1536" s="6" t="s">
        <v>39</v>
      </c>
      <c r="W1536" s="6" t="s">
        <v>39</v>
      </c>
      <c r="X1536" s="6">
        <v>25</v>
      </c>
      <c r="Y1536" s="6" t="s">
        <v>2974</v>
      </c>
      <c r="Z1536">
        <v>0</v>
      </c>
      <c r="AA1536" s="6" t="s">
        <v>2609</v>
      </c>
      <c r="AB1536" s="6" t="s">
        <v>2992</v>
      </c>
      <c r="AC1536" s="6" t="s">
        <v>2993</v>
      </c>
      <c r="AD1536" s="6" t="s">
        <v>40</v>
      </c>
      <c r="AE1536" s="6" t="s">
        <v>39</v>
      </c>
      <c r="AF1536" s="6" t="s">
        <v>42</v>
      </c>
      <c r="AG1536" s="6" t="s">
        <v>2984</v>
      </c>
      <c r="AH1536" s="6" t="s">
        <v>2985</v>
      </c>
      <c r="AI1536" s="6" t="s">
        <v>39</v>
      </c>
      <c r="AJ1536" t="s">
        <v>2971</v>
      </c>
      <c r="AK1536" s="19">
        <v>96.864000000000004</v>
      </c>
      <c r="AL1536" s="6" t="s">
        <v>136</v>
      </c>
      <c r="AM1536" s="19">
        <v>1.3919999999999999</v>
      </c>
      <c r="AN1536">
        <v>6</v>
      </c>
      <c r="AO1536">
        <v>25</v>
      </c>
      <c r="AP1536">
        <v>4</v>
      </c>
      <c r="AQ1536" t="s">
        <v>39</v>
      </c>
      <c r="AR1536" t="s">
        <v>2687</v>
      </c>
      <c r="AS1536" t="s">
        <v>2994</v>
      </c>
    </row>
    <row r="1537" spans="1:45" x14ac:dyDescent="0.35">
      <c r="A1537" t="s">
        <v>1808</v>
      </c>
      <c r="B1537" t="s">
        <v>2673</v>
      </c>
      <c r="C1537" t="s">
        <v>2593</v>
      </c>
      <c r="D1537" t="s">
        <v>579</v>
      </c>
      <c r="E1537" t="s">
        <v>1807</v>
      </c>
      <c r="F1537" t="s">
        <v>2969</v>
      </c>
      <c r="G1537" t="s">
        <v>42</v>
      </c>
      <c r="H1537" t="s">
        <v>40</v>
      </c>
      <c r="I1537" t="s">
        <v>2970</v>
      </c>
      <c r="J1537" t="s">
        <v>39</v>
      </c>
      <c r="K1537" t="s">
        <v>39</v>
      </c>
      <c r="L1537" t="s">
        <v>39</v>
      </c>
      <c r="M1537" t="s">
        <v>39</v>
      </c>
      <c r="N1537" t="s">
        <v>39</v>
      </c>
      <c r="O1537" t="s">
        <v>39</v>
      </c>
      <c r="P1537" t="s">
        <v>39</v>
      </c>
      <c r="Q1537" s="1" t="s">
        <v>39</v>
      </c>
      <c r="R1537" s="1" t="s">
        <v>39</v>
      </c>
      <c r="S1537" s="1" t="s">
        <v>39</v>
      </c>
      <c r="T1537" s="1" t="s">
        <v>39</v>
      </c>
      <c r="U1537" t="s">
        <v>2996</v>
      </c>
      <c r="V1537" s="6" t="s">
        <v>2750</v>
      </c>
      <c r="W1537">
        <v>7</v>
      </c>
      <c r="X1537" s="6">
        <v>25</v>
      </c>
      <c r="Y1537" s="6" t="s">
        <v>2974</v>
      </c>
      <c r="Z1537">
        <v>0</v>
      </c>
      <c r="AA1537" s="6" t="s">
        <v>2977</v>
      </c>
      <c r="AB1537">
        <v>11964</v>
      </c>
      <c r="AC1537" s="6">
        <v>6.94E-3</v>
      </c>
      <c r="AD1537" s="6" t="s">
        <v>42</v>
      </c>
      <c r="AE1537" s="6" t="s">
        <v>2977</v>
      </c>
      <c r="AF1537" s="6" t="s">
        <v>42</v>
      </c>
      <c r="AG1537" s="6" t="s">
        <v>2851</v>
      </c>
      <c r="AH1537">
        <v>1</v>
      </c>
      <c r="AI1537" s="6" t="s">
        <v>39</v>
      </c>
      <c r="AJ1537" t="s">
        <v>2971</v>
      </c>
      <c r="AK1537" s="19">
        <v>0</v>
      </c>
      <c r="AL1537" s="6" t="s">
        <v>136</v>
      </c>
      <c r="AM1537" t="s">
        <v>39</v>
      </c>
      <c r="AN1537">
        <v>6</v>
      </c>
      <c r="AO1537">
        <v>25</v>
      </c>
      <c r="AP1537">
        <v>4</v>
      </c>
      <c r="AQ1537" t="s">
        <v>39</v>
      </c>
      <c r="AR1537" t="s">
        <v>2687</v>
      </c>
      <c r="AS1537" t="s">
        <v>2995</v>
      </c>
    </row>
    <row r="1538" spans="1:45" x14ac:dyDescent="0.35">
      <c r="A1538" t="s">
        <v>1808</v>
      </c>
      <c r="B1538" t="s">
        <v>2673</v>
      </c>
      <c r="C1538" t="s">
        <v>2593</v>
      </c>
      <c r="D1538" t="s">
        <v>579</v>
      </c>
      <c r="E1538" t="s">
        <v>1807</v>
      </c>
      <c r="F1538" t="s">
        <v>2969</v>
      </c>
      <c r="G1538" t="s">
        <v>42</v>
      </c>
      <c r="H1538" t="s">
        <v>40</v>
      </c>
      <c r="I1538" t="s">
        <v>2970</v>
      </c>
      <c r="J1538" t="s">
        <v>39</v>
      </c>
      <c r="K1538" t="s">
        <v>39</v>
      </c>
      <c r="L1538" t="s">
        <v>39</v>
      </c>
      <c r="M1538" t="s">
        <v>39</v>
      </c>
      <c r="N1538" t="s">
        <v>39</v>
      </c>
      <c r="O1538" t="s">
        <v>39</v>
      </c>
      <c r="P1538" t="s">
        <v>39</v>
      </c>
      <c r="Q1538" s="1" t="s">
        <v>39</v>
      </c>
      <c r="R1538" s="1" t="s">
        <v>39</v>
      </c>
      <c r="S1538" s="1" t="s">
        <v>39</v>
      </c>
      <c r="T1538" s="1" t="s">
        <v>39</v>
      </c>
      <c r="U1538" t="s">
        <v>2996</v>
      </c>
      <c r="V1538" s="6" t="s">
        <v>39</v>
      </c>
      <c r="W1538" t="s">
        <v>39</v>
      </c>
      <c r="X1538" s="6">
        <v>25</v>
      </c>
      <c r="Y1538" s="6" t="s">
        <v>39</v>
      </c>
      <c r="Z1538" t="s">
        <v>2636</v>
      </c>
      <c r="AA1538" s="6" t="s">
        <v>2997</v>
      </c>
      <c r="AB1538" s="6" t="s">
        <v>2998</v>
      </c>
      <c r="AC1538" s="6" t="s">
        <v>2999</v>
      </c>
      <c r="AD1538" s="6" t="s">
        <v>42</v>
      </c>
      <c r="AE1538" s="6" t="s">
        <v>2977</v>
      </c>
      <c r="AF1538" s="6" t="s">
        <v>42</v>
      </c>
      <c r="AG1538" s="6" t="s">
        <v>2851</v>
      </c>
      <c r="AH1538">
        <v>1</v>
      </c>
      <c r="AI1538" s="6" t="s">
        <v>39</v>
      </c>
      <c r="AJ1538" t="s">
        <v>2971</v>
      </c>
      <c r="AK1538" s="19">
        <v>0</v>
      </c>
      <c r="AL1538" s="6" t="s">
        <v>136</v>
      </c>
      <c r="AM1538" t="s">
        <v>39</v>
      </c>
      <c r="AN1538">
        <v>6</v>
      </c>
      <c r="AO1538">
        <v>25</v>
      </c>
      <c r="AP1538">
        <v>4</v>
      </c>
      <c r="AQ1538" t="s">
        <v>39</v>
      </c>
      <c r="AR1538" t="s">
        <v>2687</v>
      </c>
      <c r="AS1538" t="s">
        <v>3000</v>
      </c>
    </row>
    <row r="1539" spans="1:45" x14ac:dyDescent="0.35">
      <c r="A1539" t="s">
        <v>1808</v>
      </c>
      <c r="B1539" t="s">
        <v>2673</v>
      </c>
      <c r="C1539" t="s">
        <v>2593</v>
      </c>
      <c r="D1539" t="s">
        <v>579</v>
      </c>
      <c r="E1539" t="s">
        <v>1807</v>
      </c>
      <c r="F1539" t="s">
        <v>2969</v>
      </c>
      <c r="G1539" t="s">
        <v>42</v>
      </c>
      <c r="H1539" t="s">
        <v>40</v>
      </c>
      <c r="I1539" t="s">
        <v>2970</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s="6">
        <v>25</v>
      </c>
      <c r="Y1539" s="6" t="s">
        <v>39</v>
      </c>
      <c r="Z1539" s="6" t="s">
        <v>2730</v>
      </c>
      <c r="AA1539" s="6" t="s">
        <v>39</v>
      </c>
      <c r="AB1539" s="6" t="s">
        <v>39</v>
      </c>
      <c r="AC1539" s="6" t="s">
        <v>39</v>
      </c>
      <c r="AD1539" s="6" t="s">
        <v>40</v>
      </c>
      <c r="AE1539" s="6" t="s">
        <v>39</v>
      </c>
      <c r="AF1539" s="6" t="s">
        <v>40</v>
      </c>
      <c r="AG1539" s="6" t="s">
        <v>39</v>
      </c>
      <c r="AH1539" s="6" t="s">
        <v>39</v>
      </c>
      <c r="AI1539" s="6" t="s">
        <v>39</v>
      </c>
      <c r="AJ1539" t="s">
        <v>2838</v>
      </c>
      <c r="AK1539" s="19">
        <v>0</v>
      </c>
      <c r="AL1539" s="6" t="s">
        <v>136</v>
      </c>
      <c r="AM1539" t="s">
        <v>39</v>
      </c>
      <c r="AN1539">
        <v>6</v>
      </c>
      <c r="AO1539">
        <v>25</v>
      </c>
      <c r="AP1539">
        <v>15</v>
      </c>
      <c r="AQ1539" t="s">
        <v>39</v>
      </c>
      <c r="AR1539" t="s">
        <v>2687</v>
      </c>
    </row>
    <row r="1540" spans="1:45" x14ac:dyDescent="0.35">
      <c r="A1540" t="s">
        <v>1808</v>
      </c>
      <c r="B1540" t="s">
        <v>2673</v>
      </c>
      <c r="C1540" t="s">
        <v>2593</v>
      </c>
      <c r="D1540" t="s">
        <v>579</v>
      </c>
      <c r="E1540" t="s">
        <v>1807</v>
      </c>
      <c r="F1540" t="s">
        <v>2969</v>
      </c>
      <c r="G1540" t="s">
        <v>42</v>
      </c>
      <c r="H1540" t="s">
        <v>40</v>
      </c>
      <c r="I1540" t="s">
        <v>2970</v>
      </c>
      <c r="J1540" t="s">
        <v>39</v>
      </c>
      <c r="K1540" t="s">
        <v>39</v>
      </c>
      <c r="L1540" t="s">
        <v>39</v>
      </c>
      <c r="M1540" t="s">
        <v>39</v>
      </c>
      <c r="N1540" t="s">
        <v>39</v>
      </c>
      <c r="O1540" t="s">
        <v>39</v>
      </c>
      <c r="P1540" t="s">
        <v>39</v>
      </c>
      <c r="Q1540" s="1" t="s">
        <v>39</v>
      </c>
      <c r="R1540" s="1" t="s">
        <v>39</v>
      </c>
      <c r="S1540" s="1" t="s">
        <v>39</v>
      </c>
      <c r="T1540" s="1" t="s">
        <v>39</v>
      </c>
      <c r="U1540" t="s">
        <v>2973</v>
      </c>
      <c r="V1540" s="6" t="s">
        <v>2750</v>
      </c>
      <c r="W1540">
        <v>7</v>
      </c>
      <c r="X1540" s="6">
        <v>25</v>
      </c>
      <c r="Y1540" s="6" t="s">
        <v>2974</v>
      </c>
      <c r="Z1540" s="6" t="s">
        <v>2636</v>
      </c>
      <c r="AA1540" s="6" t="s">
        <v>2608</v>
      </c>
      <c r="AB1540">
        <v>1000</v>
      </c>
      <c r="AC1540">
        <v>15</v>
      </c>
      <c r="AD1540" s="6" t="s">
        <v>40</v>
      </c>
      <c r="AE1540" s="6" t="s">
        <v>39</v>
      </c>
      <c r="AF1540" s="6" t="s">
        <v>40</v>
      </c>
      <c r="AG1540" s="6" t="s">
        <v>39</v>
      </c>
      <c r="AH1540" s="6" t="s">
        <v>39</v>
      </c>
      <c r="AI1540" s="6" t="s">
        <v>39</v>
      </c>
      <c r="AJ1540" t="s">
        <v>2838</v>
      </c>
      <c r="AK1540">
        <v>99.734999999999999</v>
      </c>
      <c r="AL1540" s="6" t="s">
        <v>136</v>
      </c>
      <c r="AM1540" s="20">
        <v>5.0599999999999996</v>
      </c>
      <c r="AN1540">
        <v>6</v>
      </c>
      <c r="AO1540">
        <v>25</v>
      </c>
      <c r="AP1540">
        <v>15</v>
      </c>
      <c r="AQ1540" t="s">
        <v>39</v>
      </c>
      <c r="AR1540" t="s">
        <v>2687</v>
      </c>
    </row>
    <row r="1541" spans="1:45" x14ac:dyDescent="0.35">
      <c r="A1541" t="s">
        <v>1808</v>
      </c>
      <c r="B1541" t="s">
        <v>2673</v>
      </c>
      <c r="C1541" t="s">
        <v>2593</v>
      </c>
      <c r="D1541" t="s">
        <v>579</v>
      </c>
      <c r="E1541" t="s">
        <v>1807</v>
      </c>
      <c r="F1541" t="s">
        <v>2969</v>
      </c>
      <c r="G1541" t="s">
        <v>42</v>
      </c>
      <c r="H1541" t="s">
        <v>40</v>
      </c>
      <c r="I1541" t="s">
        <v>2970</v>
      </c>
      <c r="J1541" t="s">
        <v>39</v>
      </c>
      <c r="K1541" t="s">
        <v>39</v>
      </c>
      <c r="L1541" t="s">
        <v>39</v>
      </c>
      <c r="M1541" t="s">
        <v>39</v>
      </c>
      <c r="N1541" t="s">
        <v>39</v>
      </c>
      <c r="O1541" t="s">
        <v>39</v>
      </c>
      <c r="P1541" t="s">
        <v>39</v>
      </c>
      <c r="Q1541" s="1" t="s">
        <v>39</v>
      </c>
      <c r="R1541" s="1" t="s">
        <v>39</v>
      </c>
      <c r="S1541" s="1" t="s">
        <v>39</v>
      </c>
      <c r="T1541" s="1" t="s">
        <v>39</v>
      </c>
      <c r="U1541" t="s">
        <v>2976</v>
      </c>
      <c r="V1541" s="6" t="s">
        <v>39</v>
      </c>
      <c r="W1541" s="6" t="s">
        <v>39</v>
      </c>
      <c r="X1541" s="6">
        <v>25</v>
      </c>
      <c r="Y1541" s="6" t="s">
        <v>2974</v>
      </c>
      <c r="Z1541" s="6" t="s">
        <v>2636</v>
      </c>
      <c r="AA1541" s="6" t="s">
        <v>2978</v>
      </c>
      <c r="AB1541" s="6" t="s">
        <v>2986</v>
      </c>
      <c r="AC1541" s="6" t="s">
        <v>2988</v>
      </c>
      <c r="AD1541" s="6" t="s">
        <v>42</v>
      </c>
      <c r="AE1541" s="6" t="s">
        <v>2977</v>
      </c>
      <c r="AF1541" s="6" t="s">
        <v>42</v>
      </c>
      <c r="AG1541" t="s">
        <v>44</v>
      </c>
      <c r="AH1541">
        <f>24*60</f>
        <v>1440</v>
      </c>
      <c r="AI1541" s="6" t="s">
        <v>39</v>
      </c>
      <c r="AJ1541" t="s">
        <v>2838</v>
      </c>
      <c r="AK1541" s="20">
        <v>59.655999999999999</v>
      </c>
      <c r="AL1541" s="6" t="s">
        <v>136</v>
      </c>
      <c r="AM1541" s="20">
        <v>5.5659999999999998</v>
      </c>
      <c r="AN1541">
        <v>6</v>
      </c>
      <c r="AO1541">
        <v>25</v>
      </c>
      <c r="AP1541">
        <v>15</v>
      </c>
      <c r="AQ1541" t="s">
        <v>39</v>
      </c>
      <c r="AR1541" t="s">
        <v>2687</v>
      </c>
    </row>
    <row r="1542" spans="1:45" x14ac:dyDescent="0.35">
      <c r="A1542" t="s">
        <v>1808</v>
      </c>
      <c r="B1542" t="s">
        <v>2673</v>
      </c>
      <c r="C1542" t="s">
        <v>2593</v>
      </c>
      <c r="D1542" t="s">
        <v>579</v>
      </c>
      <c r="E1542" t="s">
        <v>1807</v>
      </c>
      <c r="F1542" t="s">
        <v>2969</v>
      </c>
      <c r="G1542" t="s">
        <v>42</v>
      </c>
      <c r="H1542" t="s">
        <v>40</v>
      </c>
      <c r="I1542" t="s">
        <v>2970</v>
      </c>
      <c r="J1542" t="s">
        <v>39</v>
      </c>
      <c r="K1542" t="s">
        <v>39</v>
      </c>
      <c r="L1542" t="s">
        <v>39</v>
      </c>
      <c r="M1542" t="s">
        <v>39</v>
      </c>
      <c r="N1542" t="s">
        <v>39</v>
      </c>
      <c r="O1542" t="s">
        <v>39</v>
      </c>
      <c r="P1542" t="s">
        <v>39</v>
      </c>
      <c r="Q1542" s="1" t="s">
        <v>39</v>
      </c>
      <c r="R1542" s="1" t="s">
        <v>39</v>
      </c>
      <c r="S1542" s="1" t="s">
        <v>39</v>
      </c>
      <c r="T1542" s="1" t="s">
        <v>39</v>
      </c>
      <c r="U1542" t="s">
        <v>2980</v>
      </c>
      <c r="V1542" s="6" t="s">
        <v>2750</v>
      </c>
      <c r="W1542">
        <v>7</v>
      </c>
      <c r="X1542" s="6">
        <v>25</v>
      </c>
      <c r="Y1542" s="6" t="s">
        <v>39</v>
      </c>
      <c r="Z1542">
        <v>0</v>
      </c>
      <c r="AA1542" s="6" t="s">
        <v>2981</v>
      </c>
      <c r="AB1542" s="6" t="s">
        <v>2987</v>
      </c>
      <c r="AC1542" s="6" t="s">
        <v>2989</v>
      </c>
      <c r="AD1542" s="6" t="s">
        <v>42</v>
      </c>
      <c r="AE1542" s="6" t="s">
        <v>2977</v>
      </c>
      <c r="AF1542" s="6" t="s">
        <v>42</v>
      </c>
      <c r="AG1542" t="s">
        <v>44</v>
      </c>
      <c r="AH1542">
        <f>24*60</f>
        <v>1440</v>
      </c>
      <c r="AI1542" s="6" t="s">
        <v>39</v>
      </c>
      <c r="AJ1542" t="s">
        <v>2838</v>
      </c>
      <c r="AK1542" s="20">
        <v>33.994999999999997</v>
      </c>
      <c r="AL1542" s="6" t="s">
        <v>136</v>
      </c>
      <c r="AM1542" s="20">
        <v>0.86</v>
      </c>
      <c r="AN1542">
        <v>6</v>
      </c>
      <c r="AO1542">
        <v>25</v>
      </c>
      <c r="AP1542">
        <v>15</v>
      </c>
      <c r="AQ1542" t="s">
        <v>39</v>
      </c>
      <c r="AR1542" t="s">
        <v>2687</v>
      </c>
    </row>
    <row r="1543" spans="1:45" x14ac:dyDescent="0.35">
      <c r="A1543" t="s">
        <v>1808</v>
      </c>
      <c r="B1543" t="s">
        <v>2673</v>
      </c>
      <c r="C1543" t="s">
        <v>2593</v>
      </c>
      <c r="D1543" t="s">
        <v>579</v>
      </c>
      <c r="E1543" t="s">
        <v>1807</v>
      </c>
      <c r="F1543" t="s">
        <v>2969</v>
      </c>
      <c r="G1543" t="s">
        <v>42</v>
      </c>
      <c r="H1543" t="s">
        <v>40</v>
      </c>
      <c r="I1543" t="s">
        <v>2970</v>
      </c>
      <c r="J1543" t="s">
        <v>39</v>
      </c>
      <c r="K1543" t="s">
        <v>39</v>
      </c>
      <c r="L1543" t="s">
        <v>39</v>
      </c>
      <c r="M1543" t="s">
        <v>39</v>
      </c>
      <c r="N1543" t="s">
        <v>39</v>
      </c>
      <c r="O1543" t="s">
        <v>39</v>
      </c>
      <c r="P1543" t="s">
        <v>39</v>
      </c>
      <c r="Q1543" s="1" t="s">
        <v>39</v>
      </c>
      <c r="R1543" s="1" t="s">
        <v>39</v>
      </c>
      <c r="S1543" s="1" t="s">
        <v>39</v>
      </c>
      <c r="T1543" s="1" t="s">
        <v>39</v>
      </c>
      <c r="U1543" t="s">
        <v>2983</v>
      </c>
      <c r="V1543" s="6" t="s">
        <v>2750</v>
      </c>
      <c r="W1543">
        <v>7</v>
      </c>
      <c r="X1543" s="6">
        <v>25</v>
      </c>
      <c r="Y1543" s="6" t="s">
        <v>39</v>
      </c>
      <c r="Z1543" s="6" t="s">
        <v>2636</v>
      </c>
      <c r="AA1543" s="6" t="s">
        <v>44</v>
      </c>
      <c r="AB1543">
        <v>500</v>
      </c>
      <c r="AC1543">
        <v>1</v>
      </c>
      <c r="AD1543" s="6" t="s">
        <v>40</v>
      </c>
      <c r="AE1543" s="6" t="s">
        <v>39</v>
      </c>
      <c r="AF1543" s="6" t="s">
        <v>42</v>
      </c>
      <c r="AG1543" s="6" t="s">
        <v>2984</v>
      </c>
      <c r="AH1543" s="6" t="s">
        <v>2985</v>
      </c>
      <c r="AI1543" s="6" t="s">
        <v>39</v>
      </c>
      <c r="AJ1543" t="s">
        <v>2838</v>
      </c>
      <c r="AK1543" s="20">
        <v>99.602999999999994</v>
      </c>
      <c r="AL1543" s="6" t="s">
        <v>136</v>
      </c>
      <c r="AM1543" s="20">
        <v>0.67400000000000004</v>
      </c>
      <c r="AN1543">
        <v>6</v>
      </c>
      <c r="AO1543">
        <v>25</v>
      </c>
      <c r="AP1543">
        <v>15</v>
      </c>
      <c r="AQ1543" t="s">
        <v>39</v>
      </c>
      <c r="AR1543" t="s">
        <v>2687</v>
      </c>
    </row>
    <row r="1544" spans="1:45" x14ac:dyDescent="0.35">
      <c r="A1544" t="s">
        <v>1808</v>
      </c>
      <c r="B1544" t="s">
        <v>2673</v>
      </c>
      <c r="C1544" t="s">
        <v>2593</v>
      </c>
      <c r="D1544" t="s">
        <v>579</v>
      </c>
      <c r="E1544" t="s">
        <v>1807</v>
      </c>
      <c r="F1544" t="s">
        <v>2969</v>
      </c>
      <c r="G1544" t="s">
        <v>42</v>
      </c>
      <c r="H1544" t="s">
        <v>40</v>
      </c>
      <c r="I1544" t="s">
        <v>2970</v>
      </c>
      <c r="J1544" t="s">
        <v>39</v>
      </c>
      <c r="K1544" t="s">
        <v>39</v>
      </c>
      <c r="L1544" t="s">
        <v>39</v>
      </c>
      <c r="M1544" t="s">
        <v>39</v>
      </c>
      <c r="N1544" t="s">
        <v>39</v>
      </c>
      <c r="O1544" t="s">
        <v>39</v>
      </c>
      <c r="P1544" t="s">
        <v>39</v>
      </c>
      <c r="Q1544" s="1" t="s">
        <v>39</v>
      </c>
      <c r="R1544" s="1" t="s">
        <v>39</v>
      </c>
      <c r="S1544" s="1" t="s">
        <v>39</v>
      </c>
      <c r="T1544" s="1" t="s">
        <v>39</v>
      </c>
      <c r="U1544" t="s">
        <v>2991</v>
      </c>
      <c r="V1544" s="6" t="s">
        <v>39</v>
      </c>
      <c r="W1544" s="6" t="s">
        <v>39</v>
      </c>
      <c r="X1544" s="6">
        <v>25</v>
      </c>
      <c r="Y1544" s="6" t="s">
        <v>2974</v>
      </c>
      <c r="Z1544">
        <v>0</v>
      </c>
      <c r="AA1544" s="6" t="s">
        <v>2609</v>
      </c>
      <c r="AB1544" s="6" t="s">
        <v>2992</v>
      </c>
      <c r="AC1544" s="6" t="s">
        <v>2993</v>
      </c>
      <c r="AD1544" s="6" t="s">
        <v>40</v>
      </c>
      <c r="AE1544" s="6" t="s">
        <v>39</v>
      </c>
      <c r="AF1544" s="6" t="s">
        <v>42</v>
      </c>
      <c r="AG1544" s="6" t="s">
        <v>2984</v>
      </c>
      <c r="AH1544" s="6" t="s">
        <v>2985</v>
      </c>
      <c r="AI1544" s="6" t="s">
        <v>39</v>
      </c>
      <c r="AJ1544" t="s">
        <v>2838</v>
      </c>
      <c r="AK1544" s="20">
        <v>99.867000000000004</v>
      </c>
      <c r="AL1544" s="6" t="s">
        <v>136</v>
      </c>
      <c r="AM1544" s="20">
        <v>0.69499999999999995</v>
      </c>
      <c r="AN1544">
        <v>6</v>
      </c>
      <c r="AO1544">
        <v>25</v>
      </c>
      <c r="AP1544">
        <v>15</v>
      </c>
      <c r="AQ1544" t="s">
        <v>39</v>
      </c>
      <c r="AR1544" t="s">
        <v>2687</v>
      </c>
    </row>
    <row r="1545" spans="1:45" x14ac:dyDescent="0.35">
      <c r="A1545" t="s">
        <v>1808</v>
      </c>
      <c r="B1545" t="s">
        <v>2673</v>
      </c>
      <c r="C1545" t="s">
        <v>2593</v>
      </c>
      <c r="D1545" t="s">
        <v>579</v>
      </c>
      <c r="E1545" t="s">
        <v>1807</v>
      </c>
      <c r="F1545" t="s">
        <v>2969</v>
      </c>
      <c r="G1545" t="s">
        <v>42</v>
      </c>
      <c r="H1545" t="s">
        <v>40</v>
      </c>
      <c r="I1545" t="s">
        <v>2970</v>
      </c>
      <c r="J1545" t="s">
        <v>39</v>
      </c>
      <c r="K1545" t="s">
        <v>39</v>
      </c>
      <c r="L1545" t="s">
        <v>39</v>
      </c>
      <c r="M1545" t="s">
        <v>39</v>
      </c>
      <c r="N1545" t="s">
        <v>39</v>
      </c>
      <c r="O1545" t="s">
        <v>39</v>
      </c>
      <c r="P1545" t="s">
        <v>39</v>
      </c>
      <c r="Q1545" s="1" t="s">
        <v>39</v>
      </c>
      <c r="R1545" s="1" t="s">
        <v>39</v>
      </c>
      <c r="S1545" s="1" t="s">
        <v>39</v>
      </c>
      <c r="T1545" s="1" t="s">
        <v>39</v>
      </c>
      <c r="U1545" t="s">
        <v>2996</v>
      </c>
      <c r="V1545" s="6" t="s">
        <v>2750</v>
      </c>
      <c r="W1545">
        <v>7</v>
      </c>
      <c r="X1545" s="6">
        <v>25</v>
      </c>
      <c r="Y1545" s="6" t="s">
        <v>2974</v>
      </c>
      <c r="Z1545">
        <v>0</v>
      </c>
      <c r="AA1545" s="6" t="s">
        <v>2977</v>
      </c>
      <c r="AB1545">
        <v>11964</v>
      </c>
      <c r="AC1545" s="6">
        <v>6.94E-3</v>
      </c>
      <c r="AD1545" s="6" t="s">
        <v>42</v>
      </c>
      <c r="AE1545" s="6" t="s">
        <v>2977</v>
      </c>
      <c r="AF1545" s="6" t="s">
        <v>42</v>
      </c>
      <c r="AG1545" s="6" t="s">
        <v>2851</v>
      </c>
      <c r="AH1545">
        <v>1</v>
      </c>
      <c r="AI1545" s="6" t="s">
        <v>39</v>
      </c>
      <c r="AJ1545" t="s">
        <v>2838</v>
      </c>
      <c r="AK1545" s="20">
        <v>0.39700000000000002</v>
      </c>
      <c r="AL1545" s="6" t="s">
        <v>136</v>
      </c>
      <c r="AM1545" s="20" t="s">
        <v>39</v>
      </c>
      <c r="AN1545">
        <v>6</v>
      </c>
      <c r="AO1545">
        <v>25</v>
      </c>
      <c r="AP1545">
        <v>15</v>
      </c>
      <c r="AQ1545" t="s">
        <v>39</v>
      </c>
      <c r="AR1545" t="s">
        <v>2687</v>
      </c>
    </row>
    <row r="1546" spans="1:45" x14ac:dyDescent="0.35">
      <c r="A1546" t="s">
        <v>1808</v>
      </c>
      <c r="B1546" t="s">
        <v>2673</v>
      </c>
      <c r="C1546" t="s">
        <v>2593</v>
      </c>
      <c r="D1546" t="s">
        <v>579</v>
      </c>
      <c r="E1546" t="s">
        <v>1807</v>
      </c>
      <c r="F1546" t="s">
        <v>2969</v>
      </c>
      <c r="G1546" t="s">
        <v>42</v>
      </c>
      <c r="H1546" t="s">
        <v>40</v>
      </c>
      <c r="I1546" t="s">
        <v>2970</v>
      </c>
      <c r="J1546" t="s">
        <v>39</v>
      </c>
      <c r="K1546" t="s">
        <v>39</v>
      </c>
      <c r="L1546" t="s">
        <v>39</v>
      </c>
      <c r="M1546" t="s">
        <v>39</v>
      </c>
      <c r="N1546" t="s">
        <v>39</v>
      </c>
      <c r="O1546" t="s">
        <v>39</v>
      </c>
      <c r="P1546" t="s">
        <v>39</v>
      </c>
      <c r="Q1546" s="1" t="s">
        <v>39</v>
      </c>
      <c r="R1546" s="1" t="s">
        <v>39</v>
      </c>
      <c r="S1546" s="1" t="s">
        <v>39</v>
      </c>
      <c r="T1546" s="1" t="s">
        <v>39</v>
      </c>
      <c r="U1546" t="s">
        <v>2996</v>
      </c>
      <c r="V1546" s="6" t="s">
        <v>39</v>
      </c>
      <c r="W1546" t="s">
        <v>39</v>
      </c>
      <c r="X1546" s="6">
        <v>25</v>
      </c>
      <c r="Y1546" s="6" t="s">
        <v>39</v>
      </c>
      <c r="Z1546" t="s">
        <v>2636</v>
      </c>
      <c r="AA1546" s="6" t="s">
        <v>2997</v>
      </c>
      <c r="AB1546" s="6" t="s">
        <v>2998</v>
      </c>
      <c r="AC1546" s="6" t="s">
        <v>2999</v>
      </c>
      <c r="AD1546" s="6" t="s">
        <v>42</v>
      </c>
      <c r="AE1546" s="6" t="s">
        <v>2977</v>
      </c>
      <c r="AF1546" s="6" t="s">
        <v>42</v>
      </c>
      <c r="AG1546" s="6" t="s">
        <v>2851</v>
      </c>
      <c r="AH1546">
        <v>1</v>
      </c>
      <c r="AI1546" s="6" t="s">
        <v>39</v>
      </c>
      <c r="AJ1546" t="s">
        <v>2838</v>
      </c>
      <c r="AK1546" s="20">
        <v>70.238</v>
      </c>
      <c r="AL1546" s="6" t="s">
        <v>136</v>
      </c>
      <c r="AM1546" s="20">
        <v>5</v>
      </c>
      <c r="AN1546">
        <v>6</v>
      </c>
      <c r="AO1546">
        <v>25</v>
      </c>
      <c r="AP1546">
        <v>15</v>
      </c>
      <c r="AQ1546" t="s">
        <v>39</v>
      </c>
      <c r="AR1546" t="s">
        <v>2687</v>
      </c>
    </row>
    <row r="1547" spans="1:45" x14ac:dyDescent="0.35">
      <c r="A1547" t="s">
        <v>1808</v>
      </c>
      <c r="B1547" t="s">
        <v>2673</v>
      </c>
      <c r="C1547" t="s">
        <v>2593</v>
      </c>
      <c r="D1547" t="s">
        <v>579</v>
      </c>
      <c r="E1547" t="s">
        <v>1807</v>
      </c>
      <c r="F1547" t="s">
        <v>2969</v>
      </c>
      <c r="G1547" t="s">
        <v>42</v>
      </c>
      <c r="H1547" t="s">
        <v>40</v>
      </c>
      <c r="I1547" t="s">
        <v>2970</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s="6">
        <v>25</v>
      </c>
      <c r="Y1547" s="6" t="s">
        <v>39</v>
      </c>
      <c r="Z1547" s="6" t="s">
        <v>2730</v>
      </c>
      <c r="AA1547" s="6" t="s">
        <v>39</v>
      </c>
      <c r="AB1547" s="6" t="s">
        <v>39</v>
      </c>
      <c r="AC1547" s="6" t="s">
        <v>39</v>
      </c>
      <c r="AD1547" s="6" t="s">
        <v>40</v>
      </c>
      <c r="AE1547" s="6" t="s">
        <v>39</v>
      </c>
      <c r="AF1547" s="6" t="s">
        <v>40</v>
      </c>
      <c r="AG1547" s="6" t="s">
        <v>39</v>
      </c>
      <c r="AH1547" s="6" t="s">
        <v>39</v>
      </c>
      <c r="AI1547" s="6" t="s">
        <v>39</v>
      </c>
      <c r="AJ1547" t="s">
        <v>2745</v>
      </c>
      <c r="AK1547">
        <v>0</v>
      </c>
      <c r="AL1547" s="6" t="s">
        <v>136</v>
      </c>
      <c r="AM1547" t="s">
        <v>39</v>
      </c>
      <c r="AN1547">
        <v>6</v>
      </c>
      <c r="AO1547">
        <v>25</v>
      </c>
      <c r="AP1547">
        <v>15</v>
      </c>
      <c r="AQ1547" t="s">
        <v>39</v>
      </c>
      <c r="AR1547" t="s">
        <v>2687</v>
      </c>
    </row>
    <row r="1548" spans="1:45" x14ac:dyDescent="0.35">
      <c r="A1548" t="s">
        <v>1808</v>
      </c>
      <c r="B1548" t="s">
        <v>2673</v>
      </c>
      <c r="C1548" t="s">
        <v>2593</v>
      </c>
      <c r="D1548" t="s">
        <v>579</v>
      </c>
      <c r="E1548" t="s">
        <v>1807</v>
      </c>
      <c r="F1548" t="s">
        <v>2969</v>
      </c>
      <c r="G1548" t="s">
        <v>42</v>
      </c>
      <c r="H1548" t="s">
        <v>40</v>
      </c>
      <c r="I1548" t="s">
        <v>2970</v>
      </c>
      <c r="J1548" t="s">
        <v>39</v>
      </c>
      <c r="K1548" t="s">
        <v>39</v>
      </c>
      <c r="L1548" t="s">
        <v>39</v>
      </c>
      <c r="M1548" t="s">
        <v>39</v>
      </c>
      <c r="N1548" t="s">
        <v>39</v>
      </c>
      <c r="O1548" t="s">
        <v>39</v>
      </c>
      <c r="P1548" t="s">
        <v>39</v>
      </c>
      <c r="Q1548" s="1" t="s">
        <v>39</v>
      </c>
      <c r="R1548" s="1" t="s">
        <v>39</v>
      </c>
      <c r="S1548" s="1" t="s">
        <v>39</v>
      </c>
      <c r="T1548" s="1" t="s">
        <v>39</v>
      </c>
      <c r="U1548" t="s">
        <v>2973</v>
      </c>
      <c r="V1548" s="6" t="s">
        <v>2750</v>
      </c>
      <c r="W1548">
        <v>7</v>
      </c>
      <c r="X1548" s="6">
        <v>25</v>
      </c>
      <c r="Y1548" s="6" t="s">
        <v>2974</v>
      </c>
      <c r="Z1548" s="6" t="s">
        <v>2636</v>
      </c>
      <c r="AA1548" s="6" t="s">
        <v>2608</v>
      </c>
      <c r="AB1548">
        <v>1000</v>
      </c>
      <c r="AC1548">
        <v>15</v>
      </c>
      <c r="AD1548" s="6" t="s">
        <v>40</v>
      </c>
      <c r="AE1548" s="6" t="s">
        <v>39</v>
      </c>
      <c r="AF1548" s="6" t="s">
        <v>40</v>
      </c>
      <c r="AG1548" s="6" t="s">
        <v>39</v>
      </c>
      <c r="AH1548" s="6" t="s">
        <v>39</v>
      </c>
      <c r="AI1548" s="6" t="s">
        <v>39</v>
      </c>
      <c r="AJ1548" t="s">
        <v>2745</v>
      </c>
      <c r="AK1548" s="19">
        <v>85.448999999999998</v>
      </c>
      <c r="AL1548" s="6" t="s">
        <v>136</v>
      </c>
      <c r="AM1548" s="19">
        <v>0.83699999999999997</v>
      </c>
      <c r="AN1548">
        <v>6</v>
      </c>
      <c r="AO1548">
        <v>25</v>
      </c>
      <c r="AP1548">
        <v>15</v>
      </c>
      <c r="AQ1548" t="s">
        <v>39</v>
      </c>
      <c r="AR1548" t="s">
        <v>2687</v>
      </c>
    </row>
    <row r="1549" spans="1:45" x14ac:dyDescent="0.35">
      <c r="A1549" t="s">
        <v>1808</v>
      </c>
      <c r="B1549" t="s">
        <v>2673</v>
      </c>
      <c r="C1549" t="s">
        <v>2593</v>
      </c>
      <c r="D1549" t="s">
        <v>579</v>
      </c>
      <c r="E1549" t="s">
        <v>1807</v>
      </c>
      <c r="F1549" t="s">
        <v>2969</v>
      </c>
      <c r="G1549" t="s">
        <v>42</v>
      </c>
      <c r="H1549" t="s">
        <v>40</v>
      </c>
      <c r="I1549" t="s">
        <v>2970</v>
      </c>
      <c r="J1549" t="s">
        <v>39</v>
      </c>
      <c r="K1549" t="s">
        <v>39</v>
      </c>
      <c r="L1549" t="s">
        <v>39</v>
      </c>
      <c r="M1549" t="s">
        <v>39</v>
      </c>
      <c r="N1549" t="s">
        <v>39</v>
      </c>
      <c r="O1549" t="s">
        <v>39</v>
      </c>
      <c r="P1549" t="s">
        <v>39</v>
      </c>
      <c r="Q1549" s="1" t="s">
        <v>39</v>
      </c>
      <c r="R1549" s="1" t="s">
        <v>39</v>
      </c>
      <c r="S1549" s="1" t="s">
        <v>39</v>
      </c>
      <c r="T1549" s="1" t="s">
        <v>39</v>
      </c>
      <c r="U1549" t="s">
        <v>2976</v>
      </c>
      <c r="V1549" s="6" t="s">
        <v>39</v>
      </c>
      <c r="W1549" s="6" t="s">
        <v>39</v>
      </c>
      <c r="X1549" s="6">
        <v>25</v>
      </c>
      <c r="Y1549" s="6" t="s">
        <v>2974</v>
      </c>
      <c r="Z1549" s="6" t="s">
        <v>2636</v>
      </c>
      <c r="AA1549" s="6" t="s">
        <v>2978</v>
      </c>
      <c r="AB1549" s="6" t="s">
        <v>2986</v>
      </c>
      <c r="AC1549" s="6" t="s">
        <v>2988</v>
      </c>
      <c r="AD1549" s="6" t="s">
        <v>42</v>
      </c>
      <c r="AE1549" s="6" t="s">
        <v>2977</v>
      </c>
      <c r="AF1549" s="6" t="s">
        <v>42</v>
      </c>
      <c r="AG1549" t="s">
        <v>44</v>
      </c>
      <c r="AH1549">
        <f>24*60</f>
        <v>1440</v>
      </c>
      <c r="AI1549" s="6" t="s">
        <v>39</v>
      </c>
      <c r="AJ1549" t="s">
        <v>2745</v>
      </c>
      <c r="AK1549" s="19">
        <v>55.158999999999999</v>
      </c>
      <c r="AL1549" s="6" t="s">
        <v>136</v>
      </c>
      <c r="AM1549" s="19">
        <v>5.0540000000000003</v>
      </c>
      <c r="AN1549">
        <v>6</v>
      </c>
      <c r="AO1549">
        <v>25</v>
      </c>
      <c r="AP1549">
        <v>15</v>
      </c>
      <c r="AQ1549" t="s">
        <v>39</v>
      </c>
      <c r="AR1549" t="s">
        <v>2687</v>
      </c>
    </row>
    <row r="1550" spans="1:45" x14ac:dyDescent="0.35">
      <c r="A1550" t="s">
        <v>1808</v>
      </c>
      <c r="B1550" t="s">
        <v>2673</v>
      </c>
      <c r="C1550" t="s">
        <v>2593</v>
      </c>
      <c r="D1550" t="s">
        <v>579</v>
      </c>
      <c r="E1550" t="s">
        <v>1807</v>
      </c>
      <c r="F1550" t="s">
        <v>2969</v>
      </c>
      <c r="G1550" t="s">
        <v>42</v>
      </c>
      <c r="H1550" t="s">
        <v>40</v>
      </c>
      <c r="I1550" t="s">
        <v>2970</v>
      </c>
      <c r="J1550" t="s">
        <v>39</v>
      </c>
      <c r="K1550" t="s">
        <v>39</v>
      </c>
      <c r="L1550" t="s">
        <v>39</v>
      </c>
      <c r="M1550" t="s">
        <v>39</v>
      </c>
      <c r="N1550" t="s">
        <v>39</v>
      </c>
      <c r="O1550" t="s">
        <v>39</v>
      </c>
      <c r="P1550" t="s">
        <v>39</v>
      </c>
      <c r="Q1550" s="1" t="s">
        <v>39</v>
      </c>
      <c r="R1550" s="1" t="s">
        <v>39</v>
      </c>
      <c r="S1550" s="1" t="s">
        <v>39</v>
      </c>
      <c r="T1550" s="1" t="s">
        <v>39</v>
      </c>
      <c r="U1550" t="s">
        <v>2980</v>
      </c>
      <c r="V1550" s="6" t="s">
        <v>2750</v>
      </c>
      <c r="W1550">
        <v>7</v>
      </c>
      <c r="X1550" s="6">
        <v>25</v>
      </c>
      <c r="Y1550" s="6" t="s">
        <v>39</v>
      </c>
      <c r="Z1550">
        <v>0</v>
      </c>
      <c r="AA1550" s="6" t="s">
        <v>2981</v>
      </c>
      <c r="AB1550" s="6" t="s">
        <v>2987</v>
      </c>
      <c r="AC1550" s="6" t="s">
        <v>2989</v>
      </c>
      <c r="AD1550" s="6" t="s">
        <v>42</v>
      </c>
      <c r="AE1550" s="6" t="s">
        <v>2977</v>
      </c>
      <c r="AF1550" s="6" t="s">
        <v>42</v>
      </c>
      <c r="AG1550" t="s">
        <v>44</v>
      </c>
      <c r="AH1550">
        <f>24*60</f>
        <v>1440</v>
      </c>
      <c r="AI1550" s="6" t="s">
        <v>39</v>
      </c>
      <c r="AJ1550" t="s">
        <v>2745</v>
      </c>
      <c r="AK1550" s="19">
        <v>32.936</v>
      </c>
      <c r="AL1550" s="6" t="s">
        <v>136</v>
      </c>
      <c r="AM1550" s="19">
        <v>4.7910000000000004</v>
      </c>
      <c r="AN1550">
        <v>6</v>
      </c>
      <c r="AO1550">
        <v>25</v>
      </c>
      <c r="AP1550">
        <v>15</v>
      </c>
      <c r="AQ1550" t="s">
        <v>39</v>
      </c>
      <c r="AR1550" t="s">
        <v>2687</v>
      </c>
    </row>
    <row r="1551" spans="1:45" x14ac:dyDescent="0.35">
      <c r="A1551" t="s">
        <v>1808</v>
      </c>
      <c r="B1551" t="s">
        <v>2673</v>
      </c>
      <c r="C1551" t="s">
        <v>2593</v>
      </c>
      <c r="D1551" t="s">
        <v>579</v>
      </c>
      <c r="E1551" t="s">
        <v>1807</v>
      </c>
      <c r="F1551" t="s">
        <v>2969</v>
      </c>
      <c r="G1551" t="s">
        <v>42</v>
      </c>
      <c r="H1551" t="s">
        <v>40</v>
      </c>
      <c r="I1551" t="s">
        <v>2970</v>
      </c>
      <c r="J1551" t="s">
        <v>39</v>
      </c>
      <c r="K1551" t="s">
        <v>39</v>
      </c>
      <c r="L1551" t="s">
        <v>39</v>
      </c>
      <c r="M1551" t="s">
        <v>39</v>
      </c>
      <c r="N1551" t="s">
        <v>39</v>
      </c>
      <c r="O1551" t="s">
        <v>39</v>
      </c>
      <c r="P1551" t="s">
        <v>39</v>
      </c>
      <c r="Q1551" s="1" t="s">
        <v>39</v>
      </c>
      <c r="R1551" s="1" t="s">
        <v>39</v>
      </c>
      <c r="S1551" s="1" t="s">
        <v>39</v>
      </c>
      <c r="T1551" s="1" t="s">
        <v>39</v>
      </c>
      <c r="U1551" t="s">
        <v>2983</v>
      </c>
      <c r="V1551" s="6" t="s">
        <v>2750</v>
      </c>
      <c r="W1551">
        <v>7</v>
      </c>
      <c r="X1551" s="6">
        <v>25</v>
      </c>
      <c r="Y1551" s="6" t="s">
        <v>39</v>
      </c>
      <c r="Z1551" s="6" t="s">
        <v>2636</v>
      </c>
      <c r="AA1551" s="6" t="s">
        <v>44</v>
      </c>
      <c r="AB1551">
        <v>500</v>
      </c>
      <c r="AC1551">
        <v>1</v>
      </c>
      <c r="AD1551" s="6" t="s">
        <v>40</v>
      </c>
      <c r="AE1551" s="6" t="s">
        <v>39</v>
      </c>
      <c r="AF1551" s="6" t="s">
        <v>42</v>
      </c>
      <c r="AG1551" s="6" t="s">
        <v>2984</v>
      </c>
      <c r="AH1551" s="6" t="s">
        <v>2985</v>
      </c>
      <c r="AI1551" s="6" t="s">
        <v>39</v>
      </c>
      <c r="AJ1551" t="s">
        <v>2745</v>
      </c>
      <c r="AK1551" s="19">
        <v>99.867000000000004</v>
      </c>
      <c r="AL1551" s="6" t="s">
        <v>136</v>
      </c>
      <c r="AM1551" s="19">
        <v>0</v>
      </c>
      <c r="AN1551">
        <v>6</v>
      </c>
      <c r="AO1551">
        <v>25</v>
      </c>
      <c r="AP1551">
        <v>15</v>
      </c>
      <c r="AQ1551" t="s">
        <v>39</v>
      </c>
      <c r="AR1551" t="s">
        <v>2687</v>
      </c>
    </row>
    <row r="1552" spans="1:45" x14ac:dyDescent="0.35">
      <c r="A1552" t="s">
        <v>1808</v>
      </c>
      <c r="B1552" t="s">
        <v>2673</v>
      </c>
      <c r="C1552" t="s">
        <v>2593</v>
      </c>
      <c r="D1552" t="s">
        <v>579</v>
      </c>
      <c r="E1552" t="s">
        <v>1807</v>
      </c>
      <c r="F1552" t="s">
        <v>2969</v>
      </c>
      <c r="G1552" t="s">
        <v>42</v>
      </c>
      <c r="H1552" t="s">
        <v>40</v>
      </c>
      <c r="I1552" t="s">
        <v>2970</v>
      </c>
      <c r="J1552" t="s">
        <v>39</v>
      </c>
      <c r="K1552" t="s">
        <v>39</v>
      </c>
      <c r="L1552" t="s">
        <v>39</v>
      </c>
      <c r="M1552" t="s">
        <v>39</v>
      </c>
      <c r="N1552" t="s">
        <v>39</v>
      </c>
      <c r="O1552" t="s">
        <v>39</v>
      </c>
      <c r="P1552" t="s">
        <v>39</v>
      </c>
      <c r="Q1552" s="1" t="s">
        <v>39</v>
      </c>
      <c r="R1552" s="1" t="s">
        <v>39</v>
      </c>
      <c r="S1552" s="1" t="s">
        <v>39</v>
      </c>
      <c r="T1552" s="1" t="s">
        <v>39</v>
      </c>
      <c r="U1552" t="s">
        <v>2991</v>
      </c>
      <c r="V1552" s="6" t="s">
        <v>39</v>
      </c>
      <c r="W1552" s="6" t="s">
        <v>39</v>
      </c>
      <c r="X1552" s="6">
        <v>25</v>
      </c>
      <c r="Y1552" s="6" t="s">
        <v>2974</v>
      </c>
      <c r="Z1552">
        <v>0</v>
      </c>
      <c r="AA1552" s="6" t="s">
        <v>2609</v>
      </c>
      <c r="AB1552" s="6" t="s">
        <v>2992</v>
      </c>
      <c r="AC1552" s="6" t="s">
        <v>2993</v>
      </c>
      <c r="AD1552" s="6" t="s">
        <v>40</v>
      </c>
      <c r="AE1552" s="6" t="s">
        <v>39</v>
      </c>
      <c r="AF1552" s="6" t="s">
        <v>42</v>
      </c>
      <c r="AG1552" s="6" t="s">
        <v>2984</v>
      </c>
      <c r="AH1552" s="6" t="s">
        <v>2985</v>
      </c>
      <c r="AI1552" s="6" t="s">
        <v>39</v>
      </c>
      <c r="AJ1552" t="s">
        <v>2745</v>
      </c>
      <c r="AK1552" s="19">
        <v>99.337999999999994</v>
      </c>
      <c r="AL1552" s="6" t="s">
        <v>136</v>
      </c>
      <c r="AM1552" s="19">
        <v>0</v>
      </c>
      <c r="AN1552">
        <v>6</v>
      </c>
      <c r="AO1552">
        <v>25</v>
      </c>
      <c r="AP1552">
        <v>15</v>
      </c>
      <c r="AQ1552" t="s">
        <v>39</v>
      </c>
      <c r="AR1552" t="s">
        <v>2687</v>
      </c>
    </row>
    <row r="1553" spans="1:45" x14ac:dyDescent="0.35">
      <c r="A1553" t="s">
        <v>1808</v>
      </c>
      <c r="B1553" t="s">
        <v>2673</v>
      </c>
      <c r="C1553" t="s">
        <v>2593</v>
      </c>
      <c r="D1553" t="s">
        <v>579</v>
      </c>
      <c r="E1553" t="s">
        <v>1807</v>
      </c>
      <c r="F1553" t="s">
        <v>2969</v>
      </c>
      <c r="G1553" t="s">
        <v>42</v>
      </c>
      <c r="H1553" t="s">
        <v>40</v>
      </c>
      <c r="I1553" t="s">
        <v>2970</v>
      </c>
      <c r="J1553" t="s">
        <v>39</v>
      </c>
      <c r="K1553" t="s">
        <v>39</v>
      </c>
      <c r="L1553" t="s">
        <v>39</v>
      </c>
      <c r="M1553" t="s">
        <v>39</v>
      </c>
      <c r="N1553" t="s">
        <v>39</v>
      </c>
      <c r="O1553" t="s">
        <v>39</v>
      </c>
      <c r="P1553" t="s">
        <v>39</v>
      </c>
      <c r="Q1553" s="1" t="s">
        <v>39</v>
      </c>
      <c r="R1553" s="1" t="s">
        <v>39</v>
      </c>
      <c r="S1553" s="1" t="s">
        <v>39</v>
      </c>
      <c r="T1553" s="1" t="s">
        <v>39</v>
      </c>
      <c r="U1553" t="s">
        <v>2996</v>
      </c>
      <c r="V1553" s="6" t="s">
        <v>2750</v>
      </c>
      <c r="W1553">
        <v>7</v>
      </c>
      <c r="X1553" s="6">
        <v>25</v>
      </c>
      <c r="Y1553" s="6" t="s">
        <v>2974</v>
      </c>
      <c r="Z1553">
        <v>0</v>
      </c>
      <c r="AA1553" s="6" t="s">
        <v>2977</v>
      </c>
      <c r="AB1553">
        <v>11964</v>
      </c>
      <c r="AC1553" s="6">
        <v>6.94E-3</v>
      </c>
      <c r="AD1553" s="6" t="s">
        <v>42</v>
      </c>
      <c r="AE1553" s="6" t="s">
        <v>2977</v>
      </c>
      <c r="AF1553" s="6" t="s">
        <v>42</v>
      </c>
      <c r="AG1553" s="6" t="s">
        <v>2851</v>
      </c>
      <c r="AH1553">
        <v>1</v>
      </c>
      <c r="AI1553" s="6" t="s">
        <v>39</v>
      </c>
      <c r="AJ1553" t="s">
        <v>2745</v>
      </c>
      <c r="AK1553" s="19">
        <v>0</v>
      </c>
      <c r="AL1553" s="6" t="s">
        <v>136</v>
      </c>
      <c r="AM1553" t="s">
        <v>39</v>
      </c>
      <c r="AN1553">
        <v>6</v>
      </c>
      <c r="AO1553">
        <v>25</v>
      </c>
      <c r="AP1553">
        <v>15</v>
      </c>
      <c r="AQ1553" t="s">
        <v>39</v>
      </c>
      <c r="AR1553" t="s">
        <v>2687</v>
      </c>
    </row>
    <row r="1554" spans="1:45" x14ac:dyDescent="0.35">
      <c r="A1554" t="s">
        <v>1808</v>
      </c>
      <c r="B1554" t="s">
        <v>2673</v>
      </c>
      <c r="C1554" t="s">
        <v>2593</v>
      </c>
      <c r="D1554" t="s">
        <v>579</v>
      </c>
      <c r="E1554" t="s">
        <v>1807</v>
      </c>
      <c r="F1554" t="s">
        <v>2969</v>
      </c>
      <c r="G1554" t="s">
        <v>42</v>
      </c>
      <c r="H1554" t="s">
        <v>40</v>
      </c>
      <c r="I1554" t="s">
        <v>2970</v>
      </c>
      <c r="J1554" t="s">
        <v>39</v>
      </c>
      <c r="K1554" t="s">
        <v>39</v>
      </c>
      <c r="L1554" t="s">
        <v>39</v>
      </c>
      <c r="M1554" t="s">
        <v>39</v>
      </c>
      <c r="N1554" t="s">
        <v>39</v>
      </c>
      <c r="O1554" t="s">
        <v>39</v>
      </c>
      <c r="P1554" t="s">
        <v>39</v>
      </c>
      <c r="Q1554" s="1" t="s">
        <v>39</v>
      </c>
      <c r="R1554" s="1" t="s">
        <v>39</v>
      </c>
      <c r="S1554" s="1" t="s">
        <v>39</v>
      </c>
      <c r="T1554" s="1" t="s">
        <v>39</v>
      </c>
      <c r="U1554" t="s">
        <v>2996</v>
      </c>
      <c r="V1554" s="6" t="s">
        <v>39</v>
      </c>
      <c r="W1554" t="s">
        <v>39</v>
      </c>
      <c r="X1554" s="6">
        <v>25</v>
      </c>
      <c r="Y1554" s="6" t="s">
        <v>39</v>
      </c>
      <c r="Z1554" t="s">
        <v>2636</v>
      </c>
      <c r="AA1554" s="6" t="s">
        <v>2997</v>
      </c>
      <c r="AB1554" s="6" t="s">
        <v>2998</v>
      </c>
      <c r="AC1554" s="6" t="s">
        <v>2999</v>
      </c>
      <c r="AD1554" s="6" t="s">
        <v>42</v>
      </c>
      <c r="AE1554" s="6" t="s">
        <v>2977</v>
      </c>
      <c r="AF1554" s="6" t="s">
        <v>42</v>
      </c>
      <c r="AG1554" s="6" t="s">
        <v>2851</v>
      </c>
      <c r="AH1554">
        <v>1</v>
      </c>
      <c r="AI1554" s="6" t="s">
        <v>39</v>
      </c>
      <c r="AJ1554" t="s">
        <v>2745</v>
      </c>
      <c r="AK1554" s="19">
        <v>62.036999999999999</v>
      </c>
      <c r="AL1554" s="6" t="s">
        <v>136</v>
      </c>
      <c r="AM1554" s="19">
        <v>3.968</v>
      </c>
      <c r="AN1554">
        <v>6</v>
      </c>
      <c r="AO1554">
        <v>25</v>
      </c>
      <c r="AP1554">
        <v>15</v>
      </c>
      <c r="AQ1554" t="s">
        <v>39</v>
      </c>
      <c r="AR1554" t="s">
        <v>2687</v>
      </c>
    </row>
    <row r="1555" spans="1:45" x14ac:dyDescent="0.35">
      <c r="A1555" t="s">
        <v>1808</v>
      </c>
      <c r="B1555" t="s">
        <v>2673</v>
      </c>
      <c r="C1555" t="s">
        <v>2593</v>
      </c>
      <c r="D1555" t="s">
        <v>579</v>
      </c>
      <c r="E1555" t="s">
        <v>1807</v>
      </c>
      <c r="F1555" t="s">
        <v>2969</v>
      </c>
      <c r="G1555" t="s">
        <v>42</v>
      </c>
      <c r="H1555" t="s">
        <v>40</v>
      </c>
      <c r="I1555" t="s">
        <v>2970</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s="6">
        <v>25</v>
      </c>
      <c r="Z1555" s="6" t="s">
        <v>2730</v>
      </c>
      <c r="AA1555" s="6" t="s">
        <v>39</v>
      </c>
      <c r="AB1555" s="6" t="s">
        <v>39</v>
      </c>
      <c r="AC1555" s="6" t="s">
        <v>39</v>
      </c>
      <c r="AD1555" s="6" t="s">
        <v>40</v>
      </c>
      <c r="AE1555" s="6" t="s">
        <v>39</v>
      </c>
      <c r="AF1555" s="6" t="s">
        <v>40</v>
      </c>
      <c r="AG1555" s="6" t="s">
        <v>39</v>
      </c>
      <c r="AH1555" s="6" t="s">
        <v>39</v>
      </c>
      <c r="AI1555" s="6" t="s">
        <v>39</v>
      </c>
      <c r="AJ1555" t="s">
        <v>2972</v>
      </c>
      <c r="AK1555">
        <v>0</v>
      </c>
      <c r="AL1555" s="6" t="s">
        <v>136</v>
      </c>
      <c r="AM1555" t="s">
        <v>39</v>
      </c>
      <c r="AN1555">
        <v>6</v>
      </c>
      <c r="AO1555">
        <v>25</v>
      </c>
      <c r="AP1555">
        <v>15</v>
      </c>
      <c r="AQ1555" t="s">
        <v>39</v>
      </c>
      <c r="AR1555" t="s">
        <v>2687</v>
      </c>
    </row>
    <row r="1556" spans="1:45" x14ac:dyDescent="0.35">
      <c r="A1556" t="s">
        <v>1808</v>
      </c>
      <c r="B1556" t="s">
        <v>2673</v>
      </c>
      <c r="C1556" t="s">
        <v>2593</v>
      </c>
      <c r="D1556" t="s">
        <v>579</v>
      </c>
      <c r="E1556" t="s">
        <v>1807</v>
      </c>
      <c r="F1556" t="s">
        <v>2969</v>
      </c>
      <c r="G1556" t="s">
        <v>42</v>
      </c>
      <c r="H1556" t="s">
        <v>40</v>
      </c>
      <c r="I1556" t="s">
        <v>2970</v>
      </c>
      <c r="J1556" t="s">
        <v>39</v>
      </c>
      <c r="K1556" t="s">
        <v>39</v>
      </c>
      <c r="L1556" t="s">
        <v>39</v>
      </c>
      <c r="M1556" t="s">
        <v>39</v>
      </c>
      <c r="N1556" t="s">
        <v>39</v>
      </c>
      <c r="O1556" t="s">
        <v>39</v>
      </c>
      <c r="P1556" t="s">
        <v>39</v>
      </c>
      <c r="Q1556" s="1" t="s">
        <v>39</v>
      </c>
      <c r="R1556" s="1" t="s">
        <v>39</v>
      </c>
      <c r="S1556" s="1" t="s">
        <v>39</v>
      </c>
      <c r="T1556" s="1" t="s">
        <v>39</v>
      </c>
      <c r="U1556" t="s">
        <v>2973</v>
      </c>
      <c r="V1556" s="6" t="s">
        <v>2750</v>
      </c>
      <c r="W1556">
        <v>7</v>
      </c>
      <c r="X1556" s="6">
        <v>25</v>
      </c>
      <c r="Y1556" s="6" t="s">
        <v>2974</v>
      </c>
      <c r="Z1556" s="6" t="s">
        <v>2636</v>
      </c>
      <c r="AA1556" s="6" t="s">
        <v>2608</v>
      </c>
      <c r="AB1556">
        <v>1000</v>
      </c>
      <c r="AC1556">
        <v>15</v>
      </c>
      <c r="AD1556" s="6" t="s">
        <v>40</v>
      </c>
      <c r="AE1556" s="6" t="s">
        <v>39</v>
      </c>
      <c r="AF1556" s="6" t="s">
        <v>40</v>
      </c>
      <c r="AG1556" s="6" t="s">
        <v>39</v>
      </c>
      <c r="AH1556" s="6" t="s">
        <v>39</v>
      </c>
      <c r="AI1556" s="6" t="s">
        <v>39</v>
      </c>
      <c r="AJ1556" t="s">
        <v>2972</v>
      </c>
      <c r="AK1556" s="19">
        <v>44.834000000000003</v>
      </c>
      <c r="AL1556" s="6" t="s">
        <v>136</v>
      </c>
      <c r="AM1556">
        <v>1.653</v>
      </c>
      <c r="AN1556">
        <v>6</v>
      </c>
      <c r="AO1556">
        <v>25</v>
      </c>
      <c r="AP1556">
        <v>15</v>
      </c>
      <c r="AQ1556" t="s">
        <v>39</v>
      </c>
      <c r="AR1556" t="s">
        <v>2687</v>
      </c>
    </row>
    <row r="1557" spans="1:45" x14ac:dyDescent="0.35">
      <c r="A1557" t="s">
        <v>1808</v>
      </c>
      <c r="B1557" t="s">
        <v>2673</v>
      </c>
      <c r="C1557" t="s">
        <v>2593</v>
      </c>
      <c r="D1557" t="s">
        <v>579</v>
      </c>
      <c r="E1557" t="s">
        <v>1807</v>
      </c>
      <c r="F1557" t="s">
        <v>2969</v>
      </c>
      <c r="G1557" t="s">
        <v>42</v>
      </c>
      <c r="H1557" t="s">
        <v>40</v>
      </c>
      <c r="I1557" t="s">
        <v>2970</v>
      </c>
      <c r="J1557" t="s">
        <v>39</v>
      </c>
      <c r="K1557" t="s">
        <v>39</v>
      </c>
      <c r="L1557" t="s">
        <v>39</v>
      </c>
      <c r="M1557" t="s">
        <v>39</v>
      </c>
      <c r="N1557" t="s">
        <v>39</v>
      </c>
      <c r="O1557" t="s">
        <v>39</v>
      </c>
      <c r="P1557" t="s">
        <v>39</v>
      </c>
      <c r="Q1557" s="1" t="s">
        <v>39</v>
      </c>
      <c r="R1557" s="1" t="s">
        <v>39</v>
      </c>
      <c r="S1557" s="1" t="s">
        <v>39</v>
      </c>
      <c r="T1557" s="1" t="s">
        <v>39</v>
      </c>
      <c r="U1557" t="s">
        <v>2976</v>
      </c>
      <c r="V1557" s="6" t="s">
        <v>39</v>
      </c>
      <c r="W1557" s="6" t="s">
        <v>39</v>
      </c>
      <c r="X1557" s="6">
        <v>25</v>
      </c>
      <c r="Y1557" s="6" t="s">
        <v>2974</v>
      </c>
      <c r="Z1557" s="6" t="s">
        <v>2636</v>
      </c>
      <c r="AA1557" s="6" t="s">
        <v>2978</v>
      </c>
      <c r="AB1557" s="6" t="s">
        <v>2986</v>
      </c>
      <c r="AC1557" s="6" t="s">
        <v>2988</v>
      </c>
      <c r="AD1557" s="6" t="s">
        <v>42</v>
      </c>
      <c r="AE1557" s="6" t="s">
        <v>2977</v>
      </c>
      <c r="AF1557" s="6" t="s">
        <v>42</v>
      </c>
      <c r="AG1557" t="s">
        <v>44</v>
      </c>
      <c r="AH1557">
        <f>24*60</f>
        <v>1440</v>
      </c>
      <c r="AI1557" s="6" t="s">
        <v>39</v>
      </c>
      <c r="AJ1557" t="s">
        <v>2972</v>
      </c>
      <c r="AK1557" s="19">
        <v>31.715</v>
      </c>
      <c r="AL1557" s="6" t="s">
        <v>136</v>
      </c>
      <c r="AM1557" s="19">
        <v>3.3119999999999998</v>
      </c>
      <c r="AN1557">
        <v>6</v>
      </c>
      <c r="AO1557">
        <v>25</v>
      </c>
      <c r="AP1557">
        <v>15</v>
      </c>
      <c r="AQ1557" t="s">
        <v>39</v>
      </c>
      <c r="AR1557" t="s">
        <v>2687</v>
      </c>
    </row>
    <row r="1558" spans="1:45" x14ac:dyDescent="0.35">
      <c r="A1558" t="s">
        <v>1808</v>
      </c>
      <c r="B1558" t="s">
        <v>2673</v>
      </c>
      <c r="C1558" t="s">
        <v>2593</v>
      </c>
      <c r="D1558" t="s">
        <v>579</v>
      </c>
      <c r="E1558" t="s">
        <v>1807</v>
      </c>
      <c r="F1558" t="s">
        <v>2969</v>
      </c>
      <c r="G1558" t="s">
        <v>42</v>
      </c>
      <c r="H1558" t="s">
        <v>40</v>
      </c>
      <c r="I1558" t="s">
        <v>2970</v>
      </c>
      <c r="J1558" t="s">
        <v>39</v>
      </c>
      <c r="K1558" t="s">
        <v>39</v>
      </c>
      <c r="L1558" t="s">
        <v>39</v>
      </c>
      <c r="M1558" t="s">
        <v>39</v>
      </c>
      <c r="N1558" t="s">
        <v>39</v>
      </c>
      <c r="O1558" t="s">
        <v>39</v>
      </c>
      <c r="P1558" t="s">
        <v>39</v>
      </c>
      <c r="Q1558" s="1" t="s">
        <v>39</v>
      </c>
      <c r="R1558" s="1" t="s">
        <v>39</v>
      </c>
      <c r="S1558" s="1" t="s">
        <v>39</v>
      </c>
      <c r="T1558" s="1" t="s">
        <v>39</v>
      </c>
      <c r="U1558" t="s">
        <v>2980</v>
      </c>
      <c r="V1558" s="6" t="s">
        <v>2750</v>
      </c>
      <c r="W1558">
        <v>7</v>
      </c>
      <c r="X1558" s="6">
        <v>25</v>
      </c>
      <c r="Y1558" s="6" t="s">
        <v>39</v>
      </c>
      <c r="Z1558">
        <v>0</v>
      </c>
      <c r="AA1558" s="6" t="s">
        <v>2981</v>
      </c>
      <c r="AB1558" s="6" t="s">
        <v>2987</v>
      </c>
      <c r="AC1558" s="6" t="s">
        <v>2989</v>
      </c>
      <c r="AD1558" s="6" t="s">
        <v>42</v>
      </c>
      <c r="AE1558" s="6" t="s">
        <v>2977</v>
      </c>
      <c r="AF1558" s="6" t="s">
        <v>42</v>
      </c>
      <c r="AG1558" t="s">
        <v>44</v>
      </c>
      <c r="AH1558">
        <f>24*60</f>
        <v>1440</v>
      </c>
      <c r="AI1558" s="6" t="s">
        <v>39</v>
      </c>
      <c r="AJ1558" t="s">
        <v>2972</v>
      </c>
      <c r="AK1558" s="19">
        <v>19.111000000000001</v>
      </c>
      <c r="AL1558" s="6" t="s">
        <v>136</v>
      </c>
      <c r="AM1558" s="19">
        <v>3.5179999999999998</v>
      </c>
      <c r="AN1558">
        <v>6</v>
      </c>
      <c r="AO1558">
        <v>25</v>
      </c>
      <c r="AP1558">
        <v>15</v>
      </c>
      <c r="AQ1558" t="s">
        <v>39</v>
      </c>
      <c r="AR1558" t="s">
        <v>2687</v>
      </c>
    </row>
    <row r="1559" spans="1:45" x14ac:dyDescent="0.35">
      <c r="A1559" t="s">
        <v>1808</v>
      </c>
      <c r="B1559" t="s">
        <v>2673</v>
      </c>
      <c r="C1559" t="s">
        <v>2593</v>
      </c>
      <c r="D1559" t="s">
        <v>579</v>
      </c>
      <c r="E1559" t="s">
        <v>1807</v>
      </c>
      <c r="F1559" t="s">
        <v>2969</v>
      </c>
      <c r="G1559" t="s">
        <v>42</v>
      </c>
      <c r="H1559" t="s">
        <v>40</v>
      </c>
      <c r="I1559" t="s">
        <v>2970</v>
      </c>
      <c r="J1559" t="s">
        <v>39</v>
      </c>
      <c r="K1559" t="s">
        <v>39</v>
      </c>
      <c r="L1559" t="s">
        <v>39</v>
      </c>
      <c r="M1559" t="s">
        <v>39</v>
      </c>
      <c r="N1559" t="s">
        <v>39</v>
      </c>
      <c r="O1559" t="s">
        <v>39</v>
      </c>
      <c r="P1559" t="s">
        <v>39</v>
      </c>
      <c r="Q1559" s="1" t="s">
        <v>39</v>
      </c>
      <c r="R1559" s="1" t="s">
        <v>39</v>
      </c>
      <c r="S1559" s="1" t="s">
        <v>39</v>
      </c>
      <c r="T1559" s="1" t="s">
        <v>39</v>
      </c>
      <c r="U1559" t="s">
        <v>2983</v>
      </c>
      <c r="V1559" s="6" t="s">
        <v>2750</v>
      </c>
      <c r="W1559">
        <v>7</v>
      </c>
      <c r="X1559" s="6">
        <v>25</v>
      </c>
      <c r="Y1559" s="6" t="s">
        <v>39</v>
      </c>
      <c r="Z1559" s="6" t="s">
        <v>2636</v>
      </c>
      <c r="AA1559" s="6" t="s">
        <v>44</v>
      </c>
      <c r="AB1559">
        <v>500</v>
      </c>
      <c r="AC1559">
        <v>1</v>
      </c>
      <c r="AD1559" s="6" t="s">
        <v>40</v>
      </c>
      <c r="AE1559" s="6" t="s">
        <v>39</v>
      </c>
      <c r="AF1559" s="6" t="s">
        <v>42</v>
      </c>
      <c r="AG1559" s="6" t="s">
        <v>2984</v>
      </c>
      <c r="AH1559" s="6" t="s">
        <v>2985</v>
      </c>
      <c r="AI1559" s="6" t="s">
        <v>39</v>
      </c>
      <c r="AJ1559" t="s">
        <v>2972</v>
      </c>
      <c r="AK1559" s="19">
        <v>77.168999999999997</v>
      </c>
      <c r="AL1559" s="6" t="s">
        <v>136</v>
      </c>
      <c r="AM1559" s="19">
        <v>0</v>
      </c>
      <c r="AN1559">
        <v>6</v>
      </c>
      <c r="AO1559">
        <v>25</v>
      </c>
      <c r="AP1559">
        <v>15</v>
      </c>
      <c r="AQ1559" t="s">
        <v>39</v>
      </c>
      <c r="AR1559" t="s">
        <v>2687</v>
      </c>
    </row>
    <row r="1560" spans="1:45" x14ac:dyDescent="0.35">
      <c r="A1560" t="s">
        <v>1808</v>
      </c>
      <c r="B1560" t="s">
        <v>2673</v>
      </c>
      <c r="C1560" t="s">
        <v>2593</v>
      </c>
      <c r="D1560" t="s">
        <v>579</v>
      </c>
      <c r="E1560" t="s">
        <v>1807</v>
      </c>
      <c r="F1560" t="s">
        <v>2969</v>
      </c>
      <c r="G1560" t="s">
        <v>42</v>
      </c>
      <c r="H1560" t="s">
        <v>40</v>
      </c>
      <c r="I1560" t="s">
        <v>2970</v>
      </c>
      <c r="J1560" t="s">
        <v>39</v>
      </c>
      <c r="K1560" t="s">
        <v>39</v>
      </c>
      <c r="L1560" t="s">
        <v>39</v>
      </c>
      <c r="M1560" t="s">
        <v>39</v>
      </c>
      <c r="N1560" t="s">
        <v>39</v>
      </c>
      <c r="O1560" t="s">
        <v>39</v>
      </c>
      <c r="P1560" t="s">
        <v>39</v>
      </c>
      <c r="Q1560" s="1" t="s">
        <v>39</v>
      </c>
      <c r="R1560" s="1" t="s">
        <v>39</v>
      </c>
      <c r="S1560" s="1" t="s">
        <v>39</v>
      </c>
      <c r="T1560" s="1" t="s">
        <v>39</v>
      </c>
      <c r="U1560" t="s">
        <v>2991</v>
      </c>
      <c r="V1560" s="6" t="s">
        <v>39</v>
      </c>
      <c r="W1560" s="6" t="s">
        <v>39</v>
      </c>
      <c r="X1560" s="6">
        <v>25</v>
      </c>
      <c r="Y1560" s="6" t="s">
        <v>2974</v>
      </c>
      <c r="Z1560">
        <v>0</v>
      </c>
      <c r="AA1560" s="6" t="s">
        <v>2609</v>
      </c>
      <c r="AB1560" s="6" t="s">
        <v>2992</v>
      </c>
      <c r="AC1560" s="6" t="s">
        <v>2993</v>
      </c>
      <c r="AD1560" s="6" t="s">
        <v>40</v>
      </c>
      <c r="AE1560" s="6" t="s">
        <v>39</v>
      </c>
      <c r="AF1560" s="6" t="s">
        <v>42</v>
      </c>
      <c r="AG1560" s="6" t="s">
        <v>2984</v>
      </c>
      <c r="AH1560" s="6" t="s">
        <v>2985</v>
      </c>
      <c r="AI1560" s="6" t="s">
        <v>39</v>
      </c>
      <c r="AJ1560" t="s">
        <v>2972</v>
      </c>
      <c r="AK1560" s="19">
        <v>76.756</v>
      </c>
      <c r="AL1560" s="6" t="s">
        <v>136</v>
      </c>
      <c r="AM1560" s="19">
        <v>0</v>
      </c>
      <c r="AN1560">
        <v>6</v>
      </c>
      <c r="AO1560">
        <v>25</v>
      </c>
      <c r="AP1560">
        <v>15</v>
      </c>
      <c r="AQ1560" t="s">
        <v>39</v>
      </c>
      <c r="AR1560" t="s">
        <v>2687</v>
      </c>
    </row>
    <row r="1561" spans="1:45" x14ac:dyDescent="0.35">
      <c r="A1561" t="s">
        <v>1808</v>
      </c>
      <c r="B1561" t="s">
        <v>2673</v>
      </c>
      <c r="C1561" t="s">
        <v>2593</v>
      </c>
      <c r="D1561" t="s">
        <v>579</v>
      </c>
      <c r="E1561" t="s">
        <v>1807</v>
      </c>
      <c r="F1561" t="s">
        <v>2969</v>
      </c>
      <c r="G1561" t="s">
        <v>42</v>
      </c>
      <c r="H1561" t="s">
        <v>40</v>
      </c>
      <c r="I1561" t="s">
        <v>2970</v>
      </c>
      <c r="J1561" t="s">
        <v>39</v>
      </c>
      <c r="K1561" t="s">
        <v>39</v>
      </c>
      <c r="L1561" t="s">
        <v>39</v>
      </c>
      <c r="M1561" t="s">
        <v>39</v>
      </c>
      <c r="N1561" t="s">
        <v>39</v>
      </c>
      <c r="O1561" t="s">
        <v>39</v>
      </c>
      <c r="P1561" t="s">
        <v>39</v>
      </c>
      <c r="Q1561" s="1" t="s">
        <v>39</v>
      </c>
      <c r="R1561" s="1" t="s">
        <v>39</v>
      </c>
      <c r="S1561" s="1" t="s">
        <v>39</v>
      </c>
      <c r="T1561" s="1" t="s">
        <v>39</v>
      </c>
      <c r="U1561" t="s">
        <v>2996</v>
      </c>
      <c r="V1561" s="6" t="s">
        <v>2750</v>
      </c>
      <c r="W1561">
        <v>7</v>
      </c>
      <c r="X1561" s="6">
        <v>25</v>
      </c>
      <c r="Y1561" s="6" t="s">
        <v>2974</v>
      </c>
      <c r="Z1561">
        <v>0</v>
      </c>
      <c r="AA1561" s="6" t="s">
        <v>2977</v>
      </c>
      <c r="AB1561">
        <v>11964</v>
      </c>
      <c r="AC1561" s="6">
        <v>6.94E-3</v>
      </c>
      <c r="AD1561" s="6" t="s">
        <v>42</v>
      </c>
      <c r="AE1561" s="6" t="s">
        <v>2977</v>
      </c>
      <c r="AF1561" s="6" t="s">
        <v>42</v>
      </c>
      <c r="AG1561" s="6" t="s">
        <v>2851</v>
      </c>
      <c r="AH1561">
        <v>1</v>
      </c>
      <c r="AI1561" s="6" t="s">
        <v>39</v>
      </c>
      <c r="AJ1561" t="s">
        <v>2972</v>
      </c>
      <c r="AK1561" s="19">
        <v>0</v>
      </c>
      <c r="AL1561" s="6" t="s">
        <v>136</v>
      </c>
      <c r="AM1561" t="s">
        <v>39</v>
      </c>
      <c r="AN1561">
        <v>6</v>
      </c>
      <c r="AO1561">
        <v>25</v>
      </c>
      <c r="AP1561">
        <v>15</v>
      </c>
      <c r="AQ1561" t="s">
        <v>39</v>
      </c>
      <c r="AR1561" t="s">
        <v>2687</v>
      </c>
    </row>
    <row r="1562" spans="1:45" x14ac:dyDescent="0.35">
      <c r="A1562" t="s">
        <v>1808</v>
      </c>
      <c r="B1562" t="s">
        <v>2673</v>
      </c>
      <c r="C1562" t="s">
        <v>2593</v>
      </c>
      <c r="D1562" t="s">
        <v>579</v>
      </c>
      <c r="E1562" t="s">
        <v>1807</v>
      </c>
      <c r="F1562" t="s">
        <v>2969</v>
      </c>
      <c r="G1562" t="s">
        <v>42</v>
      </c>
      <c r="H1562" t="s">
        <v>40</v>
      </c>
      <c r="I1562" t="s">
        <v>2970</v>
      </c>
      <c r="J1562" t="s">
        <v>39</v>
      </c>
      <c r="K1562" t="s">
        <v>39</v>
      </c>
      <c r="L1562" t="s">
        <v>39</v>
      </c>
      <c r="M1562" t="s">
        <v>39</v>
      </c>
      <c r="N1562" t="s">
        <v>39</v>
      </c>
      <c r="O1562" t="s">
        <v>39</v>
      </c>
      <c r="P1562" t="s">
        <v>39</v>
      </c>
      <c r="Q1562" s="1" t="s">
        <v>39</v>
      </c>
      <c r="R1562" s="1" t="s">
        <v>39</v>
      </c>
      <c r="S1562" s="1" t="s">
        <v>39</v>
      </c>
      <c r="T1562" s="1" t="s">
        <v>39</v>
      </c>
      <c r="U1562" t="s">
        <v>2996</v>
      </c>
      <c r="V1562" s="6" t="s">
        <v>39</v>
      </c>
      <c r="W1562" t="s">
        <v>39</v>
      </c>
      <c r="X1562" s="6">
        <v>25</v>
      </c>
      <c r="Y1562" s="6" t="s">
        <v>39</v>
      </c>
      <c r="Z1562" t="s">
        <v>2636</v>
      </c>
      <c r="AA1562" s="6" t="s">
        <v>2997</v>
      </c>
      <c r="AB1562" s="6" t="s">
        <v>2998</v>
      </c>
      <c r="AC1562" s="6" t="s">
        <v>2999</v>
      </c>
      <c r="AD1562" s="6" t="s">
        <v>42</v>
      </c>
      <c r="AE1562" s="6" t="s">
        <v>2977</v>
      </c>
      <c r="AF1562" s="6" t="s">
        <v>42</v>
      </c>
      <c r="AG1562" s="6" t="s">
        <v>2851</v>
      </c>
      <c r="AH1562">
        <v>1</v>
      </c>
      <c r="AI1562" s="6" t="s">
        <v>39</v>
      </c>
      <c r="AJ1562" t="s">
        <v>2972</v>
      </c>
      <c r="AK1562" s="19">
        <v>32.128</v>
      </c>
      <c r="AL1562" s="6" t="s">
        <v>136</v>
      </c>
      <c r="AM1562" s="19">
        <v>1.6659999999999999</v>
      </c>
      <c r="AN1562">
        <v>6</v>
      </c>
      <c r="AO1562">
        <v>25</v>
      </c>
      <c r="AP1562">
        <v>15</v>
      </c>
      <c r="AQ1562" t="s">
        <v>39</v>
      </c>
      <c r="AR1562" t="s">
        <v>2687</v>
      </c>
    </row>
    <row r="1563" spans="1:45" x14ac:dyDescent="0.35">
      <c r="A1563" t="s">
        <v>1808</v>
      </c>
      <c r="B1563" t="s">
        <v>2673</v>
      </c>
      <c r="C1563" t="s">
        <v>2593</v>
      </c>
      <c r="D1563" t="s">
        <v>579</v>
      </c>
      <c r="E1563" t="s">
        <v>1807</v>
      </c>
      <c r="F1563" t="s">
        <v>2969</v>
      </c>
      <c r="G1563" t="s">
        <v>42</v>
      </c>
      <c r="H1563" t="s">
        <v>40</v>
      </c>
      <c r="I1563" t="s">
        <v>2970</v>
      </c>
      <c r="J1563" t="s">
        <v>39</v>
      </c>
      <c r="K1563" t="s">
        <v>39</v>
      </c>
      <c r="L1563" t="s">
        <v>39</v>
      </c>
      <c r="M1563" t="s">
        <v>39</v>
      </c>
      <c r="N1563" t="s">
        <v>39</v>
      </c>
      <c r="O1563" t="s">
        <v>39</v>
      </c>
      <c r="P1563" t="s">
        <v>39</v>
      </c>
      <c r="Q1563" s="1" t="s">
        <v>39</v>
      </c>
      <c r="R1563" s="1" t="s">
        <v>39</v>
      </c>
      <c r="S1563" s="1" t="s">
        <v>39</v>
      </c>
      <c r="T1563" s="1" t="s">
        <v>39</v>
      </c>
      <c r="U1563" t="s">
        <v>3018</v>
      </c>
      <c r="V1563" s="6" t="s">
        <v>2750</v>
      </c>
      <c r="W1563">
        <v>7</v>
      </c>
      <c r="X1563" s="6">
        <v>25</v>
      </c>
      <c r="Y1563" s="6" t="s">
        <v>2974</v>
      </c>
      <c r="Z1563" t="s">
        <v>2636</v>
      </c>
      <c r="AA1563" s="6" t="s">
        <v>2981</v>
      </c>
      <c r="AB1563" s="6" t="s">
        <v>2987</v>
      </c>
      <c r="AC1563" s="6" t="s">
        <v>2989</v>
      </c>
      <c r="AD1563" s="6" t="s">
        <v>42</v>
      </c>
      <c r="AE1563" s="6" t="s">
        <v>2977</v>
      </c>
      <c r="AF1563" s="6" t="s">
        <v>42</v>
      </c>
      <c r="AG1563" t="s">
        <v>44</v>
      </c>
      <c r="AH1563">
        <f>24*60</f>
        <v>1440</v>
      </c>
      <c r="AI1563" s="6" t="s">
        <v>39</v>
      </c>
      <c r="AJ1563" t="s">
        <v>2971</v>
      </c>
      <c r="AK1563" s="19">
        <v>8.1999999999999993</v>
      </c>
      <c r="AL1563" s="6" t="s">
        <v>39</v>
      </c>
      <c r="AM1563" s="6" t="s">
        <v>39</v>
      </c>
      <c r="AN1563">
        <v>6</v>
      </c>
      <c r="AO1563">
        <v>25</v>
      </c>
      <c r="AP1563">
        <v>4</v>
      </c>
      <c r="AQ1563" t="s">
        <v>39</v>
      </c>
      <c r="AR1563" t="s">
        <v>2694</v>
      </c>
      <c r="AS1563" t="s">
        <v>3003</v>
      </c>
    </row>
    <row r="1564" spans="1:45" x14ac:dyDescent="0.35">
      <c r="A1564" t="s">
        <v>1808</v>
      </c>
      <c r="B1564" t="s">
        <v>2673</v>
      </c>
      <c r="C1564" t="s">
        <v>2593</v>
      </c>
      <c r="D1564" t="s">
        <v>579</v>
      </c>
      <c r="E1564" t="s">
        <v>1807</v>
      </c>
      <c r="F1564" t="s">
        <v>2969</v>
      </c>
      <c r="G1564" t="s">
        <v>42</v>
      </c>
      <c r="H1564" t="s">
        <v>40</v>
      </c>
      <c r="I1564" t="s">
        <v>2970</v>
      </c>
      <c r="J1564" t="s">
        <v>39</v>
      </c>
      <c r="K1564" t="s">
        <v>39</v>
      </c>
      <c r="L1564" t="s">
        <v>39</v>
      </c>
      <c r="M1564" t="s">
        <v>39</v>
      </c>
      <c r="N1564" t="s">
        <v>39</v>
      </c>
      <c r="O1564" t="s">
        <v>39</v>
      </c>
      <c r="P1564" t="s">
        <v>39</v>
      </c>
      <c r="Q1564" s="1" t="s">
        <v>39</v>
      </c>
      <c r="R1564" s="1" t="s">
        <v>39</v>
      </c>
      <c r="S1564" s="1" t="s">
        <v>39</v>
      </c>
      <c r="T1564" s="1" t="s">
        <v>39</v>
      </c>
      <c r="U1564" t="s">
        <v>3019</v>
      </c>
      <c r="V1564" s="6" t="s">
        <v>2750</v>
      </c>
      <c r="W1564">
        <v>7</v>
      </c>
      <c r="X1564" s="6">
        <v>25</v>
      </c>
      <c r="Y1564" s="6" t="s">
        <v>2974</v>
      </c>
      <c r="Z1564" t="s">
        <v>2636</v>
      </c>
      <c r="AA1564" s="6" t="s">
        <v>2609</v>
      </c>
      <c r="AB1564" s="6" t="s">
        <v>2992</v>
      </c>
      <c r="AC1564" s="6" t="s">
        <v>2993</v>
      </c>
      <c r="AD1564" s="6" t="s">
        <v>40</v>
      </c>
      <c r="AE1564" s="6" t="s">
        <v>39</v>
      </c>
      <c r="AF1564" s="6" t="s">
        <v>42</v>
      </c>
      <c r="AG1564" s="6" t="s">
        <v>2984</v>
      </c>
      <c r="AH1564" s="6" t="s">
        <v>2985</v>
      </c>
      <c r="AI1564" s="6" t="s">
        <v>39</v>
      </c>
      <c r="AJ1564" t="s">
        <v>2971</v>
      </c>
      <c r="AK1564" s="19">
        <v>52</v>
      </c>
      <c r="AL1564" s="6" t="s">
        <v>39</v>
      </c>
      <c r="AM1564" s="6" t="s">
        <v>39</v>
      </c>
      <c r="AN1564">
        <v>6</v>
      </c>
      <c r="AO1564">
        <v>25</v>
      </c>
      <c r="AP1564">
        <v>4</v>
      </c>
      <c r="AQ1564" t="s">
        <v>39</v>
      </c>
      <c r="AR1564" t="s">
        <v>2694</v>
      </c>
      <c r="AS1564" t="s">
        <v>3004</v>
      </c>
    </row>
    <row r="1565" spans="1:45" x14ac:dyDescent="0.35">
      <c r="A1565" t="s">
        <v>1808</v>
      </c>
      <c r="B1565" t="s">
        <v>2673</v>
      </c>
      <c r="C1565" t="s">
        <v>2593</v>
      </c>
      <c r="D1565" t="s">
        <v>579</v>
      </c>
      <c r="E1565" t="s">
        <v>1807</v>
      </c>
      <c r="F1565" t="s">
        <v>2969</v>
      </c>
      <c r="G1565" t="s">
        <v>42</v>
      </c>
      <c r="H1565" t="s">
        <v>40</v>
      </c>
      <c r="I1565" t="s">
        <v>2970</v>
      </c>
      <c r="J1565" t="s">
        <v>39</v>
      </c>
      <c r="K1565" t="s">
        <v>39</v>
      </c>
      <c r="L1565" t="s">
        <v>39</v>
      </c>
      <c r="M1565" t="s">
        <v>39</v>
      </c>
      <c r="N1565" t="s">
        <v>39</v>
      </c>
      <c r="O1565" t="s">
        <v>39</v>
      </c>
      <c r="P1565" t="s">
        <v>39</v>
      </c>
      <c r="Q1565" s="1" t="s">
        <v>39</v>
      </c>
      <c r="R1565" s="1" t="s">
        <v>39</v>
      </c>
      <c r="S1565" s="1" t="s">
        <v>39</v>
      </c>
      <c r="T1565" s="1" t="s">
        <v>39</v>
      </c>
      <c r="U1565" t="s">
        <v>3021</v>
      </c>
      <c r="V1565" s="6" t="s">
        <v>2750</v>
      </c>
      <c r="W1565">
        <v>7</v>
      </c>
      <c r="X1565" s="6">
        <v>25</v>
      </c>
      <c r="Y1565" s="6" t="s">
        <v>2974</v>
      </c>
      <c r="Z1565" t="s">
        <v>2636</v>
      </c>
      <c r="AA1565" s="6" t="s">
        <v>2997</v>
      </c>
      <c r="AB1565" s="6" t="s">
        <v>2998</v>
      </c>
      <c r="AC1565" s="6" t="s">
        <v>2999</v>
      </c>
      <c r="AD1565" s="6" t="s">
        <v>42</v>
      </c>
      <c r="AE1565" s="6" t="s">
        <v>2977</v>
      </c>
      <c r="AF1565" s="6" t="s">
        <v>42</v>
      </c>
      <c r="AG1565" s="6" t="s">
        <v>2851</v>
      </c>
      <c r="AH1565">
        <v>1</v>
      </c>
      <c r="AI1565" s="6" t="s">
        <v>39</v>
      </c>
      <c r="AJ1565" t="s">
        <v>2971</v>
      </c>
      <c r="AK1565" s="19">
        <v>3.8</v>
      </c>
      <c r="AL1565" s="6" t="s">
        <v>39</v>
      </c>
      <c r="AM1565" s="6" t="s">
        <v>39</v>
      </c>
      <c r="AN1565">
        <v>6</v>
      </c>
      <c r="AO1565">
        <v>25</v>
      </c>
      <c r="AP1565">
        <v>4</v>
      </c>
      <c r="AQ1565" t="s">
        <v>39</v>
      </c>
      <c r="AR1565" t="s">
        <v>2694</v>
      </c>
      <c r="AS1565" t="s">
        <v>3005</v>
      </c>
    </row>
    <row r="1566" spans="1:45" x14ac:dyDescent="0.35">
      <c r="A1566" t="s">
        <v>1808</v>
      </c>
      <c r="B1566" t="s">
        <v>2673</v>
      </c>
      <c r="C1566" t="s">
        <v>2593</v>
      </c>
      <c r="D1566" t="s">
        <v>579</v>
      </c>
      <c r="E1566" t="s">
        <v>1807</v>
      </c>
      <c r="F1566" t="s">
        <v>2969</v>
      </c>
      <c r="G1566" t="s">
        <v>42</v>
      </c>
      <c r="H1566" t="s">
        <v>40</v>
      </c>
      <c r="I1566" t="s">
        <v>2970</v>
      </c>
      <c r="J1566" t="s">
        <v>39</v>
      </c>
      <c r="K1566" t="s">
        <v>39</v>
      </c>
      <c r="L1566" t="s">
        <v>39</v>
      </c>
      <c r="M1566" t="s">
        <v>39</v>
      </c>
      <c r="N1566" t="s">
        <v>39</v>
      </c>
      <c r="O1566" t="s">
        <v>39</v>
      </c>
      <c r="P1566" t="s">
        <v>39</v>
      </c>
      <c r="Q1566" s="1" t="s">
        <v>39</v>
      </c>
      <c r="R1566" s="1" t="s">
        <v>39</v>
      </c>
      <c r="S1566" s="1" t="s">
        <v>39</v>
      </c>
      <c r="T1566" s="1" t="s">
        <v>39</v>
      </c>
      <c r="U1566" t="s">
        <v>3020</v>
      </c>
      <c r="V1566" s="6" t="s">
        <v>2750</v>
      </c>
      <c r="W1566">
        <v>7</v>
      </c>
      <c r="X1566" s="6">
        <v>25</v>
      </c>
      <c r="Y1566" s="6" t="s">
        <v>2974</v>
      </c>
      <c r="Z1566" t="s">
        <v>2636</v>
      </c>
      <c r="AA1566" s="6" t="s">
        <v>2978</v>
      </c>
      <c r="AB1566" s="6" t="s">
        <v>2986</v>
      </c>
      <c r="AC1566" s="6" t="s">
        <v>2988</v>
      </c>
      <c r="AD1566" s="6" t="s">
        <v>42</v>
      </c>
      <c r="AE1566" s="6" t="s">
        <v>2977</v>
      </c>
      <c r="AF1566" s="6" t="s">
        <v>42</v>
      </c>
      <c r="AG1566" t="s">
        <v>44</v>
      </c>
      <c r="AH1566">
        <f t="shared" ref="AH1566:AH1577" si="7">24*60</f>
        <v>1440</v>
      </c>
      <c r="AI1566" s="6" t="s">
        <v>39</v>
      </c>
      <c r="AJ1566" t="s">
        <v>2971</v>
      </c>
      <c r="AK1566" s="19">
        <v>26.3</v>
      </c>
      <c r="AL1566" s="6" t="s">
        <v>39</v>
      </c>
      <c r="AM1566" s="6" t="s">
        <v>39</v>
      </c>
      <c r="AN1566">
        <v>6</v>
      </c>
      <c r="AO1566">
        <v>25</v>
      </c>
      <c r="AP1566">
        <v>4</v>
      </c>
      <c r="AQ1566" t="s">
        <v>39</v>
      </c>
      <c r="AR1566" t="s">
        <v>2694</v>
      </c>
      <c r="AS1566" t="s">
        <v>3009</v>
      </c>
    </row>
    <row r="1567" spans="1:45" x14ac:dyDescent="0.35">
      <c r="A1567" t="s">
        <v>1808</v>
      </c>
      <c r="B1567" t="s">
        <v>2673</v>
      </c>
      <c r="C1567" t="s">
        <v>2593</v>
      </c>
      <c r="D1567" t="s">
        <v>579</v>
      </c>
      <c r="E1567" t="s">
        <v>1807</v>
      </c>
      <c r="F1567" t="s">
        <v>2969</v>
      </c>
      <c r="G1567" t="s">
        <v>42</v>
      </c>
      <c r="H1567" t="s">
        <v>40</v>
      </c>
      <c r="I1567" t="s">
        <v>2970</v>
      </c>
      <c r="J1567" t="s">
        <v>39</v>
      </c>
      <c r="K1567" t="s">
        <v>39</v>
      </c>
      <c r="L1567" t="s">
        <v>39</v>
      </c>
      <c r="M1567" t="s">
        <v>39</v>
      </c>
      <c r="N1567" t="s">
        <v>39</v>
      </c>
      <c r="O1567" t="s">
        <v>39</v>
      </c>
      <c r="P1567" t="s">
        <v>39</v>
      </c>
      <c r="Q1567" s="1" t="s">
        <v>39</v>
      </c>
      <c r="R1567" s="1" t="s">
        <v>39</v>
      </c>
      <c r="S1567" s="1" t="s">
        <v>39</v>
      </c>
      <c r="T1567" s="1" t="s">
        <v>39</v>
      </c>
      <c r="U1567" t="s">
        <v>3022</v>
      </c>
      <c r="V1567" s="6" t="s">
        <v>39</v>
      </c>
      <c r="W1567" s="6" t="s">
        <v>39</v>
      </c>
      <c r="X1567" s="6">
        <v>25</v>
      </c>
      <c r="Y1567" s="6" t="s">
        <v>2974</v>
      </c>
      <c r="Z1567" s="6" t="s">
        <v>2636</v>
      </c>
      <c r="AA1567" s="6" t="s">
        <v>2981</v>
      </c>
      <c r="AB1567" s="6" t="s">
        <v>2987</v>
      </c>
      <c r="AC1567" s="6" t="s">
        <v>2989</v>
      </c>
      <c r="AD1567" s="6" t="s">
        <v>42</v>
      </c>
      <c r="AE1567" s="6" t="s">
        <v>2977</v>
      </c>
      <c r="AF1567" s="6" t="s">
        <v>42</v>
      </c>
      <c r="AG1567" t="s">
        <v>44</v>
      </c>
      <c r="AH1567">
        <f t="shared" si="7"/>
        <v>1440</v>
      </c>
      <c r="AI1567" s="6" t="s">
        <v>39</v>
      </c>
      <c r="AJ1567" t="s">
        <v>2971</v>
      </c>
      <c r="AK1567" s="19">
        <v>26.5</v>
      </c>
      <c r="AL1567" s="6" t="s">
        <v>39</v>
      </c>
      <c r="AM1567" s="6" t="s">
        <v>39</v>
      </c>
      <c r="AN1567">
        <v>6</v>
      </c>
      <c r="AO1567">
        <v>25</v>
      </c>
      <c r="AP1567">
        <v>4</v>
      </c>
      <c r="AQ1567" t="s">
        <v>39</v>
      </c>
      <c r="AR1567" t="s">
        <v>2694</v>
      </c>
      <c r="AS1567" t="s">
        <v>3006</v>
      </c>
    </row>
    <row r="1568" spans="1:45" x14ac:dyDescent="0.35">
      <c r="A1568" t="s">
        <v>1808</v>
      </c>
      <c r="B1568" t="s">
        <v>2673</v>
      </c>
      <c r="C1568" t="s">
        <v>2593</v>
      </c>
      <c r="D1568" t="s">
        <v>579</v>
      </c>
      <c r="E1568" t="s">
        <v>1807</v>
      </c>
      <c r="F1568" t="s">
        <v>2969</v>
      </c>
      <c r="G1568" t="s">
        <v>42</v>
      </c>
      <c r="H1568" t="s">
        <v>40</v>
      </c>
      <c r="I1568" t="s">
        <v>2970</v>
      </c>
      <c r="J1568" t="s">
        <v>39</v>
      </c>
      <c r="K1568" t="s">
        <v>39</v>
      </c>
      <c r="L1568" t="s">
        <v>39</v>
      </c>
      <c r="M1568" t="s">
        <v>39</v>
      </c>
      <c r="N1568" t="s">
        <v>39</v>
      </c>
      <c r="O1568" t="s">
        <v>39</v>
      </c>
      <c r="P1568" t="s">
        <v>39</v>
      </c>
      <c r="Q1568" s="1" t="s">
        <v>39</v>
      </c>
      <c r="R1568" s="1" t="s">
        <v>39</v>
      </c>
      <c r="S1568" s="1" t="s">
        <v>39</v>
      </c>
      <c r="T1568" s="1" t="s">
        <v>39</v>
      </c>
      <c r="U1568" t="s">
        <v>3023</v>
      </c>
      <c r="V1568" s="6" t="s">
        <v>2750</v>
      </c>
      <c r="W1568">
        <v>7</v>
      </c>
      <c r="X1568" s="6">
        <v>25</v>
      </c>
      <c r="Y1568" s="6" t="s">
        <v>39</v>
      </c>
      <c r="Z1568" s="6" t="s">
        <v>2636</v>
      </c>
      <c r="AA1568" s="6" t="s">
        <v>2981</v>
      </c>
      <c r="AB1568" s="6" t="s">
        <v>2987</v>
      </c>
      <c r="AC1568" s="6" t="s">
        <v>2989</v>
      </c>
      <c r="AD1568" s="6" t="s">
        <v>42</v>
      </c>
      <c r="AE1568" s="6" t="s">
        <v>2977</v>
      </c>
      <c r="AF1568" s="6" t="s">
        <v>42</v>
      </c>
      <c r="AG1568" t="s">
        <v>44</v>
      </c>
      <c r="AH1568">
        <f t="shared" si="7"/>
        <v>1440</v>
      </c>
      <c r="AI1568" s="6" t="s">
        <v>39</v>
      </c>
      <c r="AJ1568" t="s">
        <v>2971</v>
      </c>
      <c r="AK1568" s="19">
        <v>26</v>
      </c>
      <c r="AL1568" s="6" t="s">
        <v>39</v>
      </c>
      <c r="AM1568" s="6" t="s">
        <v>39</v>
      </c>
      <c r="AN1568">
        <v>6</v>
      </c>
      <c r="AO1568">
        <v>25</v>
      </c>
      <c r="AP1568">
        <v>4</v>
      </c>
      <c r="AQ1568" t="s">
        <v>39</v>
      </c>
      <c r="AR1568" t="s">
        <v>2694</v>
      </c>
      <c r="AS1568" t="s">
        <v>3007</v>
      </c>
    </row>
    <row r="1569" spans="1:45" x14ac:dyDescent="0.35">
      <c r="A1569" t="s">
        <v>1808</v>
      </c>
      <c r="B1569" t="s">
        <v>2673</v>
      </c>
      <c r="C1569" t="s">
        <v>2593</v>
      </c>
      <c r="D1569" t="s">
        <v>579</v>
      </c>
      <c r="E1569" t="s">
        <v>1807</v>
      </c>
      <c r="F1569" t="s">
        <v>2969</v>
      </c>
      <c r="G1569" t="s">
        <v>42</v>
      </c>
      <c r="H1569" t="s">
        <v>40</v>
      </c>
      <c r="I1569" t="s">
        <v>2970</v>
      </c>
      <c r="J1569" t="s">
        <v>39</v>
      </c>
      <c r="K1569" t="s">
        <v>39</v>
      </c>
      <c r="L1569" t="s">
        <v>39</v>
      </c>
      <c r="M1569" t="s">
        <v>39</v>
      </c>
      <c r="N1569" t="s">
        <v>39</v>
      </c>
      <c r="O1569" t="s">
        <v>39</v>
      </c>
      <c r="P1569" t="s">
        <v>39</v>
      </c>
      <c r="Q1569" s="1" t="s">
        <v>39</v>
      </c>
      <c r="R1569" s="1" t="s">
        <v>39</v>
      </c>
      <c r="S1569" s="1" t="s">
        <v>39</v>
      </c>
      <c r="T1569" s="1" t="s">
        <v>39</v>
      </c>
      <c r="U1569" t="s">
        <v>3024</v>
      </c>
      <c r="V1569" s="6" t="s">
        <v>2750</v>
      </c>
      <c r="W1569">
        <v>7</v>
      </c>
      <c r="X1569" s="6">
        <v>25</v>
      </c>
      <c r="Y1569" s="6" t="s">
        <v>2974</v>
      </c>
      <c r="Z1569">
        <v>0</v>
      </c>
      <c r="AA1569" s="6" t="s">
        <v>2981</v>
      </c>
      <c r="AB1569" s="6" t="s">
        <v>2987</v>
      </c>
      <c r="AC1569" s="6" t="s">
        <v>2989</v>
      </c>
      <c r="AD1569" s="6" t="s">
        <v>42</v>
      </c>
      <c r="AE1569" s="6" t="s">
        <v>2977</v>
      </c>
      <c r="AF1569" s="6" t="s">
        <v>42</v>
      </c>
      <c r="AG1569" t="s">
        <v>44</v>
      </c>
      <c r="AH1569">
        <f t="shared" si="7"/>
        <v>1440</v>
      </c>
      <c r="AI1569" s="6" t="s">
        <v>39</v>
      </c>
      <c r="AJ1569" t="s">
        <v>2971</v>
      </c>
      <c r="AK1569" s="19">
        <v>26.2</v>
      </c>
      <c r="AL1569" s="6" t="s">
        <v>39</v>
      </c>
      <c r="AM1569" s="6" t="s">
        <v>39</v>
      </c>
      <c r="AN1569">
        <v>6</v>
      </c>
      <c r="AO1569">
        <v>25</v>
      </c>
      <c r="AP1569">
        <v>4</v>
      </c>
      <c r="AQ1569" t="s">
        <v>39</v>
      </c>
      <c r="AR1569" t="s">
        <v>2694</v>
      </c>
      <c r="AS1569" t="s">
        <v>3008</v>
      </c>
    </row>
    <row r="1570" spans="1:45" x14ac:dyDescent="0.35">
      <c r="A1570" t="s">
        <v>1808</v>
      </c>
      <c r="B1570" t="s">
        <v>2673</v>
      </c>
      <c r="C1570" t="s">
        <v>2593</v>
      </c>
      <c r="D1570" t="s">
        <v>579</v>
      </c>
      <c r="E1570" t="s">
        <v>1807</v>
      </c>
      <c r="F1570" t="s">
        <v>2969</v>
      </c>
      <c r="G1570" t="s">
        <v>42</v>
      </c>
      <c r="H1570" t="s">
        <v>40</v>
      </c>
      <c r="I1570" t="s">
        <v>2970</v>
      </c>
      <c r="J1570" t="s">
        <v>39</v>
      </c>
      <c r="K1570" t="s">
        <v>39</v>
      </c>
      <c r="L1570" t="s">
        <v>39</v>
      </c>
      <c r="M1570" t="s">
        <v>39</v>
      </c>
      <c r="N1570" t="s">
        <v>39</v>
      </c>
      <c r="O1570" t="s">
        <v>39</v>
      </c>
      <c r="P1570" t="s">
        <v>39</v>
      </c>
      <c r="Q1570" s="1" t="s">
        <v>39</v>
      </c>
      <c r="R1570" s="1" t="s">
        <v>39</v>
      </c>
      <c r="S1570" s="1" t="s">
        <v>39</v>
      </c>
      <c r="T1570" s="1" t="s">
        <v>39</v>
      </c>
      <c r="U1570" t="s">
        <v>3025</v>
      </c>
      <c r="V1570" s="6" t="s">
        <v>2750</v>
      </c>
      <c r="W1570">
        <v>7</v>
      </c>
      <c r="X1570" s="6">
        <v>25</v>
      </c>
      <c r="Y1570" s="6" t="s">
        <v>2974</v>
      </c>
      <c r="Z1570" t="s">
        <v>2636</v>
      </c>
      <c r="AA1570" s="6" t="s">
        <v>2981</v>
      </c>
      <c r="AB1570" s="6" t="s">
        <v>2987</v>
      </c>
      <c r="AC1570" s="6" t="s">
        <v>2989</v>
      </c>
      <c r="AD1570" s="6" t="s">
        <v>42</v>
      </c>
      <c r="AE1570" s="6" t="s">
        <v>2977</v>
      </c>
      <c r="AF1570" s="6" t="s">
        <v>42</v>
      </c>
      <c r="AG1570" t="s">
        <v>44</v>
      </c>
      <c r="AH1570">
        <f t="shared" si="7"/>
        <v>1440</v>
      </c>
      <c r="AI1570" s="6" t="s">
        <v>39</v>
      </c>
      <c r="AJ1570" t="s">
        <v>2971</v>
      </c>
      <c r="AK1570" s="19">
        <v>48.2</v>
      </c>
      <c r="AL1570" s="6" t="s">
        <v>39</v>
      </c>
      <c r="AM1570" s="6" t="s">
        <v>39</v>
      </c>
      <c r="AN1570">
        <v>6</v>
      </c>
      <c r="AO1570">
        <v>25</v>
      </c>
      <c r="AP1570">
        <v>4</v>
      </c>
      <c r="AQ1570" t="s">
        <v>39</v>
      </c>
      <c r="AR1570" t="s">
        <v>2694</v>
      </c>
      <c r="AS1570" t="s">
        <v>3010</v>
      </c>
    </row>
    <row r="1571" spans="1:45" x14ac:dyDescent="0.35">
      <c r="A1571" t="s">
        <v>1808</v>
      </c>
      <c r="B1571" t="s">
        <v>2673</v>
      </c>
      <c r="C1571" t="s">
        <v>2593</v>
      </c>
      <c r="D1571" t="s">
        <v>579</v>
      </c>
      <c r="E1571" t="s">
        <v>1807</v>
      </c>
      <c r="F1571" t="s">
        <v>2969</v>
      </c>
      <c r="G1571" t="s">
        <v>42</v>
      </c>
      <c r="H1571" t="s">
        <v>40</v>
      </c>
      <c r="I1571" t="s">
        <v>2970</v>
      </c>
      <c r="J1571" t="s">
        <v>39</v>
      </c>
      <c r="K1571" t="s">
        <v>39</v>
      </c>
      <c r="L1571" t="s">
        <v>39</v>
      </c>
      <c r="M1571" t="s">
        <v>39</v>
      </c>
      <c r="N1571" t="s">
        <v>39</v>
      </c>
      <c r="O1571" t="s">
        <v>39</v>
      </c>
      <c r="P1571" t="s">
        <v>39</v>
      </c>
      <c r="Q1571" s="1" t="s">
        <v>39</v>
      </c>
      <c r="R1571" s="1" t="s">
        <v>39</v>
      </c>
      <c r="S1571" s="1" t="s">
        <v>39</v>
      </c>
      <c r="T1571" s="1" t="s">
        <v>39</v>
      </c>
      <c r="U1571" t="s">
        <v>3026</v>
      </c>
      <c r="V1571" s="6" t="s">
        <v>2750</v>
      </c>
      <c r="W1571">
        <v>7</v>
      </c>
      <c r="X1571" s="6">
        <v>25</v>
      </c>
      <c r="Y1571" s="6" t="s">
        <v>2974</v>
      </c>
      <c r="Z1571" t="s">
        <v>2636</v>
      </c>
      <c r="AA1571" s="6" t="s">
        <v>2981</v>
      </c>
      <c r="AB1571" s="6" t="s">
        <v>2987</v>
      </c>
      <c r="AC1571" s="6" t="s">
        <v>2989</v>
      </c>
      <c r="AD1571" s="6" t="s">
        <v>42</v>
      </c>
      <c r="AE1571" s="6" t="s">
        <v>2977</v>
      </c>
      <c r="AF1571" s="6" t="s">
        <v>42</v>
      </c>
      <c r="AG1571" t="s">
        <v>44</v>
      </c>
      <c r="AH1571">
        <f t="shared" si="7"/>
        <v>1440</v>
      </c>
      <c r="AI1571" s="6" t="s">
        <v>39</v>
      </c>
      <c r="AJ1571" t="s">
        <v>2971</v>
      </c>
      <c r="AK1571" s="19">
        <v>4.3</v>
      </c>
      <c r="AL1571" s="6" t="s">
        <v>39</v>
      </c>
      <c r="AM1571" s="6" t="s">
        <v>39</v>
      </c>
      <c r="AN1571">
        <v>6</v>
      </c>
      <c r="AO1571">
        <v>25</v>
      </c>
      <c r="AP1571">
        <v>4</v>
      </c>
      <c r="AQ1571" t="s">
        <v>39</v>
      </c>
      <c r="AR1571" t="s">
        <v>2694</v>
      </c>
      <c r="AS1571" t="s">
        <v>3010</v>
      </c>
    </row>
    <row r="1572" spans="1:45" x14ac:dyDescent="0.35">
      <c r="A1572" t="s">
        <v>1808</v>
      </c>
      <c r="B1572" t="s">
        <v>2673</v>
      </c>
      <c r="C1572" t="s">
        <v>2593</v>
      </c>
      <c r="D1572" t="s">
        <v>579</v>
      </c>
      <c r="E1572" t="s">
        <v>1807</v>
      </c>
      <c r="F1572" t="s">
        <v>2969</v>
      </c>
      <c r="G1572" t="s">
        <v>42</v>
      </c>
      <c r="H1572" t="s">
        <v>40</v>
      </c>
      <c r="I1572" t="s">
        <v>2970</v>
      </c>
      <c r="J1572" t="s">
        <v>39</v>
      </c>
      <c r="K1572" t="s">
        <v>39</v>
      </c>
      <c r="L1572" t="s">
        <v>39</v>
      </c>
      <c r="M1572" t="s">
        <v>39</v>
      </c>
      <c r="N1572" t="s">
        <v>39</v>
      </c>
      <c r="O1572" t="s">
        <v>39</v>
      </c>
      <c r="P1572" t="s">
        <v>39</v>
      </c>
      <c r="Q1572" s="1" t="s">
        <v>39</v>
      </c>
      <c r="R1572" s="1" t="s">
        <v>39</v>
      </c>
      <c r="S1572" s="1" t="s">
        <v>39</v>
      </c>
      <c r="T1572" s="1" t="s">
        <v>39</v>
      </c>
      <c r="U1572" t="s">
        <v>3027</v>
      </c>
      <c r="V1572" s="6" t="s">
        <v>2750</v>
      </c>
      <c r="W1572">
        <v>7</v>
      </c>
      <c r="X1572" s="6">
        <v>25</v>
      </c>
      <c r="Y1572" s="6" t="s">
        <v>2974</v>
      </c>
      <c r="Z1572" t="s">
        <v>2636</v>
      </c>
      <c r="AA1572" s="6" t="s">
        <v>2981</v>
      </c>
      <c r="AB1572" s="6" t="s">
        <v>2987</v>
      </c>
      <c r="AC1572" s="6" t="s">
        <v>2989</v>
      </c>
      <c r="AD1572" s="6" t="s">
        <v>42</v>
      </c>
      <c r="AE1572" s="6" t="s">
        <v>2977</v>
      </c>
      <c r="AF1572" s="6" t="s">
        <v>42</v>
      </c>
      <c r="AG1572" t="s">
        <v>44</v>
      </c>
      <c r="AH1572">
        <f t="shared" si="7"/>
        <v>1440</v>
      </c>
      <c r="AI1572" s="6" t="s">
        <v>39</v>
      </c>
      <c r="AJ1572" t="s">
        <v>2971</v>
      </c>
      <c r="AK1572" s="19">
        <v>52.5</v>
      </c>
      <c r="AL1572" s="6" t="s">
        <v>39</v>
      </c>
      <c r="AM1572" s="6" t="s">
        <v>39</v>
      </c>
      <c r="AN1572">
        <v>6</v>
      </c>
      <c r="AO1572">
        <v>25</v>
      </c>
      <c r="AP1572">
        <v>4</v>
      </c>
      <c r="AQ1572" t="s">
        <v>39</v>
      </c>
      <c r="AR1572" t="s">
        <v>2694</v>
      </c>
      <c r="AS1572" t="s">
        <v>3010</v>
      </c>
    </row>
    <row r="1573" spans="1:45" x14ac:dyDescent="0.35">
      <c r="A1573" t="s">
        <v>1808</v>
      </c>
      <c r="B1573" t="s">
        <v>2673</v>
      </c>
      <c r="C1573" t="s">
        <v>2593</v>
      </c>
      <c r="D1573" t="s">
        <v>579</v>
      </c>
      <c r="E1573" t="s">
        <v>1807</v>
      </c>
      <c r="F1573" t="s">
        <v>2969</v>
      </c>
      <c r="G1573" t="s">
        <v>42</v>
      </c>
      <c r="H1573" t="s">
        <v>40</v>
      </c>
      <c r="I1573" t="s">
        <v>2970</v>
      </c>
      <c r="J1573" t="s">
        <v>39</v>
      </c>
      <c r="K1573" t="s">
        <v>39</v>
      </c>
      <c r="L1573" t="s">
        <v>39</v>
      </c>
      <c r="M1573" t="s">
        <v>39</v>
      </c>
      <c r="N1573" t="s">
        <v>39</v>
      </c>
      <c r="O1573" t="s">
        <v>39</v>
      </c>
      <c r="P1573" t="s">
        <v>39</v>
      </c>
      <c r="Q1573" s="1" t="s">
        <v>39</v>
      </c>
      <c r="R1573" s="1" t="s">
        <v>39</v>
      </c>
      <c r="S1573" s="1" t="s">
        <v>39</v>
      </c>
      <c r="T1573" s="1" t="s">
        <v>39</v>
      </c>
      <c r="U1573" t="s">
        <v>3028</v>
      </c>
      <c r="V1573" s="6" t="s">
        <v>2750</v>
      </c>
      <c r="W1573">
        <v>7</v>
      </c>
      <c r="X1573" s="6">
        <v>25</v>
      </c>
      <c r="Y1573" s="6" t="s">
        <v>2974</v>
      </c>
      <c r="Z1573" t="s">
        <v>2636</v>
      </c>
      <c r="AA1573" s="6" t="s">
        <v>2981</v>
      </c>
      <c r="AB1573" s="6" t="s">
        <v>2987</v>
      </c>
      <c r="AC1573" s="6" t="s">
        <v>2989</v>
      </c>
      <c r="AD1573" s="6" t="s">
        <v>42</v>
      </c>
      <c r="AE1573" s="6" t="s">
        <v>2977</v>
      </c>
      <c r="AF1573" s="6" t="s">
        <v>42</v>
      </c>
      <c r="AG1573" t="s">
        <v>44</v>
      </c>
      <c r="AH1573">
        <f t="shared" si="7"/>
        <v>1440</v>
      </c>
      <c r="AI1573" s="6" t="s">
        <v>39</v>
      </c>
      <c r="AJ1573" t="s">
        <v>2971</v>
      </c>
      <c r="AK1573" s="19">
        <v>30</v>
      </c>
      <c r="AL1573" s="6" t="s">
        <v>39</v>
      </c>
      <c r="AM1573" s="6" t="s">
        <v>39</v>
      </c>
      <c r="AN1573">
        <v>6</v>
      </c>
      <c r="AO1573">
        <v>25</v>
      </c>
      <c r="AP1573">
        <v>4</v>
      </c>
      <c r="AQ1573" t="s">
        <v>39</v>
      </c>
      <c r="AR1573" t="s">
        <v>2694</v>
      </c>
      <c r="AS1573" t="s">
        <v>3010</v>
      </c>
    </row>
    <row r="1574" spans="1:45" x14ac:dyDescent="0.35">
      <c r="A1574" t="s">
        <v>1808</v>
      </c>
      <c r="B1574" t="s">
        <v>2673</v>
      </c>
      <c r="C1574" t="s">
        <v>2593</v>
      </c>
      <c r="D1574" t="s">
        <v>579</v>
      </c>
      <c r="E1574" t="s">
        <v>1807</v>
      </c>
      <c r="F1574" t="s">
        <v>2969</v>
      </c>
      <c r="G1574" t="s">
        <v>42</v>
      </c>
      <c r="H1574" t="s">
        <v>40</v>
      </c>
      <c r="I1574" t="s">
        <v>2970</v>
      </c>
      <c r="J1574" t="s">
        <v>39</v>
      </c>
      <c r="K1574" t="s">
        <v>39</v>
      </c>
      <c r="L1574" t="s">
        <v>39</v>
      </c>
      <c r="M1574" t="s">
        <v>39</v>
      </c>
      <c r="N1574" t="s">
        <v>39</v>
      </c>
      <c r="O1574" t="s">
        <v>39</v>
      </c>
      <c r="P1574" t="s">
        <v>39</v>
      </c>
      <c r="Q1574" s="1" t="s">
        <v>39</v>
      </c>
      <c r="R1574" s="1" t="s">
        <v>39</v>
      </c>
      <c r="S1574" s="1" t="s">
        <v>39</v>
      </c>
      <c r="T1574" s="1" t="s">
        <v>39</v>
      </c>
      <c r="U1574" t="s">
        <v>3029</v>
      </c>
      <c r="V1574" s="6" t="s">
        <v>2750</v>
      </c>
      <c r="W1574">
        <v>7</v>
      </c>
      <c r="X1574" s="6">
        <v>25</v>
      </c>
      <c r="Y1574" s="6" t="s">
        <v>2974</v>
      </c>
      <c r="Z1574" t="s">
        <v>2636</v>
      </c>
      <c r="AA1574" s="6" t="s">
        <v>2981</v>
      </c>
      <c r="AB1574" s="6" t="s">
        <v>2987</v>
      </c>
      <c r="AC1574" s="6" t="s">
        <v>2989</v>
      </c>
      <c r="AD1574" s="6" t="s">
        <v>42</v>
      </c>
      <c r="AE1574" s="6" t="s">
        <v>2977</v>
      </c>
      <c r="AF1574" s="6" t="s">
        <v>42</v>
      </c>
      <c r="AG1574" t="s">
        <v>44</v>
      </c>
      <c r="AH1574">
        <f t="shared" si="7"/>
        <v>1440</v>
      </c>
      <c r="AI1574" s="6" t="s">
        <v>39</v>
      </c>
      <c r="AJ1574" t="s">
        <v>2971</v>
      </c>
      <c r="AK1574" s="19">
        <v>29.8</v>
      </c>
      <c r="AL1574" s="6" t="s">
        <v>39</v>
      </c>
      <c r="AM1574" s="6" t="s">
        <v>39</v>
      </c>
      <c r="AN1574">
        <v>6</v>
      </c>
      <c r="AO1574">
        <v>25</v>
      </c>
      <c r="AP1574">
        <v>4</v>
      </c>
      <c r="AQ1574" t="s">
        <v>39</v>
      </c>
      <c r="AR1574" t="s">
        <v>2694</v>
      </c>
      <c r="AS1574" t="s">
        <v>3010</v>
      </c>
    </row>
    <row r="1575" spans="1:45" x14ac:dyDescent="0.35">
      <c r="A1575" t="s">
        <v>1808</v>
      </c>
      <c r="B1575" t="s">
        <v>2673</v>
      </c>
      <c r="C1575" t="s">
        <v>2593</v>
      </c>
      <c r="D1575" t="s">
        <v>579</v>
      </c>
      <c r="E1575" t="s">
        <v>1807</v>
      </c>
      <c r="F1575" t="s">
        <v>2969</v>
      </c>
      <c r="G1575" t="s">
        <v>42</v>
      </c>
      <c r="H1575" t="s">
        <v>40</v>
      </c>
      <c r="I1575" t="s">
        <v>2970</v>
      </c>
      <c r="J1575" t="s">
        <v>39</v>
      </c>
      <c r="K1575" t="s">
        <v>39</v>
      </c>
      <c r="L1575" t="s">
        <v>39</v>
      </c>
      <c r="M1575" t="s">
        <v>39</v>
      </c>
      <c r="N1575" t="s">
        <v>39</v>
      </c>
      <c r="O1575" t="s">
        <v>39</v>
      </c>
      <c r="P1575" t="s">
        <v>39</v>
      </c>
      <c r="Q1575" s="1" t="s">
        <v>39</v>
      </c>
      <c r="R1575" s="1" t="s">
        <v>39</v>
      </c>
      <c r="S1575" s="1" t="s">
        <v>39</v>
      </c>
      <c r="T1575" s="1" t="s">
        <v>39</v>
      </c>
      <c r="U1575" t="s">
        <v>3002</v>
      </c>
      <c r="V1575" s="6" t="s">
        <v>2750</v>
      </c>
      <c r="W1575">
        <v>7</v>
      </c>
      <c r="X1575" s="6">
        <v>25</v>
      </c>
      <c r="Y1575" s="6" t="s">
        <v>2974</v>
      </c>
      <c r="Z1575" t="s">
        <v>2636</v>
      </c>
      <c r="AA1575" s="6" t="s">
        <v>2981</v>
      </c>
      <c r="AB1575" s="6" t="s">
        <v>2987</v>
      </c>
      <c r="AC1575" s="6" t="s">
        <v>2989</v>
      </c>
      <c r="AD1575" s="6" t="s">
        <v>42</v>
      </c>
      <c r="AE1575" s="6" t="s">
        <v>2977</v>
      </c>
      <c r="AF1575" s="6" t="s">
        <v>42</v>
      </c>
      <c r="AG1575" t="s">
        <v>44</v>
      </c>
      <c r="AH1575">
        <f t="shared" si="7"/>
        <v>1440</v>
      </c>
      <c r="AI1575" s="6" t="s">
        <v>39</v>
      </c>
      <c r="AJ1575" t="s">
        <v>2971</v>
      </c>
      <c r="AK1575" s="19">
        <v>30.3</v>
      </c>
      <c r="AL1575" s="6" t="s">
        <v>39</v>
      </c>
      <c r="AM1575" s="6" t="s">
        <v>39</v>
      </c>
      <c r="AN1575">
        <v>6</v>
      </c>
      <c r="AO1575">
        <v>25</v>
      </c>
      <c r="AP1575">
        <v>4</v>
      </c>
      <c r="AQ1575" t="s">
        <v>39</v>
      </c>
      <c r="AR1575" t="s">
        <v>2694</v>
      </c>
      <c r="AS1575" t="s">
        <v>3010</v>
      </c>
    </row>
    <row r="1576" spans="1:45" x14ac:dyDescent="0.35">
      <c r="A1576" t="s">
        <v>1808</v>
      </c>
      <c r="B1576" t="s">
        <v>2673</v>
      </c>
      <c r="C1576" t="s">
        <v>2593</v>
      </c>
      <c r="D1576" t="s">
        <v>579</v>
      </c>
      <c r="E1576" t="s">
        <v>1807</v>
      </c>
      <c r="F1576" t="s">
        <v>2969</v>
      </c>
      <c r="G1576" t="s">
        <v>42</v>
      </c>
      <c r="H1576" t="s">
        <v>40</v>
      </c>
      <c r="I1576" t="s">
        <v>2970</v>
      </c>
      <c r="J1576" t="s">
        <v>39</v>
      </c>
      <c r="K1576" t="s">
        <v>39</v>
      </c>
      <c r="L1576" t="s">
        <v>39</v>
      </c>
      <c r="M1576" t="s">
        <v>39</v>
      </c>
      <c r="N1576" t="s">
        <v>39</v>
      </c>
      <c r="O1576" t="s">
        <v>39</v>
      </c>
      <c r="P1576" t="s">
        <v>39</v>
      </c>
      <c r="Q1576" s="1" t="s">
        <v>39</v>
      </c>
      <c r="R1576" s="1" t="s">
        <v>39</v>
      </c>
      <c r="S1576" s="1" t="s">
        <v>39</v>
      </c>
      <c r="T1576" s="1" t="s">
        <v>39</v>
      </c>
      <c r="U1576" t="s">
        <v>3030</v>
      </c>
      <c r="V1576" s="6" t="s">
        <v>2750</v>
      </c>
      <c r="W1576">
        <v>7</v>
      </c>
      <c r="X1576" s="6">
        <v>25</v>
      </c>
      <c r="Y1576" s="6" t="s">
        <v>2974</v>
      </c>
      <c r="Z1576" t="s">
        <v>2636</v>
      </c>
      <c r="AA1576" s="6" t="s">
        <v>2981</v>
      </c>
      <c r="AB1576" s="6" t="s">
        <v>2987</v>
      </c>
      <c r="AC1576" s="6" t="s">
        <v>2989</v>
      </c>
      <c r="AD1576" s="6" t="s">
        <v>42</v>
      </c>
      <c r="AE1576" s="6" t="s">
        <v>2977</v>
      </c>
      <c r="AF1576" s="6" t="s">
        <v>42</v>
      </c>
      <c r="AG1576" t="s">
        <v>44</v>
      </c>
      <c r="AH1576">
        <f t="shared" si="7"/>
        <v>1440</v>
      </c>
      <c r="AI1576" s="6" t="s">
        <v>39</v>
      </c>
      <c r="AJ1576" t="s">
        <v>2971</v>
      </c>
      <c r="AK1576" s="19">
        <v>30.2</v>
      </c>
      <c r="AL1576" s="6" t="s">
        <v>39</v>
      </c>
      <c r="AM1576" s="6" t="s">
        <v>39</v>
      </c>
      <c r="AN1576">
        <v>6</v>
      </c>
      <c r="AO1576">
        <v>25</v>
      </c>
      <c r="AP1576">
        <v>4</v>
      </c>
      <c r="AQ1576" t="s">
        <v>39</v>
      </c>
      <c r="AR1576" t="s">
        <v>2694</v>
      </c>
      <c r="AS1576" t="s">
        <v>3010</v>
      </c>
    </row>
    <row r="1577" spans="1:45" x14ac:dyDescent="0.35">
      <c r="A1577" t="s">
        <v>1808</v>
      </c>
      <c r="B1577" t="s">
        <v>2673</v>
      </c>
      <c r="C1577" t="s">
        <v>2593</v>
      </c>
      <c r="D1577" t="s">
        <v>579</v>
      </c>
      <c r="E1577" t="s">
        <v>1807</v>
      </c>
      <c r="F1577" t="s">
        <v>2969</v>
      </c>
      <c r="G1577" t="s">
        <v>42</v>
      </c>
      <c r="H1577" t="s">
        <v>40</v>
      </c>
      <c r="I1577" t="s">
        <v>2970</v>
      </c>
      <c r="J1577" t="s">
        <v>39</v>
      </c>
      <c r="K1577" t="s">
        <v>39</v>
      </c>
      <c r="L1577" t="s">
        <v>39</v>
      </c>
      <c r="M1577" t="s">
        <v>39</v>
      </c>
      <c r="N1577" t="s">
        <v>39</v>
      </c>
      <c r="O1577" t="s">
        <v>39</v>
      </c>
      <c r="P1577" t="s">
        <v>39</v>
      </c>
      <c r="Q1577" s="1" t="s">
        <v>39</v>
      </c>
      <c r="R1577" s="1" t="s">
        <v>39</v>
      </c>
      <c r="S1577" s="1" t="s">
        <v>39</v>
      </c>
      <c r="T1577" s="1" t="s">
        <v>39</v>
      </c>
      <c r="U1577" t="s">
        <v>3018</v>
      </c>
      <c r="V1577" s="6" t="s">
        <v>2750</v>
      </c>
      <c r="W1577">
        <v>7</v>
      </c>
      <c r="X1577" s="6">
        <v>25</v>
      </c>
      <c r="Y1577" s="6" t="s">
        <v>2974</v>
      </c>
      <c r="Z1577" t="s">
        <v>2636</v>
      </c>
      <c r="AA1577" s="6" t="s">
        <v>2981</v>
      </c>
      <c r="AB1577" s="6" t="s">
        <v>2987</v>
      </c>
      <c r="AC1577" s="6" t="s">
        <v>2989</v>
      </c>
      <c r="AD1577" s="6" t="s">
        <v>42</v>
      </c>
      <c r="AE1577" s="6" t="s">
        <v>2977</v>
      </c>
      <c r="AF1577" s="6" t="s">
        <v>42</v>
      </c>
      <c r="AG1577" t="s">
        <v>44</v>
      </c>
      <c r="AH1577">
        <f t="shared" si="7"/>
        <v>1440</v>
      </c>
      <c r="AI1577" s="6" t="s">
        <v>39</v>
      </c>
      <c r="AJ1577" s="6" t="s">
        <v>2838</v>
      </c>
      <c r="AK1577" s="19">
        <v>48.3</v>
      </c>
      <c r="AL1577" s="6" t="s">
        <v>39</v>
      </c>
      <c r="AM1577" s="6" t="s">
        <v>39</v>
      </c>
      <c r="AN1577">
        <v>6</v>
      </c>
      <c r="AO1577">
        <v>25</v>
      </c>
      <c r="AP1577">
        <v>15</v>
      </c>
      <c r="AQ1577" t="s">
        <v>39</v>
      </c>
      <c r="AR1577" t="s">
        <v>2694</v>
      </c>
      <c r="AS1577" t="s">
        <v>3003</v>
      </c>
    </row>
    <row r="1578" spans="1:45" x14ac:dyDescent="0.35">
      <c r="A1578" t="s">
        <v>1808</v>
      </c>
      <c r="B1578" t="s">
        <v>2673</v>
      </c>
      <c r="C1578" t="s">
        <v>2593</v>
      </c>
      <c r="D1578" t="s">
        <v>579</v>
      </c>
      <c r="E1578" t="s">
        <v>1807</v>
      </c>
      <c r="F1578" t="s">
        <v>2969</v>
      </c>
      <c r="G1578" t="s">
        <v>42</v>
      </c>
      <c r="H1578" t="s">
        <v>40</v>
      </c>
      <c r="I1578" t="s">
        <v>2970</v>
      </c>
      <c r="J1578" t="s">
        <v>39</v>
      </c>
      <c r="K1578" t="s">
        <v>39</v>
      </c>
      <c r="L1578" t="s">
        <v>39</v>
      </c>
      <c r="M1578" t="s">
        <v>39</v>
      </c>
      <c r="N1578" t="s">
        <v>39</v>
      </c>
      <c r="O1578" t="s">
        <v>39</v>
      </c>
      <c r="P1578" t="s">
        <v>39</v>
      </c>
      <c r="Q1578" s="1" t="s">
        <v>39</v>
      </c>
      <c r="R1578" s="1" t="s">
        <v>39</v>
      </c>
      <c r="S1578" s="1" t="s">
        <v>39</v>
      </c>
      <c r="T1578" s="1" t="s">
        <v>39</v>
      </c>
      <c r="U1578" t="s">
        <v>3019</v>
      </c>
      <c r="V1578" s="6" t="s">
        <v>2750</v>
      </c>
      <c r="W1578">
        <v>7</v>
      </c>
      <c r="X1578" s="6">
        <v>25</v>
      </c>
      <c r="Y1578" s="6" t="s">
        <v>2974</v>
      </c>
      <c r="Z1578" t="s">
        <v>2636</v>
      </c>
      <c r="AA1578" s="6" t="s">
        <v>2609</v>
      </c>
      <c r="AB1578" s="6" t="s">
        <v>2992</v>
      </c>
      <c r="AC1578" s="6" t="s">
        <v>2993</v>
      </c>
      <c r="AD1578" s="6" t="s">
        <v>40</v>
      </c>
      <c r="AE1578" s="6" t="s">
        <v>39</v>
      </c>
      <c r="AF1578" s="6" t="s">
        <v>42</v>
      </c>
      <c r="AG1578" s="6" t="s">
        <v>2984</v>
      </c>
      <c r="AH1578" s="6" t="s">
        <v>2985</v>
      </c>
      <c r="AI1578" s="6" t="s">
        <v>39</v>
      </c>
      <c r="AJ1578" s="6" t="s">
        <v>2838</v>
      </c>
      <c r="AK1578" s="19">
        <v>74.7</v>
      </c>
      <c r="AL1578" s="6" t="s">
        <v>39</v>
      </c>
      <c r="AM1578" s="6" t="s">
        <v>39</v>
      </c>
      <c r="AN1578">
        <v>6</v>
      </c>
      <c r="AO1578">
        <v>25</v>
      </c>
      <c r="AP1578">
        <v>15</v>
      </c>
      <c r="AQ1578" t="s">
        <v>39</v>
      </c>
      <c r="AR1578" t="s">
        <v>2694</v>
      </c>
      <c r="AS1578" t="s">
        <v>3004</v>
      </c>
    </row>
    <row r="1579" spans="1:45" x14ac:dyDescent="0.35">
      <c r="A1579" t="s">
        <v>1808</v>
      </c>
      <c r="B1579" t="s">
        <v>2673</v>
      </c>
      <c r="C1579" t="s">
        <v>2593</v>
      </c>
      <c r="D1579" t="s">
        <v>579</v>
      </c>
      <c r="E1579" t="s">
        <v>1807</v>
      </c>
      <c r="F1579" t="s">
        <v>2969</v>
      </c>
      <c r="G1579" t="s">
        <v>42</v>
      </c>
      <c r="H1579" t="s">
        <v>40</v>
      </c>
      <c r="I1579" t="s">
        <v>2970</v>
      </c>
      <c r="J1579" t="s">
        <v>39</v>
      </c>
      <c r="K1579" t="s">
        <v>39</v>
      </c>
      <c r="L1579" t="s">
        <v>39</v>
      </c>
      <c r="M1579" t="s">
        <v>39</v>
      </c>
      <c r="N1579" t="s">
        <v>39</v>
      </c>
      <c r="O1579" t="s">
        <v>39</v>
      </c>
      <c r="P1579" t="s">
        <v>39</v>
      </c>
      <c r="Q1579" s="1" t="s">
        <v>39</v>
      </c>
      <c r="R1579" s="1" t="s">
        <v>39</v>
      </c>
      <c r="S1579" s="1" t="s">
        <v>39</v>
      </c>
      <c r="T1579" s="1" t="s">
        <v>39</v>
      </c>
      <c r="U1579" t="s">
        <v>3021</v>
      </c>
      <c r="V1579" s="6" t="s">
        <v>2750</v>
      </c>
      <c r="W1579">
        <v>7</v>
      </c>
      <c r="X1579" s="6">
        <v>25</v>
      </c>
      <c r="Y1579" s="6" t="s">
        <v>2974</v>
      </c>
      <c r="Z1579" t="s">
        <v>2636</v>
      </c>
      <c r="AA1579" s="6" t="s">
        <v>2997</v>
      </c>
      <c r="AB1579" s="6" t="s">
        <v>2998</v>
      </c>
      <c r="AC1579" s="6" t="s">
        <v>2999</v>
      </c>
      <c r="AD1579" s="6" t="s">
        <v>42</v>
      </c>
      <c r="AE1579" s="6" t="s">
        <v>2977</v>
      </c>
      <c r="AF1579" s="6" t="s">
        <v>42</v>
      </c>
      <c r="AG1579" s="6" t="s">
        <v>2851</v>
      </c>
      <c r="AH1579">
        <v>1</v>
      </c>
      <c r="AI1579" s="6" t="s">
        <v>39</v>
      </c>
      <c r="AJ1579" s="6" t="s">
        <v>2838</v>
      </c>
      <c r="AK1579" s="19">
        <v>42.7</v>
      </c>
      <c r="AL1579" s="6" t="s">
        <v>39</v>
      </c>
      <c r="AM1579" s="6" t="s">
        <v>39</v>
      </c>
      <c r="AN1579">
        <v>6</v>
      </c>
      <c r="AO1579">
        <v>25</v>
      </c>
      <c r="AP1579">
        <v>15</v>
      </c>
      <c r="AQ1579" t="s">
        <v>39</v>
      </c>
      <c r="AR1579" t="s">
        <v>2694</v>
      </c>
      <c r="AS1579" t="s">
        <v>3005</v>
      </c>
    </row>
    <row r="1580" spans="1:45" x14ac:dyDescent="0.35">
      <c r="A1580" t="s">
        <v>1808</v>
      </c>
      <c r="B1580" t="s">
        <v>2673</v>
      </c>
      <c r="C1580" t="s">
        <v>2593</v>
      </c>
      <c r="D1580" t="s">
        <v>579</v>
      </c>
      <c r="E1580" t="s">
        <v>1807</v>
      </c>
      <c r="F1580" t="s">
        <v>2969</v>
      </c>
      <c r="G1580" t="s">
        <v>42</v>
      </c>
      <c r="H1580" t="s">
        <v>40</v>
      </c>
      <c r="I1580" t="s">
        <v>2970</v>
      </c>
      <c r="J1580" t="s">
        <v>39</v>
      </c>
      <c r="K1580" t="s">
        <v>39</v>
      </c>
      <c r="L1580" t="s">
        <v>39</v>
      </c>
      <c r="M1580" t="s">
        <v>39</v>
      </c>
      <c r="N1580" t="s">
        <v>39</v>
      </c>
      <c r="O1580" t="s">
        <v>39</v>
      </c>
      <c r="P1580" t="s">
        <v>39</v>
      </c>
      <c r="Q1580" s="1" t="s">
        <v>39</v>
      </c>
      <c r="R1580" s="1" t="s">
        <v>39</v>
      </c>
      <c r="S1580" s="1" t="s">
        <v>39</v>
      </c>
      <c r="T1580" s="1" t="s">
        <v>39</v>
      </c>
      <c r="U1580" t="s">
        <v>3020</v>
      </c>
      <c r="V1580" s="6" t="s">
        <v>2750</v>
      </c>
      <c r="W1580">
        <v>7</v>
      </c>
      <c r="X1580" s="6">
        <v>25</v>
      </c>
      <c r="Y1580" s="6" t="s">
        <v>2974</v>
      </c>
      <c r="Z1580" t="s">
        <v>2636</v>
      </c>
      <c r="AA1580" s="6" t="s">
        <v>2978</v>
      </c>
      <c r="AB1580" s="6" t="s">
        <v>2986</v>
      </c>
      <c r="AC1580" s="6" t="s">
        <v>2988</v>
      </c>
      <c r="AD1580" s="6" t="s">
        <v>42</v>
      </c>
      <c r="AE1580" s="6" t="s">
        <v>2977</v>
      </c>
      <c r="AF1580" s="6" t="s">
        <v>42</v>
      </c>
      <c r="AG1580" t="s">
        <v>44</v>
      </c>
      <c r="AH1580">
        <f t="shared" ref="AH1580:AH1591" si="8">24*60</f>
        <v>1440</v>
      </c>
      <c r="AI1580" s="6" t="s">
        <v>39</v>
      </c>
      <c r="AJ1580" s="6" t="s">
        <v>2838</v>
      </c>
      <c r="AK1580" s="19">
        <v>39.799999999999997</v>
      </c>
      <c r="AL1580" s="6" t="s">
        <v>39</v>
      </c>
      <c r="AM1580" s="6" t="s">
        <v>39</v>
      </c>
      <c r="AN1580">
        <v>6</v>
      </c>
      <c r="AO1580">
        <v>25</v>
      </c>
      <c r="AP1580">
        <v>15</v>
      </c>
      <c r="AQ1580" t="s">
        <v>39</v>
      </c>
      <c r="AR1580" t="s">
        <v>2694</v>
      </c>
      <c r="AS1580" t="s">
        <v>3009</v>
      </c>
    </row>
    <row r="1581" spans="1:45" x14ac:dyDescent="0.35">
      <c r="A1581" t="s">
        <v>1808</v>
      </c>
      <c r="B1581" t="s">
        <v>2673</v>
      </c>
      <c r="C1581" t="s">
        <v>2593</v>
      </c>
      <c r="D1581" t="s">
        <v>579</v>
      </c>
      <c r="E1581" t="s">
        <v>1807</v>
      </c>
      <c r="F1581" t="s">
        <v>2969</v>
      </c>
      <c r="G1581" t="s">
        <v>42</v>
      </c>
      <c r="H1581" t="s">
        <v>40</v>
      </c>
      <c r="I1581" t="s">
        <v>2970</v>
      </c>
      <c r="J1581" t="s">
        <v>39</v>
      </c>
      <c r="K1581" t="s">
        <v>39</v>
      </c>
      <c r="L1581" t="s">
        <v>39</v>
      </c>
      <c r="M1581" t="s">
        <v>39</v>
      </c>
      <c r="N1581" t="s">
        <v>39</v>
      </c>
      <c r="O1581" t="s">
        <v>39</v>
      </c>
      <c r="P1581" t="s">
        <v>39</v>
      </c>
      <c r="Q1581" s="1" t="s">
        <v>39</v>
      </c>
      <c r="R1581" s="1" t="s">
        <v>39</v>
      </c>
      <c r="S1581" s="1" t="s">
        <v>39</v>
      </c>
      <c r="T1581" s="1" t="s">
        <v>39</v>
      </c>
      <c r="U1581" t="s">
        <v>3022</v>
      </c>
      <c r="V1581" s="6" t="s">
        <v>39</v>
      </c>
      <c r="W1581" s="6" t="s">
        <v>39</v>
      </c>
      <c r="X1581" s="6">
        <v>25</v>
      </c>
      <c r="Y1581" s="6" t="s">
        <v>2974</v>
      </c>
      <c r="Z1581" s="6" t="s">
        <v>2636</v>
      </c>
      <c r="AA1581" s="6" t="s">
        <v>2981</v>
      </c>
      <c r="AB1581" s="6" t="s">
        <v>2987</v>
      </c>
      <c r="AC1581" s="6" t="s">
        <v>2989</v>
      </c>
      <c r="AD1581" s="6" t="s">
        <v>42</v>
      </c>
      <c r="AE1581" s="6" t="s">
        <v>2977</v>
      </c>
      <c r="AF1581" s="6" t="s">
        <v>42</v>
      </c>
      <c r="AG1581" t="s">
        <v>44</v>
      </c>
      <c r="AH1581">
        <f t="shared" si="8"/>
        <v>1440</v>
      </c>
      <c r="AI1581" s="6" t="s">
        <v>39</v>
      </c>
      <c r="AJ1581" s="6" t="s">
        <v>2838</v>
      </c>
      <c r="AK1581" s="19">
        <v>57.2</v>
      </c>
      <c r="AL1581" s="6" t="s">
        <v>39</v>
      </c>
      <c r="AM1581" s="6" t="s">
        <v>39</v>
      </c>
      <c r="AN1581">
        <v>6</v>
      </c>
      <c r="AO1581">
        <v>25</v>
      </c>
      <c r="AP1581">
        <v>15</v>
      </c>
      <c r="AQ1581" t="s">
        <v>39</v>
      </c>
      <c r="AR1581" t="s">
        <v>2694</v>
      </c>
      <c r="AS1581" t="s">
        <v>3006</v>
      </c>
    </row>
    <row r="1582" spans="1:45" x14ac:dyDescent="0.35">
      <c r="A1582" t="s">
        <v>1808</v>
      </c>
      <c r="B1582" t="s">
        <v>2673</v>
      </c>
      <c r="C1582" t="s">
        <v>2593</v>
      </c>
      <c r="D1582" t="s">
        <v>579</v>
      </c>
      <c r="E1582" t="s">
        <v>1807</v>
      </c>
      <c r="F1582" t="s">
        <v>2969</v>
      </c>
      <c r="G1582" t="s">
        <v>42</v>
      </c>
      <c r="H1582" t="s">
        <v>40</v>
      </c>
      <c r="I1582" t="s">
        <v>2970</v>
      </c>
      <c r="J1582" t="s">
        <v>39</v>
      </c>
      <c r="K1582" t="s">
        <v>39</v>
      </c>
      <c r="L1582" t="s">
        <v>39</v>
      </c>
      <c r="M1582" t="s">
        <v>39</v>
      </c>
      <c r="N1582" t="s">
        <v>39</v>
      </c>
      <c r="O1582" t="s">
        <v>39</v>
      </c>
      <c r="P1582" t="s">
        <v>39</v>
      </c>
      <c r="Q1582" s="1" t="s">
        <v>39</v>
      </c>
      <c r="R1582" s="1" t="s">
        <v>39</v>
      </c>
      <c r="S1582" s="1" t="s">
        <v>39</v>
      </c>
      <c r="T1582" s="1" t="s">
        <v>39</v>
      </c>
      <c r="U1582" t="s">
        <v>3023</v>
      </c>
      <c r="V1582" s="6" t="s">
        <v>2750</v>
      </c>
      <c r="W1582">
        <v>7</v>
      </c>
      <c r="X1582" s="6">
        <v>25</v>
      </c>
      <c r="Y1582" s="6" t="s">
        <v>39</v>
      </c>
      <c r="Z1582" s="6" t="s">
        <v>2636</v>
      </c>
      <c r="AA1582" s="6" t="s">
        <v>2981</v>
      </c>
      <c r="AB1582" s="6" t="s">
        <v>2987</v>
      </c>
      <c r="AC1582" s="6" t="s">
        <v>2989</v>
      </c>
      <c r="AD1582" s="6" t="s">
        <v>42</v>
      </c>
      <c r="AE1582" s="6" t="s">
        <v>2977</v>
      </c>
      <c r="AF1582" s="6" t="s">
        <v>42</v>
      </c>
      <c r="AG1582" t="s">
        <v>44</v>
      </c>
      <c r="AH1582">
        <f t="shared" si="8"/>
        <v>1440</v>
      </c>
      <c r="AI1582" s="6" t="s">
        <v>39</v>
      </c>
      <c r="AJ1582" s="6" t="s">
        <v>2838</v>
      </c>
      <c r="AK1582" s="19">
        <v>50.8</v>
      </c>
      <c r="AL1582" s="6" t="s">
        <v>39</v>
      </c>
      <c r="AM1582" s="6" t="s">
        <v>39</v>
      </c>
      <c r="AN1582">
        <v>6</v>
      </c>
      <c r="AO1582">
        <v>25</v>
      </c>
      <c r="AP1582">
        <v>15</v>
      </c>
      <c r="AQ1582" t="s">
        <v>39</v>
      </c>
      <c r="AR1582" t="s">
        <v>2694</v>
      </c>
      <c r="AS1582" t="s">
        <v>3007</v>
      </c>
    </row>
    <row r="1583" spans="1:45" x14ac:dyDescent="0.35">
      <c r="A1583" t="s">
        <v>1808</v>
      </c>
      <c r="B1583" t="s">
        <v>2673</v>
      </c>
      <c r="C1583" t="s">
        <v>2593</v>
      </c>
      <c r="D1583" t="s">
        <v>579</v>
      </c>
      <c r="E1583" t="s">
        <v>1807</v>
      </c>
      <c r="F1583" t="s">
        <v>2969</v>
      </c>
      <c r="G1583" t="s">
        <v>42</v>
      </c>
      <c r="H1583" t="s">
        <v>40</v>
      </c>
      <c r="I1583" t="s">
        <v>2970</v>
      </c>
      <c r="J1583" t="s">
        <v>39</v>
      </c>
      <c r="K1583" t="s">
        <v>39</v>
      </c>
      <c r="L1583" t="s">
        <v>39</v>
      </c>
      <c r="M1583" t="s">
        <v>39</v>
      </c>
      <c r="N1583" t="s">
        <v>39</v>
      </c>
      <c r="O1583" t="s">
        <v>39</v>
      </c>
      <c r="P1583" t="s">
        <v>39</v>
      </c>
      <c r="Q1583" s="1" t="s">
        <v>39</v>
      </c>
      <c r="R1583" s="1" t="s">
        <v>39</v>
      </c>
      <c r="S1583" s="1" t="s">
        <v>39</v>
      </c>
      <c r="T1583" s="1" t="s">
        <v>39</v>
      </c>
      <c r="U1583" t="s">
        <v>3024</v>
      </c>
      <c r="V1583" s="6" t="s">
        <v>2750</v>
      </c>
      <c r="W1583">
        <v>7</v>
      </c>
      <c r="X1583" s="6">
        <v>25</v>
      </c>
      <c r="Y1583" s="6" t="s">
        <v>2974</v>
      </c>
      <c r="Z1583">
        <v>0</v>
      </c>
      <c r="AA1583" s="6" t="s">
        <v>2981</v>
      </c>
      <c r="AB1583" s="6" t="s">
        <v>2987</v>
      </c>
      <c r="AC1583" s="6" t="s">
        <v>2989</v>
      </c>
      <c r="AD1583" s="6" t="s">
        <v>42</v>
      </c>
      <c r="AE1583" s="6" t="s">
        <v>2977</v>
      </c>
      <c r="AF1583" s="6" t="s">
        <v>42</v>
      </c>
      <c r="AG1583" t="s">
        <v>44</v>
      </c>
      <c r="AH1583">
        <f t="shared" si="8"/>
        <v>1440</v>
      </c>
      <c r="AI1583" s="6" t="s">
        <v>39</v>
      </c>
      <c r="AJ1583" s="6" t="s">
        <v>2838</v>
      </c>
      <c r="AK1583" s="19">
        <v>33.5</v>
      </c>
      <c r="AL1583" s="6" t="s">
        <v>39</v>
      </c>
      <c r="AM1583" s="6" t="s">
        <v>39</v>
      </c>
      <c r="AN1583">
        <v>6</v>
      </c>
      <c r="AO1583">
        <v>25</v>
      </c>
      <c r="AP1583">
        <v>15</v>
      </c>
      <c r="AQ1583" t="s">
        <v>39</v>
      </c>
      <c r="AR1583" t="s">
        <v>2694</v>
      </c>
      <c r="AS1583" t="s">
        <v>3008</v>
      </c>
    </row>
    <row r="1584" spans="1:45" x14ac:dyDescent="0.35">
      <c r="A1584" t="s">
        <v>1808</v>
      </c>
      <c r="B1584" t="s">
        <v>2673</v>
      </c>
      <c r="C1584" t="s">
        <v>2593</v>
      </c>
      <c r="D1584" t="s">
        <v>579</v>
      </c>
      <c r="E1584" t="s">
        <v>1807</v>
      </c>
      <c r="F1584" t="s">
        <v>2969</v>
      </c>
      <c r="G1584" t="s">
        <v>42</v>
      </c>
      <c r="H1584" t="s">
        <v>40</v>
      </c>
      <c r="I1584" t="s">
        <v>2970</v>
      </c>
      <c r="J1584" t="s">
        <v>39</v>
      </c>
      <c r="K1584" t="s">
        <v>39</v>
      </c>
      <c r="L1584" t="s">
        <v>39</v>
      </c>
      <c r="M1584" t="s">
        <v>39</v>
      </c>
      <c r="N1584" t="s">
        <v>39</v>
      </c>
      <c r="O1584" t="s">
        <v>39</v>
      </c>
      <c r="P1584" t="s">
        <v>39</v>
      </c>
      <c r="Q1584" s="1" t="s">
        <v>39</v>
      </c>
      <c r="R1584" s="1" t="s">
        <v>39</v>
      </c>
      <c r="S1584" s="1" t="s">
        <v>39</v>
      </c>
      <c r="T1584" s="1" t="s">
        <v>39</v>
      </c>
      <c r="U1584" t="s">
        <v>3025</v>
      </c>
      <c r="V1584" s="6" t="s">
        <v>2750</v>
      </c>
      <c r="W1584">
        <v>7</v>
      </c>
      <c r="X1584" s="6">
        <v>25</v>
      </c>
      <c r="Y1584" s="6" t="s">
        <v>2974</v>
      </c>
      <c r="Z1584" t="s">
        <v>2636</v>
      </c>
      <c r="AA1584" s="6" t="s">
        <v>2981</v>
      </c>
      <c r="AB1584" s="6" t="s">
        <v>2987</v>
      </c>
      <c r="AC1584" s="6" t="s">
        <v>2989</v>
      </c>
      <c r="AD1584" s="6" t="s">
        <v>42</v>
      </c>
      <c r="AE1584" s="6" t="s">
        <v>2977</v>
      </c>
      <c r="AF1584" s="6" t="s">
        <v>42</v>
      </c>
      <c r="AG1584" t="s">
        <v>44</v>
      </c>
      <c r="AH1584">
        <f t="shared" si="8"/>
        <v>1440</v>
      </c>
      <c r="AI1584" s="6" t="s">
        <v>39</v>
      </c>
      <c r="AJ1584" s="6" t="s">
        <v>2838</v>
      </c>
      <c r="AK1584" s="19">
        <v>67.3</v>
      </c>
      <c r="AL1584" s="6" t="s">
        <v>39</v>
      </c>
      <c r="AM1584" s="6" t="s">
        <v>39</v>
      </c>
      <c r="AN1584">
        <v>6</v>
      </c>
      <c r="AO1584">
        <v>25</v>
      </c>
      <c r="AP1584">
        <v>15</v>
      </c>
      <c r="AQ1584" t="s">
        <v>39</v>
      </c>
      <c r="AR1584" t="s">
        <v>2694</v>
      </c>
      <c r="AS1584" t="s">
        <v>3010</v>
      </c>
    </row>
    <row r="1585" spans="1:45" x14ac:dyDescent="0.35">
      <c r="A1585" t="s">
        <v>1808</v>
      </c>
      <c r="B1585" t="s">
        <v>2673</v>
      </c>
      <c r="C1585" t="s">
        <v>2593</v>
      </c>
      <c r="D1585" t="s">
        <v>579</v>
      </c>
      <c r="E1585" t="s">
        <v>1807</v>
      </c>
      <c r="F1585" t="s">
        <v>2969</v>
      </c>
      <c r="G1585" t="s">
        <v>42</v>
      </c>
      <c r="H1585" t="s">
        <v>40</v>
      </c>
      <c r="I1585" t="s">
        <v>2970</v>
      </c>
      <c r="J1585" t="s">
        <v>39</v>
      </c>
      <c r="K1585" t="s">
        <v>39</v>
      </c>
      <c r="L1585" t="s">
        <v>39</v>
      </c>
      <c r="M1585" t="s">
        <v>39</v>
      </c>
      <c r="N1585" t="s">
        <v>39</v>
      </c>
      <c r="O1585" t="s">
        <v>39</v>
      </c>
      <c r="P1585" t="s">
        <v>39</v>
      </c>
      <c r="Q1585" s="1" t="s">
        <v>39</v>
      </c>
      <c r="R1585" s="1" t="s">
        <v>39</v>
      </c>
      <c r="S1585" s="1" t="s">
        <v>39</v>
      </c>
      <c r="T1585" s="1" t="s">
        <v>39</v>
      </c>
      <c r="U1585" t="s">
        <v>3026</v>
      </c>
      <c r="V1585" s="6" t="s">
        <v>2750</v>
      </c>
      <c r="W1585">
        <v>7</v>
      </c>
      <c r="X1585" s="6">
        <v>25</v>
      </c>
      <c r="Y1585" s="6" t="s">
        <v>2974</v>
      </c>
      <c r="Z1585" t="s">
        <v>2636</v>
      </c>
      <c r="AA1585" s="6" t="s">
        <v>2981</v>
      </c>
      <c r="AB1585" s="6" t="s">
        <v>2987</v>
      </c>
      <c r="AC1585" s="6" t="s">
        <v>2989</v>
      </c>
      <c r="AD1585" s="6" t="s">
        <v>42</v>
      </c>
      <c r="AE1585" s="6" t="s">
        <v>2977</v>
      </c>
      <c r="AF1585" s="6" t="s">
        <v>42</v>
      </c>
      <c r="AG1585" t="s">
        <v>44</v>
      </c>
      <c r="AH1585">
        <f t="shared" si="8"/>
        <v>1440</v>
      </c>
      <c r="AI1585" s="6" t="s">
        <v>39</v>
      </c>
      <c r="AJ1585" s="6" t="s">
        <v>2838</v>
      </c>
      <c r="AK1585" s="19">
        <v>41</v>
      </c>
      <c r="AL1585" s="6" t="s">
        <v>39</v>
      </c>
      <c r="AM1585" s="6" t="s">
        <v>39</v>
      </c>
      <c r="AN1585">
        <v>6</v>
      </c>
      <c r="AO1585">
        <v>25</v>
      </c>
      <c r="AP1585">
        <v>15</v>
      </c>
      <c r="AQ1585" t="s">
        <v>39</v>
      </c>
      <c r="AR1585" t="s">
        <v>2694</v>
      </c>
      <c r="AS1585" t="s">
        <v>3010</v>
      </c>
    </row>
    <row r="1586" spans="1:45" x14ac:dyDescent="0.35">
      <c r="A1586" t="s">
        <v>1808</v>
      </c>
      <c r="B1586" t="s">
        <v>2673</v>
      </c>
      <c r="C1586" t="s">
        <v>2593</v>
      </c>
      <c r="D1586" t="s">
        <v>579</v>
      </c>
      <c r="E1586" t="s">
        <v>1807</v>
      </c>
      <c r="F1586" t="s">
        <v>2969</v>
      </c>
      <c r="G1586" t="s">
        <v>42</v>
      </c>
      <c r="H1586" t="s">
        <v>40</v>
      </c>
      <c r="I1586" t="s">
        <v>2970</v>
      </c>
      <c r="J1586" t="s">
        <v>39</v>
      </c>
      <c r="K1586" t="s">
        <v>39</v>
      </c>
      <c r="L1586" t="s">
        <v>39</v>
      </c>
      <c r="M1586" t="s">
        <v>39</v>
      </c>
      <c r="N1586" t="s">
        <v>39</v>
      </c>
      <c r="O1586" t="s">
        <v>39</v>
      </c>
      <c r="P1586" t="s">
        <v>39</v>
      </c>
      <c r="Q1586" s="1" t="s">
        <v>39</v>
      </c>
      <c r="R1586" s="1" t="s">
        <v>39</v>
      </c>
      <c r="S1586" s="1" t="s">
        <v>39</v>
      </c>
      <c r="T1586" s="1" t="s">
        <v>39</v>
      </c>
      <c r="U1586" t="s">
        <v>3027</v>
      </c>
      <c r="V1586" s="6" t="s">
        <v>2750</v>
      </c>
      <c r="W1586">
        <v>7</v>
      </c>
      <c r="X1586" s="6">
        <v>25</v>
      </c>
      <c r="Y1586" s="6" t="s">
        <v>2974</v>
      </c>
      <c r="Z1586" t="s">
        <v>2636</v>
      </c>
      <c r="AA1586" s="6" t="s">
        <v>2981</v>
      </c>
      <c r="AB1586" s="6" t="s">
        <v>2987</v>
      </c>
      <c r="AC1586" s="6" t="s">
        <v>2989</v>
      </c>
      <c r="AD1586" s="6" t="s">
        <v>42</v>
      </c>
      <c r="AE1586" s="6" t="s">
        <v>2977</v>
      </c>
      <c r="AF1586" s="6" t="s">
        <v>42</v>
      </c>
      <c r="AG1586" t="s">
        <v>44</v>
      </c>
      <c r="AH1586">
        <f t="shared" si="8"/>
        <v>1440</v>
      </c>
      <c r="AI1586" s="6" t="s">
        <v>39</v>
      </c>
      <c r="AJ1586" s="6" t="s">
        <v>2838</v>
      </c>
      <c r="AK1586" s="19">
        <v>73</v>
      </c>
      <c r="AL1586" s="6" t="s">
        <v>39</v>
      </c>
      <c r="AM1586" s="6" t="s">
        <v>39</v>
      </c>
      <c r="AN1586">
        <v>6</v>
      </c>
      <c r="AO1586">
        <v>25</v>
      </c>
      <c r="AP1586">
        <v>15</v>
      </c>
      <c r="AQ1586" t="s">
        <v>39</v>
      </c>
      <c r="AR1586" t="s">
        <v>2694</v>
      </c>
      <c r="AS1586" t="s">
        <v>3010</v>
      </c>
    </row>
    <row r="1587" spans="1:45" x14ac:dyDescent="0.35">
      <c r="A1587" t="s">
        <v>1808</v>
      </c>
      <c r="B1587" t="s">
        <v>2673</v>
      </c>
      <c r="C1587" t="s">
        <v>2593</v>
      </c>
      <c r="D1587" t="s">
        <v>579</v>
      </c>
      <c r="E1587" t="s">
        <v>1807</v>
      </c>
      <c r="F1587" t="s">
        <v>2969</v>
      </c>
      <c r="G1587" t="s">
        <v>42</v>
      </c>
      <c r="H1587" t="s">
        <v>40</v>
      </c>
      <c r="I1587" t="s">
        <v>2970</v>
      </c>
      <c r="J1587" t="s">
        <v>39</v>
      </c>
      <c r="K1587" t="s">
        <v>39</v>
      </c>
      <c r="L1587" t="s">
        <v>39</v>
      </c>
      <c r="M1587" t="s">
        <v>39</v>
      </c>
      <c r="N1587" t="s">
        <v>39</v>
      </c>
      <c r="O1587" t="s">
        <v>39</v>
      </c>
      <c r="P1587" t="s">
        <v>39</v>
      </c>
      <c r="Q1587" s="1" t="s">
        <v>39</v>
      </c>
      <c r="R1587" s="1" t="s">
        <v>39</v>
      </c>
      <c r="S1587" s="1" t="s">
        <v>39</v>
      </c>
      <c r="T1587" s="1" t="s">
        <v>39</v>
      </c>
      <c r="U1587" t="s">
        <v>3028</v>
      </c>
      <c r="V1587" s="6" t="s">
        <v>2750</v>
      </c>
      <c r="W1587">
        <v>7</v>
      </c>
      <c r="X1587" s="6">
        <v>25</v>
      </c>
      <c r="Y1587" s="6" t="s">
        <v>2974</v>
      </c>
      <c r="Z1587" t="s">
        <v>2636</v>
      </c>
      <c r="AA1587" s="6" t="s">
        <v>2981</v>
      </c>
      <c r="AB1587" s="6" t="s">
        <v>2987</v>
      </c>
      <c r="AC1587" s="6" t="s">
        <v>2989</v>
      </c>
      <c r="AD1587" s="6" t="s">
        <v>42</v>
      </c>
      <c r="AE1587" s="6" t="s">
        <v>2977</v>
      </c>
      <c r="AF1587" s="6" t="s">
        <v>42</v>
      </c>
      <c r="AG1587" t="s">
        <v>44</v>
      </c>
      <c r="AH1587">
        <f t="shared" si="8"/>
        <v>1440</v>
      </c>
      <c r="AI1587" s="6" t="s">
        <v>39</v>
      </c>
      <c r="AJ1587" s="6" t="s">
        <v>2838</v>
      </c>
      <c r="AK1587" s="19">
        <v>75.8</v>
      </c>
      <c r="AL1587" s="6" t="s">
        <v>39</v>
      </c>
      <c r="AM1587" s="6" t="s">
        <v>39</v>
      </c>
      <c r="AN1587">
        <v>6</v>
      </c>
      <c r="AO1587">
        <v>25</v>
      </c>
      <c r="AP1587">
        <v>15</v>
      </c>
      <c r="AQ1587" t="s">
        <v>39</v>
      </c>
      <c r="AR1587" t="s">
        <v>2694</v>
      </c>
      <c r="AS1587" t="s">
        <v>3010</v>
      </c>
    </row>
    <row r="1588" spans="1:45" x14ac:dyDescent="0.35">
      <c r="A1588" t="s">
        <v>1808</v>
      </c>
      <c r="B1588" t="s">
        <v>2673</v>
      </c>
      <c r="C1588" t="s">
        <v>2593</v>
      </c>
      <c r="D1588" t="s">
        <v>579</v>
      </c>
      <c r="E1588" t="s">
        <v>1807</v>
      </c>
      <c r="F1588" t="s">
        <v>2969</v>
      </c>
      <c r="G1588" t="s">
        <v>42</v>
      </c>
      <c r="H1588" t="s">
        <v>40</v>
      </c>
      <c r="I1588" t="s">
        <v>2970</v>
      </c>
      <c r="J1588" t="s">
        <v>39</v>
      </c>
      <c r="K1588" t="s">
        <v>39</v>
      </c>
      <c r="L1588" t="s">
        <v>39</v>
      </c>
      <c r="M1588" t="s">
        <v>39</v>
      </c>
      <c r="N1588" t="s">
        <v>39</v>
      </c>
      <c r="O1588" t="s">
        <v>39</v>
      </c>
      <c r="P1588" t="s">
        <v>39</v>
      </c>
      <c r="Q1588" s="1" t="s">
        <v>39</v>
      </c>
      <c r="R1588" s="1" t="s">
        <v>39</v>
      </c>
      <c r="S1588" s="1" t="s">
        <v>39</v>
      </c>
      <c r="T1588" s="1" t="s">
        <v>39</v>
      </c>
      <c r="U1588" t="s">
        <v>3029</v>
      </c>
      <c r="V1588" s="6" t="s">
        <v>2750</v>
      </c>
      <c r="W1588">
        <v>7</v>
      </c>
      <c r="X1588" s="6">
        <v>25</v>
      </c>
      <c r="Y1588" s="6" t="s">
        <v>2974</v>
      </c>
      <c r="Z1588" t="s">
        <v>2636</v>
      </c>
      <c r="AA1588" s="6" t="s">
        <v>2981</v>
      </c>
      <c r="AB1588" s="6" t="s">
        <v>2987</v>
      </c>
      <c r="AC1588" s="6" t="s">
        <v>2989</v>
      </c>
      <c r="AD1588" s="6" t="s">
        <v>42</v>
      </c>
      <c r="AE1588" s="6" t="s">
        <v>2977</v>
      </c>
      <c r="AF1588" s="6" t="s">
        <v>42</v>
      </c>
      <c r="AG1588" t="s">
        <v>44</v>
      </c>
      <c r="AH1588">
        <f t="shared" si="8"/>
        <v>1440</v>
      </c>
      <c r="AI1588" s="6" t="s">
        <v>39</v>
      </c>
      <c r="AJ1588" s="6" t="s">
        <v>2838</v>
      </c>
      <c r="AK1588" s="19">
        <v>58.5</v>
      </c>
      <c r="AL1588" s="6" t="s">
        <v>39</v>
      </c>
      <c r="AM1588" s="6" t="s">
        <v>39</v>
      </c>
      <c r="AN1588">
        <v>6</v>
      </c>
      <c r="AO1588">
        <v>25</v>
      </c>
      <c r="AP1588">
        <v>15</v>
      </c>
      <c r="AQ1588" t="s">
        <v>39</v>
      </c>
      <c r="AR1588" t="s">
        <v>2694</v>
      </c>
      <c r="AS1588" t="s">
        <v>3010</v>
      </c>
    </row>
    <row r="1589" spans="1:45" x14ac:dyDescent="0.35">
      <c r="A1589" t="s">
        <v>1808</v>
      </c>
      <c r="B1589" t="s">
        <v>2673</v>
      </c>
      <c r="C1589" t="s">
        <v>2593</v>
      </c>
      <c r="D1589" t="s">
        <v>579</v>
      </c>
      <c r="E1589" t="s">
        <v>1807</v>
      </c>
      <c r="F1589" t="s">
        <v>2969</v>
      </c>
      <c r="G1589" t="s">
        <v>42</v>
      </c>
      <c r="H1589" t="s">
        <v>40</v>
      </c>
      <c r="I1589" t="s">
        <v>2970</v>
      </c>
      <c r="J1589" t="s">
        <v>39</v>
      </c>
      <c r="K1589" t="s">
        <v>39</v>
      </c>
      <c r="L1589" t="s">
        <v>39</v>
      </c>
      <c r="M1589" t="s">
        <v>39</v>
      </c>
      <c r="N1589" t="s">
        <v>39</v>
      </c>
      <c r="O1589" t="s">
        <v>39</v>
      </c>
      <c r="P1589" t="s">
        <v>39</v>
      </c>
      <c r="Q1589" s="1" t="s">
        <v>39</v>
      </c>
      <c r="R1589" s="1" t="s">
        <v>39</v>
      </c>
      <c r="S1589" s="1" t="s">
        <v>39</v>
      </c>
      <c r="T1589" s="1" t="s">
        <v>39</v>
      </c>
      <c r="U1589" t="s">
        <v>3002</v>
      </c>
      <c r="V1589" s="6" t="s">
        <v>2750</v>
      </c>
      <c r="W1589">
        <v>7</v>
      </c>
      <c r="X1589" s="6">
        <v>25</v>
      </c>
      <c r="Y1589" s="6" t="s">
        <v>2974</v>
      </c>
      <c r="Z1589" t="s">
        <v>2636</v>
      </c>
      <c r="AA1589" s="6" t="s">
        <v>2981</v>
      </c>
      <c r="AB1589" s="6" t="s">
        <v>2987</v>
      </c>
      <c r="AC1589" s="6" t="s">
        <v>2989</v>
      </c>
      <c r="AD1589" s="6" t="s">
        <v>42</v>
      </c>
      <c r="AE1589" s="6" t="s">
        <v>2977</v>
      </c>
      <c r="AF1589" s="6" t="s">
        <v>42</v>
      </c>
      <c r="AG1589" t="s">
        <v>44</v>
      </c>
      <c r="AH1589">
        <f t="shared" si="8"/>
        <v>1440</v>
      </c>
      <c r="AI1589" s="6" t="s">
        <v>39</v>
      </c>
      <c r="AJ1589" s="6" t="s">
        <v>2838</v>
      </c>
      <c r="AK1589" s="19">
        <v>64.8</v>
      </c>
      <c r="AL1589" s="6" t="s">
        <v>39</v>
      </c>
      <c r="AM1589" s="6" t="s">
        <v>39</v>
      </c>
      <c r="AN1589">
        <v>6</v>
      </c>
      <c r="AO1589">
        <v>25</v>
      </c>
      <c r="AP1589">
        <v>15</v>
      </c>
      <c r="AQ1589" t="s">
        <v>39</v>
      </c>
      <c r="AR1589" t="s">
        <v>2694</v>
      </c>
      <c r="AS1589" t="s">
        <v>3010</v>
      </c>
    </row>
    <row r="1590" spans="1:45" x14ac:dyDescent="0.35">
      <c r="A1590" t="s">
        <v>1808</v>
      </c>
      <c r="B1590" t="s">
        <v>2673</v>
      </c>
      <c r="C1590" t="s">
        <v>2593</v>
      </c>
      <c r="D1590" t="s">
        <v>579</v>
      </c>
      <c r="E1590" t="s">
        <v>1807</v>
      </c>
      <c r="F1590" t="s">
        <v>2969</v>
      </c>
      <c r="G1590" t="s">
        <v>42</v>
      </c>
      <c r="H1590" t="s">
        <v>40</v>
      </c>
      <c r="I1590" t="s">
        <v>2970</v>
      </c>
      <c r="J1590" t="s">
        <v>39</v>
      </c>
      <c r="K1590" t="s">
        <v>39</v>
      </c>
      <c r="L1590" t="s">
        <v>39</v>
      </c>
      <c r="M1590" t="s">
        <v>39</v>
      </c>
      <c r="N1590" t="s">
        <v>39</v>
      </c>
      <c r="O1590" t="s">
        <v>39</v>
      </c>
      <c r="P1590" t="s">
        <v>39</v>
      </c>
      <c r="Q1590" s="1" t="s">
        <v>39</v>
      </c>
      <c r="R1590" s="1" t="s">
        <v>39</v>
      </c>
      <c r="S1590" s="1" t="s">
        <v>39</v>
      </c>
      <c r="T1590" s="1" t="s">
        <v>39</v>
      </c>
      <c r="U1590" t="s">
        <v>3030</v>
      </c>
      <c r="V1590" s="6" t="s">
        <v>2750</v>
      </c>
      <c r="W1590">
        <v>7</v>
      </c>
      <c r="X1590" s="6">
        <v>25</v>
      </c>
      <c r="Y1590" s="6" t="s">
        <v>2974</v>
      </c>
      <c r="Z1590" t="s">
        <v>2636</v>
      </c>
      <c r="AA1590" s="6" t="s">
        <v>2981</v>
      </c>
      <c r="AB1590" s="6" t="s">
        <v>2987</v>
      </c>
      <c r="AC1590" s="6" t="s">
        <v>2989</v>
      </c>
      <c r="AD1590" s="6" t="s">
        <v>42</v>
      </c>
      <c r="AE1590" s="6" t="s">
        <v>2977</v>
      </c>
      <c r="AF1590" s="6" t="s">
        <v>42</v>
      </c>
      <c r="AG1590" t="s">
        <v>44</v>
      </c>
      <c r="AH1590">
        <f t="shared" si="8"/>
        <v>1440</v>
      </c>
      <c r="AI1590" s="6" t="s">
        <v>39</v>
      </c>
      <c r="AJ1590" s="6" t="s">
        <v>2838</v>
      </c>
      <c r="AK1590" s="19">
        <v>82.2</v>
      </c>
      <c r="AL1590" s="6" t="s">
        <v>39</v>
      </c>
      <c r="AM1590" s="6" t="s">
        <v>39</v>
      </c>
      <c r="AN1590">
        <v>6</v>
      </c>
      <c r="AO1590">
        <v>25</v>
      </c>
      <c r="AP1590">
        <v>15</v>
      </c>
      <c r="AQ1590" t="s">
        <v>39</v>
      </c>
      <c r="AR1590" t="s">
        <v>2694</v>
      </c>
      <c r="AS1590" t="s">
        <v>3010</v>
      </c>
    </row>
    <row r="1591" spans="1:45" x14ac:dyDescent="0.35">
      <c r="A1591" t="s">
        <v>1808</v>
      </c>
      <c r="B1591" t="s">
        <v>2673</v>
      </c>
      <c r="C1591" t="s">
        <v>2593</v>
      </c>
      <c r="D1591" t="s">
        <v>579</v>
      </c>
      <c r="E1591" t="s">
        <v>1807</v>
      </c>
      <c r="F1591" t="s">
        <v>2969</v>
      </c>
      <c r="G1591" t="s">
        <v>42</v>
      </c>
      <c r="H1591" t="s">
        <v>40</v>
      </c>
      <c r="I1591" t="s">
        <v>2970</v>
      </c>
      <c r="J1591" t="s">
        <v>39</v>
      </c>
      <c r="K1591" t="s">
        <v>39</v>
      </c>
      <c r="L1591" t="s">
        <v>39</v>
      </c>
      <c r="M1591" t="s">
        <v>39</v>
      </c>
      <c r="N1591" t="s">
        <v>39</v>
      </c>
      <c r="O1591" t="s">
        <v>39</v>
      </c>
      <c r="P1591" t="s">
        <v>39</v>
      </c>
      <c r="Q1591" s="1" t="s">
        <v>39</v>
      </c>
      <c r="R1591" s="1" t="s">
        <v>39</v>
      </c>
      <c r="S1591" s="1" t="s">
        <v>39</v>
      </c>
      <c r="T1591" s="1" t="s">
        <v>39</v>
      </c>
      <c r="U1591" t="s">
        <v>3018</v>
      </c>
      <c r="V1591" s="6" t="s">
        <v>2750</v>
      </c>
      <c r="W1591">
        <v>7</v>
      </c>
      <c r="X1591" s="6">
        <v>25</v>
      </c>
      <c r="Y1591" s="6" t="s">
        <v>2974</v>
      </c>
      <c r="Z1591" t="s">
        <v>2636</v>
      </c>
      <c r="AA1591" s="6" t="s">
        <v>2981</v>
      </c>
      <c r="AB1591" s="6" t="s">
        <v>2987</v>
      </c>
      <c r="AC1591" s="6" t="s">
        <v>2989</v>
      </c>
      <c r="AD1591" s="6" t="s">
        <v>42</v>
      </c>
      <c r="AE1591" s="6" t="s">
        <v>2977</v>
      </c>
      <c r="AF1591" s="6" t="s">
        <v>42</v>
      </c>
      <c r="AG1591" t="s">
        <v>44</v>
      </c>
      <c r="AH1591">
        <f t="shared" si="8"/>
        <v>1440</v>
      </c>
      <c r="AI1591" s="6" t="s">
        <v>39</v>
      </c>
      <c r="AJ1591" s="6" t="s">
        <v>2745</v>
      </c>
      <c r="AK1591" s="19">
        <v>42.6</v>
      </c>
      <c r="AL1591" s="6" t="s">
        <v>39</v>
      </c>
      <c r="AM1591" s="6" t="s">
        <v>39</v>
      </c>
      <c r="AN1591">
        <v>6</v>
      </c>
      <c r="AO1591">
        <v>25</v>
      </c>
      <c r="AP1591">
        <v>15</v>
      </c>
      <c r="AQ1591" t="s">
        <v>39</v>
      </c>
      <c r="AR1591" t="s">
        <v>2694</v>
      </c>
      <c r="AS1591" t="s">
        <v>3010</v>
      </c>
    </row>
    <row r="1592" spans="1:45" x14ac:dyDescent="0.35">
      <c r="A1592" t="s">
        <v>1808</v>
      </c>
      <c r="B1592" t="s">
        <v>2673</v>
      </c>
      <c r="C1592" t="s">
        <v>2593</v>
      </c>
      <c r="D1592" t="s">
        <v>579</v>
      </c>
      <c r="E1592" t="s">
        <v>1807</v>
      </c>
      <c r="F1592" t="s">
        <v>2969</v>
      </c>
      <c r="G1592" t="s">
        <v>42</v>
      </c>
      <c r="H1592" t="s">
        <v>40</v>
      </c>
      <c r="I1592" t="s">
        <v>2970</v>
      </c>
      <c r="J1592" t="s">
        <v>39</v>
      </c>
      <c r="K1592" t="s">
        <v>39</v>
      </c>
      <c r="L1592" t="s">
        <v>39</v>
      </c>
      <c r="M1592" t="s">
        <v>39</v>
      </c>
      <c r="N1592" t="s">
        <v>39</v>
      </c>
      <c r="O1592" t="s">
        <v>39</v>
      </c>
      <c r="P1592" t="s">
        <v>39</v>
      </c>
      <c r="Q1592" s="1" t="s">
        <v>39</v>
      </c>
      <c r="R1592" s="1" t="s">
        <v>39</v>
      </c>
      <c r="S1592" s="1" t="s">
        <v>39</v>
      </c>
      <c r="T1592" s="1" t="s">
        <v>39</v>
      </c>
      <c r="U1592" t="s">
        <v>3019</v>
      </c>
      <c r="V1592" s="6" t="s">
        <v>2750</v>
      </c>
      <c r="W1592">
        <v>7</v>
      </c>
      <c r="X1592" s="6">
        <v>25</v>
      </c>
      <c r="Y1592" s="6" t="s">
        <v>2974</v>
      </c>
      <c r="Z1592" t="s">
        <v>2636</v>
      </c>
      <c r="AA1592" s="6" t="s">
        <v>2609</v>
      </c>
      <c r="AB1592" s="6" t="s">
        <v>2992</v>
      </c>
      <c r="AC1592" s="6" t="s">
        <v>2993</v>
      </c>
      <c r="AD1592" s="6" t="s">
        <v>40</v>
      </c>
      <c r="AE1592" s="6" t="s">
        <v>39</v>
      </c>
      <c r="AF1592" s="6" t="s">
        <v>42</v>
      </c>
      <c r="AG1592" s="6" t="s">
        <v>2984</v>
      </c>
      <c r="AH1592" s="6" t="s">
        <v>2985</v>
      </c>
      <c r="AI1592" s="6" t="s">
        <v>39</v>
      </c>
      <c r="AJ1592" s="6" t="s">
        <v>2745</v>
      </c>
      <c r="AK1592" s="19">
        <v>70.599999999999994</v>
      </c>
      <c r="AL1592" s="6" t="s">
        <v>39</v>
      </c>
      <c r="AM1592" s="6" t="s">
        <v>39</v>
      </c>
      <c r="AN1592">
        <v>6</v>
      </c>
      <c r="AO1592">
        <v>25</v>
      </c>
      <c r="AP1592">
        <v>15</v>
      </c>
      <c r="AQ1592" t="s">
        <v>39</v>
      </c>
      <c r="AR1592" t="s">
        <v>2694</v>
      </c>
      <c r="AS1592" t="s">
        <v>3010</v>
      </c>
    </row>
    <row r="1593" spans="1:45" x14ac:dyDescent="0.35">
      <c r="A1593" t="s">
        <v>1808</v>
      </c>
      <c r="B1593" t="s">
        <v>2673</v>
      </c>
      <c r="C1593" t="s">
        <v>2593</v>
      </c>
      <c r="D1593" t="s">
        <v>579</v>
      </c>
      <c r="E1593" t="s">
        <v>1807</v>
      </c>
      <c r="F1593" t="s">
        <v>2969</v>
      </c>
      <c r="G1593" t="s">
        <v>42</v>
      </c>
      <c r="H1593" t="s">
        <v>40</v>
      </c>
      <c r="I1593" t="s">
        <v>2970</v>
      </c>
      <c r="J1593" t="s">
        <v>39</v>
      </c>
      <c r="K1593" t="s">
        <v>39</v>
      </c>
      <c r="L1593" t="s">
        <v>39</v>
      </c>
      <c r="M1593" t="s">
        <v>39</v>
      </c>
      <c r="N1593" t="s">
        <v>39</v>
      </c>
      <c r="O1593" t="s">
        <v>39</v>
      </c>
      <c r="P1593" t="s">
        <v>39</v>
      </c>
      <c r="Q1593" s="1" t="s">
        <v>39</v>
      </c>
      <c r="R1593" s="1" t="s">
        <v>39</v>
      </c>
      <c r="S1593" s="1" t="s">
        <v>39</v>
      </c>
      <c r="T1593" s="1" t="s">
        <v>39</v>
      </c>
      <c r="U1593" t="s">
        <v>3021</v>
      </c>
      <c r="V1593" s="6" t="s">
        <v>2750</v>
      </c>
      <c r="W1593">
        <v>7</v>
      </c>
      <c r="X1593" s="6">
        <v>25</v>
      </c>
      <c r="Y1593" s="6" t="s">
        <v>2974</v>
      </c>
      <c r="Z1593" t="s">
        <v>2636</v>
      </c>
      <c r="AA1593" s="6" t="s">
        <v>2997</v>
      </c>
      <c r="AB1593" s="6" t="s">
        <v>2998</v>
      </c>
      <c r="AC1593" s="6" t="s">
        <v>2999</v>
      </c>
      <c r="AD1593" s="6" t="s">
        <v>42</v>
      </c>
      <c r="AE1593" s="6" t="s">
        <v>2977</v>
      </c>
      <c r="AF1593" s="6" t="s">
        <v>42</v>
      </c>
      <c r="AG1593" s="6" t="s">
        <v>2851</v>
      </c>
      <c r="AH1593">
        <v>1</v>
      </c>
      <c r="AI1593" s="6" t="s">
        <v>39</v>
      </c>
      <c r="AJ1593" s="6" t="s">
        <v>2745</v>
      </c>
      <c r="AK1593" s="19">
        <v>36.6</v>
      </c>
      <c r="AL1593" s="6" t="s">
        <v>39</v>
      </c>
      <c r="AM1593" s="6" t="s">
        <v>39</v>
      </c>
      <c r="AN1593">
        <v>6</v>
      </c>
      <c r="AO1593">
        <v>25</v>
      </c>
      <c r="AP1593">
        <v>15</v>
      </c>
      <c r="AQ1593" t="s">
        <v>39</v>
      </c>
      <c r="AR1593" t="s">
        <v>2694</v>
      </c>
      <c r="AS1593" t="s">
        <v>3010</v>
      </c>
    </row>
    <row r="1594" spans="1:45" x14ac:dyDescent="0.35">
      <c r="A1594" t="s">
        <v>1808</v>
      </c>
      <c r="B1594" t="s">
        <v>2673</v>
      </c>
      <c r="C1594" t="s">
        <v>2593</v>
      </c>
      <c r="D1594" t="s">
        <v>579</v>
      </c>
      <c r="E1594" t="s">
        <v>1807</v>
      </c>
      <c r="F1594" t="s">
        <v>2969</v>
      </c>
      <c r="G1594" t="s">
        <v>42</v>
      </c>
      <c r="H1594" t="s">
        <v>40</v>
      </c>
      <c r="I1594" t="s">
        <v>2970</v>
      </c>
      <c r="J1594" t="s">
        <v>39</v>
      </c>
      <c r="K1594" t="s">
        <v>39</v>
      </c>
      <c r="L1594" t="s">
        <v>39</v>
      </c>
      <c r="M1594" t="s">
        <v>39</v>
      </c>
      <c r="N1594" t="s">
        <v>39</v>
      </c>
      <c r="O1594" t="s">
        <v>39</v>
      </c>
      <c r="P1594" t="s">
        <v>39</v>
      </c>
      <c r="Q1594" s="1" t="s">
        <v>39</v>
      </c>
      <c r="R1594" s="1" t="s">
        <v>39</v>
      </c>
      <c r="S1594" s="1" t="s">
        <v>39</v>
      </c>
      <c r="T1594" s="1" t="s">
        <v>39</v>
      </c>
      <c r="U1594" t="s">
        <v>3020</v>
      </c>
      <c r="V1594" s="6" t="s">
        <v>2750</v>
      </c>
      <c r="W1594">
        <v>7</v>
      </c>
      <c r="X1594" s="6">
        <v>25</v>
      </c>
      <c r="Y1594" s="6" t="s">
        <v>2974</v>
      </c>
      <c r="Z1594" t="s">
        <v>2636</v>
      </c>
      <c r="AA1594" s="6" t="s">
        <v>2978</v>
      </c>
      <c r="AB1594" s="6" t="s">
        <v>2986</v>
      </c>
      <c r="AC1594" s="6" t="s">
        <v>2988</v>
      </c>
      <c r="AD1594" s="6" t="s">
        <v>42</v>
      </c>
      <c r="AE1594" s="6" t="s">
        <v>2977</v>
      </c>
      <c r="AF1594" s="6" t="s">
        <v>42</v>
      </c>
      <c r="AG1594" t="s">
        <v>44</v>
      </c>
      <c r="AH1594">
        <f t="shared" ref="AH1594:AH1605" si="9">24*60</f>
        <v>1440</v>
      </c>
      <c r="AI1594" s="6" t="s">
        <v>39</v>
      </c>
      <c r="AJ1594" s="6" t="s">
        <v>2745</v>
      </c>
      <c r="AK1594" s="19">
        <v>38.5</v>
      </c>
      <c r="AL1594" s="6" t="s">
        <v>39</v>
      </c>
      <c r="AM1594" s="6" t="s">
        <v>39</v>
      </c>
      <c r="AN1594">
        <v>6</v>
      </c>
      <c r="AO1594">
        <v>25</v>
      </c>
      <c r="AP1594">
        <v>15</v>
      </c>
      <c r="AQ1594" t="s">
        <v>39</v>
      </c>
      <c r="AR1594" t="s">
        <v>2694</v>
      </c>
      <c r="AS1594" t="s">
        <v>3010</v>
      </c>
    </row>
    <row r="1595" spans="1:45" x14ac:dyDescent="0.35">
      <c r="A1595" t="s">
        <v>1808</v>
      </c>
      <c r="B1595" t="s">
        <v>2673</v>
      </c>
      <c r="C1595" t="s">
        <v>2593</v>
      </c>
      <c r="D1595" t="s">
        <v>579</v>
      </c>
      <c r="E1595" t="s">
        <v>1807</v>
      </c>
      <c r="F1595" t="s">
        <v>2969</v>
      </c>
      <c r="G1595" t="s">
        <v>42</v>
      </c>
      <c r="H1595" t="s">
        <v>40</v>
      </c>
      <c r="I1595" t="s">
        <v>2970</v>
      </c>
      <c r="J1595" t="s">
        <v>39</v>
      </c>
      <c r="K1595" t="s">
        <v>39</v>
      </c>
      <c r="L1595" t="s">
        <v>39</v>
      </c>
      <c r="M1595" t="s">
        <v>39</v>
      </c>
      <c r="N1595" t="s">
        <v>39</v>
      </c>
      <c r="O1595" t="s">
        <v>39</v>
      </c>
      <c r="P1595" t="s">
        <v>39</v>
      </c>
      <c r="Q1595" s="1" t="s">
        <v>39</v>
      </c>
      <c r="R1595" s="1" t="s">
        <v>39</v>
      </c>
      <c r="S1595" s="1" t="s">
        <v>39</v>
      </c>
      <c r="T1595" s="1" t="s">
        <v>39</v>
      </c>
      <c r="U1595" t="s">
        <v>3022</v>
      </c>
      <c r="V1595" s="6" t="s">
        <v>39</v>
      </c>
      <c r="W1595" s="6" t="s">
        <v>39</v>
      </c>
      <c r="X1595" s="6">
        <v>25</v>
      </c>
      <c r="Y1595" s="6" t="s">
        <v>2974</v>
      </c>
      <c r="Z1595" s="6" t="s">
        <v>2636</v>
      </c>
      <c r="AA1595" s="6" t="s">
        <v>2981</v>
      </c>
      <c r="AB1595" s="6" t="s">
        <v>2987</v>
      </c>
      <c r="AC1595" s="6" t="s">
        <v>2989</v>
      </c>
      <c r="AD1595" s="6" t="s">
        <v>42</v>
      </c>
      <c r="AE1595" s="6" t="s">
        <v>2977</v>
      </c>
      <c r="AF1595" s="6" t="s">
        <v>42</v>
      </c>
      <c r="AG1595" t="s">
        <v>44</v>
      </c>
      <c r="AH1595">
        <f t="shared" si="9"/>
        <v>1440</v>
      </c>
      <c r="AI1595" s="6" t="s">
        <v>39</v>
      </c>
      <c r="AJ1595" s="6" t="s">
        <v>2745</v>
      </c>
      <c r="AK1595" s="19">
        <v>53.7</v>
      </c>
      <c r="AL1595" s="6" t="s">
        <v>39</v>
      </c>
      <c r="AM1595" s="6" t="s">
        <v>39</v>
      </c>
      <c r="AN1595">
        <v>6</v>
      </c>
      <c r="AO1595">
        <v>25</v>
      </c>
      <c r="AP1595">
        <v>15</v>
      </c>
      <c r="AQ1595" t="s">
        <v>39</v>
      </c>
      <c r="AR1595" t="s">
        <v>2694</v>
      </c>
      <c r="AS1595" t="s">
        <v>3010</v>
      </c>
    </row>
    <row r="1596" spans="1:45" x14ac:dyDescent="0.35">
      <c r="A1596" t="s">
        <v>1808</v>
      </c>
      <c r="B1596" t="s">
        <v>2673</v>
      </c>
      <c r="C1596" t="s">
        <v>2593</v>
      </c>
      <c r="D1596" t="s">
        <v>579</v>
      </c>
      <c r="E1596" t="s">
        <v>1807</v>
      </c>
      <c r="F1596" t="s">
        <v>2969</v>
      </c>
      <c r="G1596" t="s">
        <v>42</v>
      </c>
      <c r="H1596" t="s">
        <v>40</v>
      </c>
      <c r="I1596" t="s">
        <v>2970</v>
      </c>
      <c r="J1596" t="s">
        <v>39</v>
      </c>
      <c r="K1596" t="s">
        <v>39</v>
      </c>
      <c r="L1596" t="s">
        <v>39</v>
      </c>
      <c r="M1596" t="s">
        <v>39</v>
      </c>
      <c r="N1596" t="s">
        <v>39</v>
      </c>
      <c r="O1596" t="s">
        <v>39</v>
      </c>
      <c r="P1596" t="s">
        <v>39</v>
      </c>
      <c r="Q1596" s="1" t="s">
        <v>39</v>
      </c>
      <c r="R1596" s="1" t="s">
        <v>39</v>
      </c>
      <c r="S1596" s="1" t="s">
        <v>39</v>
      </c>
      <c r="T1596" s="1" t="s">
        <v>39</v>
      </c>
      <c r="U1596" t="s">
        <v>3023</v>
      </c>
      <c r="V1596" s="6" t="s">
        <v>2750</v>
      </c>
      <c r="W1596">
        <v>7</v>
      </c>
      <c r="X1596" s="6">
        <v>25</v>
      </c>
      <c r="Y1596" s="6" t="s">
        <v>39</v>
      </c>
      <c r="Z1596" s="6" t="s">
        <v>2636</v>
      </c>
      <c r="AA1596" s="6" t="s">
        <v>2981</v>
      </c>
      <c r="AB1596" s="6" t="s">
        <v>2987</v>
      </c>
      <c r="AC1596" s="6" t="s">
        <v>2989</v>
      </c>
      <c r="AD1596" s="6" t="s">
        <v>42</v>
      </c>
      <c r="AE1596" s="6" t="s">
        <v>2977</v>
      </c>
      <c r="AF1596" s="6" t="s">
        <v>42</v>
      </c>
      <c r="AG1596" t="s">
        <v>44</v>
      </c>
      <c r="AH1596">
        <f t="shared" si="9"/>
        <v>1440</v>
      </c>
      <c r="AI1596" s="6" t="s">
        <v>39</v>
      </c>
      <c r="AJ1596" s="6" t="s">
        <v>2745</v>
      </c>
      <c r="AK1596" s="19">
        <v>48</v>
      </c>
      <c r="AL1596" s="6" t="s">
        <v>39</v>
      </c>
      <c r="AM1596" s="6" t="s">
        <v>39</v>
      </c>
      <c r="AN1596">
        <v>6</v>
      </c>
      <c r="AO1596">
        <v>25</v>
      </c>
      <c r="AP1596">
        <v>15</v>
      </c>
      <c r="AQ1596" t="s">
        <v>39</v>
      </c>
      <c r="AR1596" t="s">
        <v>2694</v>
      </c>
      <c r="AS1596" t="s">
        <v>3010</v>
      </c>
    </row>
    <row r="1597" spans="1:45" x14ac:dyDescent="0.35">
      <c r="A1597" t="s">
        <v>1808</v>
      </c>
      <c r="B1597" t="s">
        <v>2673</v>
      </c>
      <c r="C1597" t="s">
        <v>2593</v>
      </c>
      <c r="D1597" t="s">
        <v>579</v>
      </c>
      <c r="E1597" t="s">
        <v>1807</v>
      </c>
      <c r="F1597" t="s">
        <v>2969</v>
      </c>
      <c r="G1597" t="s">
        <v>42</v>
      </c>
      <c r="H1597" t="s">
        <v>40</v>
      </c>
      <c r="I1597" t="s">
        <v>2970</v>
      </c>
      <c r="J1597" t="s">
        <v>39</v>
      </c>
      <c r="K1597" t="s">
        <v>39</v>
      </c>
      <c r="L1597" t="s">
        <v>39</v>
      </c>
      <c r="M1597" t="s">
        <v>39</v>
      </c>
      <c r="N1597" t="s">
        <v>39</v>
      </c>
      <c r="O1597" t="s">
        <v>39</v>
      </c>
      <c r="P1597" t="s">
        <v>39</v>
      </c>
      <c r="Q1597" s="1" t="s">
        <v>39</v>
      </c>
      <c r="R1597" s="1" t="s">
        <v>39</v>
      </c>
      <c r="S1597" s="1" t="s">
        <v>39</v>
      </c>
      <c r="T1597" s="1" t="s">
        <v>39</v>
      </c>
      <c r="U1597" t="s">
        <v>3024</v>
      </c>
      <c r="V1597" s="6" t="s">
        <v>2750</v>
      </c>
      <c r="W1597">
        <v>7</v>
      </c>
      <c r="X1597" s="6">
        <v>25</v>
      </c>
      <c r="Y1597" s="6" t="s">
        <v>2974</v>
      </c>
      <c r="Z1597">
        <v>0</v>
      </c>
      <c r="AA1597" s="6" t="s">
        <v>2981</v>
      </c>
      <c r="AB1597" s="6" t="s">
        <v>2987</v>
      </c>
      <c r="AC1597" s="6" t="s">
        <v>2989</v>
      </c>
      <c r="AD1597" s="6" t="s">
        <v>42</v>
      </c>
      <c r="AE1597" s="6" t="s">
        <v>2977</v>
      </c>
      <c r="AF1597" s="6" t="s">
        <v>42</v>
      </c>
      <c r="AG1597" t="s">
        <v>44</v>
      </c>
      <c r="AH1597">
        <f t="shared" si="9"/>
        <v>1440</v>
      </c>
      <c r="AI1597" s="6" t="s">
        <v>39</v>
      </c>
      <c r="AJ1597" s="6" t="s">
        <v>2745</v>
      </c>
      <c r="AK1597" s="19">
        <v>32.799999999999997</v>
      </c>
      <c r="AL1597" s="6" t="s">
        <v>39</v>
      </c>
      <c r="AM1597" s="6" t="s">
        <v>39</v>
      </c>
      <c r="AN1597">
        <v>6</v>
      </c>
      <c r="AO1597">
        <v>25</v>
      </c>
      <c r="AP1597">
        <v>15</v>
      </c>
      <c r="AQ1597" t="s">
        <v>39</v>
      </c>
      <c r="AR1597" t="s">
        <v>2694</v>
      </c>
      <c r="AS1597" t="s">
        <v>3010</v>
      </c>
    </row>
    <row r="1598" spans="1:45" x14ac:dyDescent="0.35">
      <c r="A1598" t="s">
        <v>1808</v>
      </c>
      <c r="B1598" t="s">
        <v>2673</v>
      </c>
      <c r="C1598" t="s">
        <v>2593</v>
      </c>
      <c r="D1598" t="s">
        <v>579</v>
      </c>
      <c r="E1598" t="s">
        <v>1807</v>
      </c>
      <c r="F1598" t="s">
        <v>2969</v>
      </c>
      <c r="G1598" t="s">
        <v>42</v>
      </c>
      <c r="H1598" t="s">
        <v>40</v>
      </c>
      <c r="I1598" t="s">
        <v>2970</v>
      </c>
      <c r="J1598" t="s">
        <v>39</v>
      </c>
      <c r="K1598" t="s">
        <v>39</v>
      </c>
      <c r="L1598" t="s">
        <v>39</v>
      </c>
      <c r="M1598" t="s">
        <v>39</v>
      </c>
      <c r="N1598" t="s">
        <v>39</v>
      </c>
      <c r="O1598" t="s">
        <v>39</v>
      </c>
      <c r="P1598" t="s">
        <v>39</v>
      </c>
      <c r="Q1598" s="1" t="s">
        <v>39</v>
      </c>
      <c r="R1598" s="1" t="s">
        <v>39</v>
      </c>
      <c r="S1598" s="1" t="s">
        <v>39</v>
      </c>
      <c r="T1598" s="1" t="s">
        <v>39</v>
      </c>
      <c r="U1598" t="s">
        <v>3025</v>
      </c>
      <c r="V1598" s="6" t="s">
        <v>2750</v>
      </c>
      <c r="W1598">
        <v>7</v>
      </c>
      <c r="X1598" s="6">
        <v>25</v>
      </c>
      <c r="Y1598" s="6" t="s">
        <v>2974</v>
      </c>
      <c r="Z1598" t="s">
        <v>2636</v>
      </c>
      <c r="AA1598" s="6" t="s">
        <v>2981</v>
      </c>
      <c r="AB1598" s="6" t="s">
        <v>2987</v>
      </c>
      <c r="AC1598" s="6" t="s">
        <v>2989</v>
      </c>
      <c r="AD1598" s="6" t="s">
        <v>42</v>
      </c>
      <c r="AE1598" s="6" t="s">
        <v>2977</v>
      </c>
      <c r="AF1598" s="6" t="s">
        <v>42</v>
      </c>
      <c r="AG1598" t="s">
        <v>44</v>
      </c>
      <c r="AH1598">
        <f t="shared" si="9"/>
        <v>1440</v>
      </c>
      <c r="AI1598" s="6" t="s">
        <v>39</v>
      </c>
      <c r="AJ1598" s="6" t="s">
        <v>2745</v>
      </c>
      <c r="AK1598" s="19">
        <v>65</v>
      </c>
      <c r="AL1598" s="6" t="s">
        <v>39</v>
      </c>
      <c r="AM1598" s="6" t="s">
        <v>39</v>
      </c>
      <c r="AN1598">
        <v>6</v>
      </c>
      <c r="AO1598">
        <v>25</v>
      </c>
      <c r="AP1598">
        <v>15</v>
      </c>
      <c r="AQ1598" t="s">
        <v>39</v>
      </c>
      <c r="AR1598" t="s">
        <v>2694</v>
      </c>
      <c r="AS1598" t="s">
        <v>3010</v>
      </c>
    </row>
    <row r="1599" spans="1:45" x14ac:dyDescent="0.35">
      <c r="A1599" t="s">
        <v>1808</v>
      </c>
      <c r="B1599" t="s">
        <v>2673</v>
      </c>
      <c r="C1599" t="s">
        <v>2593</v>
      </c>
      <c r="D1599" t="s">
        <v>579</v>
      </c>
      <c r="E1599" t="s">
        <v>1807</v>
      </c>
      <c r="F1599" t="s">
        <v>2969</v>
      </c>
      <c r="G1599" t="s">
        <v>42</v>
      </c>
      <c r="H1599" t="s">
        <v>40</v>
      </c>
      <c r="I1599" t="s">
        <v>2970</v>
      </c>
      <c r="J1599" t="s">
        <v>39</v>
      </c>
      <c r="K1599" t="s">
        <v>39</v>
      </c>
      <c r="L1599" t="s">
        <v>39</v>
      </c>
      <c r="M1599" t="s">
        <v>39</v>
      </c>
      <c r="N1599" t="s">
        <v>39</v>
      </c>
      <c r="O1599" t="s">
        <v>39</v>
      </c>
      <c r="P1599" t="s">
        <v>39</v>
      </c>
      <c r="Q1599" s="1" t="s">
        <v>39</v>
      </c>
      <c r="R1599" s="1" t="s">
        <v>39</v>
      </c>
      <c r="S1599" s="1" t="s">
        <v>39</v>
      </c>
      <c r="T1599" s="1" t="s">
        <v>39</v>
      </c>
      <c r="U1599" t="s">
        <v>3026</v>
      </c>
      <c r="V1599" s="6" t="s">
        <v>2750</v>
      </c>
      <c r="W1599">
        <v>7</v>
      </c>
      <c r="X1599" s="6">
        <v>25</v>
      </c>
      <c r="Y1599" s="6" t="s">
        <v>2974</v>
      </c>
      <c r="Z1599" t="s">
        <v>2636</v>
      </c>
      <c r="AA1599" s="6" t="s">
        <v>2981</v>
      </c>
      <c r="AB1599" s="6" t="s">
        <v>2987</v>
      </c>
      <c r="AC1599" s="6" t="s">
        <v>2989</v>
      </c>
      <c r="AD1599" s="6" t="s">
        <v>42</v>
      </c>
      <c r="AE1599" s="6" t="s">
        <v>2977</v>
      </c>
      <c r="AF1599" s="6" t="s">
        <v>42</v>
      </c>
      <c r="AG1599" t="s">
        <v>44</v>
      </c>
      <c r="AH1599">
        <f t="shared" si="9"/>
        <v>1440</v>
      </c>
      <c r="AI1599" s="6" t="s">
        <v>39</v>
      </c>
      <c r="AJ1599" s="6" t="s">
        <v>2745</v>
      </c>
      <c r="AK1599" s="19">
        <v>37</v>
      </c>
      <c r="AL1599" s="6" t="s">
        <v>39</v>
      </c>
      <c r="AM1599" s="6" t="s">
        <v>39</v>
      </c>
      <c r="AN1599">
        <v>6</v>
      </c>
      <c r="AO1599">
        <v>25</v>
      </c>
      <c r="AP1599">
        <v>15</v>
      </c>
      <c r="AQ1599" t="s">
        <v>39</v>
      </c>
      <c r="AR1599" t="s">
        <v>2694</v>
      </c>
      <c r="AS1599" t="s">
        <v>3010</v>
      </c>
    </row>
    <row r="1600" spans="1:45" x14ac:dyDescent="0.35">
      <c r="A1600" t="s">
        <v>1808</v>
      </c>
      <c r="B1600" t="s">
        <v>2673</v>
      </c>
      <c r="C1600" t="s">
        <v>2593</v>
      </c>
      <c r="D1600" t="s">
        <v>579</v>
      </c>
      <c r="E1600" t="s">
        <v>1807</v>
      </c>
      <c r="F1600" t="s">
        <v>2969</v>
      </c>
      <c r="G1600" t="s">
        <v>42</v>
      </c>
      <c r="H1600" t="s">
        <v>40</v>
      </c>
      <c r="I1600" t="s">
        <v>2970</v>
      </c>
      <c r="J1600" t="s">
        <v>39</v>
      </c>
      <c r="K1600" t="s">
        <v>39</v>
      </c>
      <c r="L1600" t="s">
        <v>39</v>
      </c>
      <c r="M1600" t="s">
        <v>39</v>
      </c>
      <c r="N1600" t="s">
        <v>39</v>
      </c>
      <c r="O1600" t="s">
        <v>39</v>
      </c>
      <c r="P1600" t="s">
        <v>39</v>
      </c>
      <c r="Q1600" s="1" t="s">
        <v>39</v>
      </c>
      <c r="R1600" s="1" t="s">
        <v>39</v>
      </c>
      <c r="S1600" s="1" t="s">
        <v>39</v>
      </c>
      <c r="T1600" s="1" t="s">
        <v>39</v>
      </c>
      <c r="U1600" t="s">
        <v>3027</v>
      </c>
      <c r="V1600" s="6" t="s">
        <v>2750</v>
      </c>
      <c r="W1600">
        <v>7</v>
      </c>
      <c r="X1600" s="6">
        <v>25</v>
      </c>
      <c r="Y1600" s="6" t="s">
        <v>2974</v>
      </c>
      <c r="Z1600" t="s">
        <v>2636</v>
      </c>
      <c r="AA1600" s="6" t="s">
        <v>2981</v>
      </c>
      <c r="AB1600" s="6" t="s">
        <v>2987</v>
      </c>
      <c r="AC1600" s="6" t="s">
        <v>2989</v>
      </c>
      <c r="AD1600" s="6" t="s">
        <v>42</v>
      </c>
      <c r="AE1600" s="6" t="s">
        <v>2977</v>
      </c>
      <c r="AF1600" s="6" t="s">
        <v>42</v>
      </c>
      <c r="AG1600" t="s">
        <v>44</v>
      </c>
      <c r="AH1600">
        <f t="shared" si="9"/>
        <v>1440</v>
      </c>
      <c r="AI1600" s="6" t="s">
        <v>39</v>
      </c>
      <c r="AJ1600" s="6" t="s">
        <v>2745</v>
      </c>
      <c r="AK1600" s="19">
        <v>71</v>
      </c>
      <c r="AL1600" s="6" t="s">
        <v>39</v>
      </c>
      <c r="AM1600" s="6" t="s">
        <v>39</v>
      </c>
      <c r="AN1600">
        <v>6</v>
      </c>
      <c r="AO1600">
        <v>25</v>
      </c>
      <c r="AP1600">
        <v>15</v>
      </c>
      <c r="AQ1600" t="s">
        <v>39</v>
      </c>
      <c r="AR1600" t="s">
        <v>2694</v>
      </c>
      <c r="AS1600" t="s">
        <v>3010</v>
      </c>
    </row>
    <row r="1601" spans="1:45" x14ac:dyDescent="0.35">
      <c r="A1601" t="s">
        <v>1808</v>
      </c>
      <c r="B1601" t="s">
        <v>2673</v>
      </c>
      <c r="C1601" t="s">
        <v>2593</v>
      </c>
      <c r="D1601" t="s">
        <v>579</v>
      </c>
      <c r="E1601" t="s">
        <v>1807</v>
      </c>
      <c r="F1601" t="s">
        <v>2969</v>
      </c>
      <c r="G1601" t="s">
        <v>42</v>
      </c>
      <c r="H1601" t="s">
        <v>40</v>
      </c>
      <c r="I1601" t="s">
        <v>2970</v>
      </c>
      <c r="J1601" t="s">
        <v>39</v>
      </c>
      <c r="K1601" t="s">
        <v>39</v>
      </c>
      <c r="L1601" t="s">
        <v>39</v>
      </c>
      <c r="M1601" t="s">
        <v>39</v>
      </c>
      <c r="N1601" t="s">
        <v>39</v>
      </c>
      <c r="O1601" t="s">
        <v>39</v>
      </c>
      <c r="P1601" t="s">
        <v>39</v>
      </c>
      <c r="Q1601" s="1" t="s">
        <v>39</v>
      </c>
      <c r="R1601" s="1" t="s">
        <v>39</v>
      </c>
      <c r="S1601" s="1" t="s">
        <v>39</v>
      </c>
      <c r="T1601" s="1" t="s">
        <v>39</v>
      </c>
      <c r="U1601" t="s">
        <v>3028</v>
      </c>
      <c r="V1601" s="6" t="s">
        <v>2750</v>
      </c>
      <c r="W1601">
        <v>7</v>
      </c>
      <c r="X1601" s="6">
        <v>25</v>
      </c>
      <c r="Y1601" s="6" t="s">
        <v>2974</v>
      </c>
      <c r="Z1601" t="s">
        <v>2636</v>
      </c>
      <c r="AA1601" s="6" t="s">
        <v>2981</v>
      </c>
      <c r="AB1601" s="6" t="s">
        <v>2987</v>
      </c>
      <c r="AC1601" s="6" t="s">
        <v>2989</v>
      </c>
      <c r="AD1601" s="6" t="s">
        <v>42</v>
      </c>
      <c r="AE1601" s="6" t="s">
        <v>2977</v>
      </c>
      <c r="AF1601" s="6" t="s">
        <v>42</v>
      </c>
      <c r="AG1601" t="s">
        <v>44</v>
      </c>
      <c r="AH1601">
        <f t="shared" si="9"/>
        <v>1440</v>
      </c>
      <c r="AI1601" s="6" t="s">
        <v>39</v>
      </c>
      <c r="AJ1601" s="6" t="s">
        <v>2745</v>
      </c>
      <c r="AK1601" s="19">
        <v>69.2</v>
      </c>
      <c r="AL1601" s="6" t="s">
        <v>39</v>
      </c>
      <c r="AM1601" s="6" t="s">
        <v>39</v>
      </c>
      <c r="AN1601">
        <v>6</v>
      </c>
      <c r="AO1601">
        <v>25</v>
      </c>
      <c r="AP1601">
        <v>15</v>
      </c>
      <c r="AQ1601" t="s">
        <v>39</v>
      </c>
      <c r="AR1601" t="s">
        <v>2694</v>
      </c>
      <c r="AS1601" t="s">
        <v>3010</v>
      </c>
    </row>
    <row r="1602" spans="1:45" x14ac:dyDescent="0.35">
      <c r="A1602" t="s">
        <v>1808</v>
      </c>
      <c r="B1602" t="s">
        <v>2673</v>
      </c>
      <c r="C1602" t="s">
        <v>2593</v>
      </c>
      <c r="D1602" t="s">
        <v>579</v>
      </c>
      <c r="E1602" t="s">
        <v>1807</v>
      </c>
      <c r="F1602" t="s">
        <v>2969</v>
      </c>
      <c r="G1602" t="s">
        <v>42</v>
      </c>
      <c r="H1602" t="s">
        <v>40</v>
      </c>
      <c r="I1602" t="s">
        <v>2970</v>
      </c>
      <c r="J1602" t="s">
        <v>39</v>
      </c>
      <c r="K1602" t="s">
        <v>39</v>
      </c>
      <c r="L1602" t="s">
        <v>39</v>
      </c>
      <c r="M1602" t="s">
        <v>39</v>
      </c>
      <c r="N1602" t="s">
        <v>39</v>
      </c>
      <c r="O1602" t="s">
        <v>39</v>
      </c>
      <c r="P1602" t="s">
        <v>39</v>
      </c>
      <c r="Q1602" s="1" t="s">
        <v>39</v>
      </c>
      <c r="R1602" s="1" t="s">
        <v>39</v>
      </c>
      <c r="S1602" s="1" t="s">
        <v>39</v>
      </c>
      <c r="T1602" s="1" t="s">
        <v>39</v>
      </c>
      <c r="U1602" t="s">
        <v>3029</v>
      </c>
      <c r="V1602" s="6" t="s">
        <v>2750</v>
      </c>
      <c r="W1602">
        <v>7</v>
      </c>
      <c r="X1602" s="6">
        <v>25</v>
      </c>
      <c r="Y1602" s="6" t="s">
        <v>2974</v>
      </c>
      <c r="Z1602" t="s">
        <v>2636</v>
      </c>
      <c r="AA1602" s="6" t="s">
        <v>2981</v>
      </c>
      <c r="AB1602" s="6" t="s">
        <v>2987</v>
      </c>
      <c r="AC1602" s="6" t="s">
        <v>2989</v>
      </c>
      <c r="AD1602" s="6" t="s">
        <v>42</v>
      </c>
      <c r="AE1602" s="6" t="s">
        <v>2977</v>
      </c>
      <c r="AF1602" s="6" t="s">
        <v>42</v>
      </c>
      <c r="AG1602" t="s">
        <v>44</v>
      </c>
      <c r="AH1602">
        <f t="shared" si="9"/>
        <v>1440</v>
      </c>
      <c r="AI1602" s="6" t="s">
        <v>39</v>
      </c>
      <c r="AJ1602" s="6" t="s">
        <v>2745</v>
      </c>
      <c r="AK1602" s="19">
        <v>53.9</v>
      </c>
      <c r="AL1602" s="6" t="s">
        <v>39</v>
      </c>
      <c r="AM1602" s="6" t="s">
        <v>39</v>
      </c>
      <c r="AN1602">
        <v>6</v>
      </c>
      <c r="AO1602">
        <v>25</v>
      </c>
      <c r="AP1602">
        <v>15</v>
      </c>
      <c r="AQ1602" t="s">
        <v>39</v>
      </c>
      <c r="AR1602" t="s">
        <v>2694</v>
      </c>
      <c r="AS1602" t="s">
        <v>3010</v>
      </c>
    </row>
    <row r="1603" spans="1:45" x14ac:dyDescent="0.35">
      <c r="A1603" t="s">
        <v>1808</v>
      </c>
      <c r="B1603" t="s">
        <v>2673</v>
      </c>
      <c r="C1603" t="s">
        <v>2593</v>
      </c>
      <c r="D1603" t="s">
        <v>579</v>
      </c>
      <c r="E1603" t="s">
        <v>1807</v>
      </c>
      <c r="F1603" t="s">
        <v>2969</v>
      </c>
      <c r="G1603" t="s">
        <v>42</v>
      </c>
      <c r="H1603" t="s">
        <v>40</v>
      </c>
      <c r="I1603" t="s">
        <v>2970</v>
      </c>
      <c r="J1603" t="s">
        <v>39</v>
      </c>
      <c r="K1603" t="s">
        <v>39</v>
      </c>
      <c r="L1603" t="s">
        <v>39</v>
      </c>
      <c r="M1603" t="s">
        <v>39</v>
      </c>
      <c r="N1603" t="s">
        <v>39</v>
      </c>
      <c r="O1603" t="s">
        <v>39</v>
      </c>
      <c r="P1603" t="s">
        <v>39</v>
      </c>
      <c r="Q1603" s="1" t="s">
        <v>39</v>
      </c>
      <c r="R1603" s="1" t="s">
        <v>39</v>
      </c>
      <c r="S1603" s="1" t="s">
        <v>39</v>
      </c>
      <c r="T1603" s="1" t="s">
        <v>39</v>
      </c>
      <c r="U1603" t="s">
        <v>3002</v>
      </c>
      <c r="V1603" s="6" t="s">
        <v>2750</v>
      </c>
      <c r="W1603">
        <v>7</v>
      </c>
      <c r="X1603" s="6">
        <v>25</v>
      </c>
      <c r="Y1603" s="6" t="s">
        <v>2974</v>
      </c>
      <c r="Z1603" t="s">
        <v>2636</v>
      </c>
      <c r="AA1603" s="6" t="s">
        <v>2981</v>
      </c>
      <c r="AB1603" s="6" t="s">
        <v>2987</v>
      </c>
      <c r="AC1603" s="6" t="s">
        <v>2989</v>
      </c>
      <c r="AD1603" s="6" t="s">
        <v>42</v>
      </c>
      <c r="AE1603" s="6" t="s">
        <v>2977</v>
      </c>
      <c r="AF1603" s="6" t="s">
        <v>42</v>
      </c>
      <c r="AG1603" t="s">
        <v>44</v>
      </c>
      <c r="AH1603">
        <f t="shared" si="9"/>
        <v>1440</v>
      </c>
      <c r="AI1603" s="6" t="s">
        <v>39</v>
      </c>
      <c r="AJ1603" s="6" t="s">
        <v>2745</v>
      </c>
      <c r="AK1603" s="19">
        <v>59.6</v>
      </c>
      <c r="AL1603" s="6" t="s">
        <v>39</v>
      </c>
      <c r="AM1603" s="6" t="s">
        <v>39</v>
      </c>
      <c r="AN1603">
        <v>6</v>
      </c>
      <c r="AO1603">
        <v>25</v>
      </c>
      <c r="AP1603">
        <v>15</v>
      </c>
      <c r="AQ1603" t="s">
        <v>39</v>
      </c>
      <c r="AR1603" t="s">
        <v>2694</v>
      </c>
      <c r="AS1603" t="s">
        <v>3010</v>
      </c>
    </row>
    <row r="1604" spans="1:45" x14ac:dyDescent="0.35">
      <c r="A1604" t="s">
        <v>1808</v>
      </c>
      <c r="B1604" t="s">
        <v>2673</v>
      </c>
      <c r="C1604" t="s">
        <v>2593</v>
      </c>
      <c r="D1604" t="s">
        <v>579</v>
      </c>
      <c r="E1604" t="s">
        <v>1807</v>
      </c>
      <c r="F1604" t="s">
        <v>2969</v>
      </c>
      <c r="G1604" t="s">
        <v>42</v>
      </c>
      <c r="H1604" t="s">
        <v>40</v>
      </c>
      <c r="I1604" t="s">
        <v>2970</v>
      </c>
      <c r="J1604" t="s">
        <v>39</v>
      </c>
      <c r="K1604" t="s">
        <v>39</v>
      </c>
      <c r="L1604" t="s">
        <v>39</v>
      </c>
      <c r="M1604" t="s">
        <v>39</v>
      </c>
      <c r="N1604" t="s">
        <v>39</v>
      </c>
      <c r="O1604" t="s">
        <v>39</v>
      </c>
      <c r="P1604" t="s">
        <v>39</v>
      </c>
      <c r="Q1604" s="1" t="s">
        <v>39</v>
      </c>
      <c r="R1604" s="1" t="s">
        <v>39</v>
      </c>
      <c r="S1604" s="1" t="s">
        <v>39</v>
      </c>
      <c r="T1604" s="1" t="s">
        <v>39</v>
      </c>
      <c r="U1604" t="s">
        <v>3030</v>
      </c>
      <c r="V1604" s="6" t="s">
        <v>2750</v>
      </c>
      <c r="W1604">
        <v>7</v>
      </c>
      <c r="X1604" s="6">
        <v>25</v>
      </c>
      <c r="Y1604" s="6" t="s">
        <v>2974</v>
      </c>
      <c r="Z1604" t="s">
        <v>2636</v>
      </c>
      <c r="AA1604" s="6" t="s">
        <v>2981</v>
      </c>
      <c r="AB1604" s="6" t="s">
        <v>2987</v>
      </c>
      <c r="AC1604" s="6" t="s">
        <v>2989</v>
      </c>
      <c r="AD1604" s="6" t="s">
        <v>42</v>
      </c>
      <c r="AE1604" s="6" t="s">
        <v>2977</v>
      </c>
      <c r="AF1604" s="6" t="s">
        <v>42</v>
      </c>
      <c r="AG1604" t="s">
        <v>44</v>
      </c>
      <c r="AH1604">
        <f t="shared" si="9"/>
        <v>1440</v>
      </c>
      <c r="AI1604" s="6" t="s">
        <v>39</v>
      </c>
      <c r="AJ1604" s="6" t="s">
        <v>2745</v>
      </c>
      <c r="AK1604" s="19">
        <v>74.8</v>
      </c>
      <c r="AL1604" s="6" t="s">
        <v>39</v>
      </c>
      <c r="AM1604" s="6" t="s">
        <v>39</v>
      </c>
      <c r="AN1604">
        <v>6</v>
      </c>
      <c r="AO1604">
        <v>25</v>
      </c>
      <c r="AP1604">
        <v>15</v>
      </c>
      <c r="AQ1604" t="s">
        <v>39</v>
      </c>
      <c r="AR1604" t="s">
        <v>2694</v>
      </c>
      <c r="AS1604" t="s">
        <v>3010</v>
      </c>
    </row>
    <row r="1605" spans="1:45" x14ac:dyDescent="0.35">
      <c r="A1605" t="s">
        <v>1808</v>
      </c>
      <c r="B1605" t="s">
        <v>2673</v>
      </c>
      <c r="C1605" t="s">
        <v>2593</v>
      </c>
      <c r="D1605" t="s">
        <v>579</v>
      </c>
      <c r="E1605" t="s">
        <v>1807</v>
      </c>
      <c r="F1605" t="s">
        <v>2969</v>
      </c>
      <c r="G1605" t="s">
        <v>42</v>
      </c>
      <c r="H1605" t="s">
        <v>40</v>
      </c>
      <c r="I1605" t="s">
        <v>2970</v>
      </c>
      <c r="J1605" t="s">
        <v>39</v>
      </c>
      <c r="K1605" t="s">
        <v>39</v>
      </c>
      <c r="L1605" t="s">
        <v>39</v>
      </c>
      <c r="M1605" t="s">
        <v>39</v>
      </c>
      <c r="N1605" t="s">
        <v>39</v>
      </c>
      <c r="O1605" t="s">
        <v>39</v>
      </c>
      <c r="P1605" t="s">
        <v>39</v>
      </c>
      <c r="Q1605" s="1" t="s">
        <v>39</v>
      </c>
      <c r="R1605" s="1" t="s">
        <v>39</v>
      </c>
      <c r="S1605" s="1" t="s">
        <v>39</v>
      </c>
      <c r="T1605" s="1" t="s">
        <v>39</v>
      </c>
      <c r="U1605" t="s">
        <v>3018</v>
      </c>
      <c r="V1605" s="6" t="s">
        <v>2750</v>
      </c>
      <c r="W1605">
        <v>7</v>
      </c>
      <c r="X1605" s="6">
        <v>25</v>
      </c>
      <c r="Y1605" s="6" t="s">
        <v>2974</v>
      </c>
      <c r="Z1605" t="s">
        <v>2636</v>
      </c>
      <c r="AA1605" s="6" t="s">
        <v>2981</v>
      </c>
      <c r="AB1605" s="6" t="s">
        <v>2987</v>
      </c>
      <c r="AC1605" s="6" t="s">
        <v>2989</v>
      </c>
      <c r="AD1605" s="6" t="s">
        <v>42</v>
      </c>
      <c r="AE1605" s="6" t="s">
        <v>2977</v>
      </c>
      <c r="AF1605" s="6" t="s">
        <v>42</v>
      </c>
      <c r="AG1605" t="s">
        <v>44</v>
      </c>
      <c r="AH1605">
        <f t="shared" si="9"/>
        <v>1440</v>
      </c>
      <c r="AI1605" s="6" t="s">
        <v>39</v>
      </c>
      <c r="AJ1605" s="6" t="s">
        <v>2972</v>
      </c>
      <c r="AK1605" s="19">
        <v>23.7</v>
      </c>
      <c r="AL1605" s="6" t="s">
        <v>39</v>
      </c>
      <c r="AM1605" s="6" t="s">
        <v>39</v>
      </c>
      <c r="AN1605">
        <v>6</v>
      </c>
      <c r="AO1605">
        <v>25</v>
      </c>
      <c r="AP1605">
        <v>15</v>
      </c>
      <c r="AQ1605" t="s">
        <v>39</v>
      </c>
      <c r="AR1605" t="s">
        <v>2694</v>
      </c>
      <c r="AS1605" t="s">
        <v>3010</v>
      </c>
    </row>
    <row r="1606" spans="1:45" x14ac:dyDescent="0.35">
      <c r="A1606" t="s">
        <v>1808</v>
      </c>
      <c r="B1606" t="s">
        <v>2673</v>
      </c>
      <c r="C1606" t="s">
        <v>2593</v>
      </c>
      <c r="D1606" t="s">
        <v>579</v>
      </c>
      <c r="E1606" t="s">
        <v>1807</v>
      </c>
      <c r="F1606" t="s">
        <v>2969</v>
      </c>
      <c r="G1606" t="s">
        <v>42</v>
      </c>
      <c r="H1606" t="s">
        <v>40</v>
      </c>
      <c r="I1606" t="s">
        <v>2970</v>
      </c>
      <c r="J1606" t="s">
        <v>39</v>
      </c>
      <c r="K1606" t="s">
        <v>39</v>
      </c>
      <c r="L1606" t="s">
        <v>39</v>
      </c>
      <c r="M1606" t="s">
        <v>39</v>
      </c>
      <c r="N1606" t="s">
        <v>39</v>
      </c>
      <c r="O1606" t="s">
        <v>39</v>
      </c>
      <c r="P1606" t="s">
        <v>39</v>
      </c>
      <c r="Q1606" s="1" t="s">
        <v>39</v>
      </c>
      <c r="R1606" s="1" t="s">
        <v>39</v>
      </c>
      <c r="S1606" s="1" t="s">
        <v>39</v>
      </c>
      <c r="T1606" s="1" t="s">
        <v>39</v>
      </c>
      <c r="U1606" t="s">
        <v>3019</v>
      </c>
      <c r="V1606" s="6" t="s">
        <v>2750</v>
      </c>
      <c r="W1606">
        <v>7</v>
      </c>
      <c r="X1606" s="6">
        <v>25</v>
      </c>
      <c r="Y1606" s="6" t="s">
        <v>2974</v>
      </c>
      <c r="Z1606" t="s">
        <v>2636</v>
      </c>
      <c r="AA1606" s="6" t="s">
        <v>2609</v>
      </c>
      <c r="AB1606" s="6" t="s">
        <v>2992</v>
      </c>
      <c r="AC1606" s="6" t="s">
        <v>2993</v>
      </c>
      <c r="AD1606" s="6" t="s">
        <v>40</v>
      </c>
      <c r="AE1606" s="6" t="s">
        <v>39</v>
      </c>
      <c r="AF1606" s="6" t="s">
        <v>42</v>
      </c>
      <c r="AG1606" s="6" t="s">
        <v>2984</v>
      </c>
      <c r="AH1606" s="6" t="s">
        <v>2985</v>
      </c>
      <c r="AI1606" s="6" t="s">
        <v>39</v>
      </c>
      <c r="AJ1606" s="6" t="s">
        <v>2972</v>
      </c>
      <c r="AK1606" s="19">
        <v>49.1</v>
      </c>
      <c r="AL1606" s="6" t="s">
        <v>39</v>
      </c>
      <c r="AM1606" s="6" t="s">
        <v>39</v>
      </c>
      <c r="AN1606">
        <v>6</v>
      </c>
      <c r="AO1606">
        <v>25</v>
      </c>
      <c r="AP1606">
        <v>15</v>
      </c>
      <c r="AQ1606" t="s">
        <v>39</v>
      </c>
      <c r="AR1606" t="s">
        <v>2694</v>
      </c>
      <c r="AS1606" t="s">
        <v>3010</v>
      </c>
    </row>
    <row r="1607" spans="1:45" x14ac:dyDescent="0.35">
      <c r="A1607" t="s">
        <v>1808</v>
      </c>
      <c r="B1607" t="s">
        <v>2673</v>
      </c>
      <c r="C1607" t="s">
        <v>2593</v>
      </c>
      <c r="D1607" t="s">
        <v>579</v>
      </c>
      <c r="E1607" t="s">
        <v>1807</v>
      </c>
      <c r="F1607" t="s">
        <v>2969</v>
      </c>
      <c r="G1607" t="s">
        <v>42</v>
      </c>
      <c r="H1607" t="s">
        <v>40</v>
      </c>
      <c r="I1607" t="s">
        <v>2970</v>
      </c>
      <c r="J1607" t="s">
        <v>39</v>
      </c>
      <c r="K1607" t="s">
        <v>39</v>
      </c>
      <c r="L1607" t="s">
        <v>39</v>
      </c>
      <c r="M1607" t="s">
        <v>39</v>
      </c>
      <c r="N1607" t="s">
        <v>39</v>
      </c>
      <c r="O1607" t="s">
        <v>39</v>
      </c>
      <c r="P1607" t="s">
        <v>39</v>
      </c>
      <c r="Q1607" s="1" t="s">
        <v>39</v>
      </c>
      <c r="R1607" s="1" t="s">
        <v>39</v>
      </c>
      <c r="S1607" s="1" t="s">
        <v>39</v>
      </c>
      <c r="T1607" s="1" t="s">
        <v>39</v>
      </c>
      <c r="U1607" t="s">
        <v>3021</v>
      </c>
      <c r="V1607" s="6" t="s">
        <v>2750</v>
      </c>
      <c r="W1607">
        <v>7</v>
      </c>
      <c r="X1607" s="6">
        <v>25</v>
      </c>
      <c r="Y1607" s="6" t="s">
        <v>2974</v>
      </c>
      <c r="Z1607" t="s">
        <v>2636</v>
      </c>
      <c r="AA1607" s="6" t="s">
        <v>2997</v>
      </c>
      <c r="AB1607" s="6" t="s">
        <v>2998</v>
      </c>
      <c r="AC1607" s="6" t="s">
        <v>2999</v>
      </c>
      <c r="AD1607" s="6" t="s">
        <v>42</v>
      </c>
      <c r="AE1607" s="6" t="s">
        <v>2977</v>
      </c>
      <c r="AF1607" s="6" t="s">
        <v>42</v>
      </c>
      <c r="AG1607" s="6" t="s">
        <v>2851</v>
      </c>
      <c r="AH1607">
        <v>1</v>
      </c>
      <c r="AI1607" s="6" t="s">
        <v>39</v>
      </c>
      <c r="AJ1607" s="6" t="s">
        <v>2972</v>
      </c>
      <c r="AK1607" s="19">
        <v>19.100000000000001</v>
      </c>
      <c r="AL1607" s="6" t="s">
        <v>39</v>
      </c>
      <c r="AM1607" s="6" t="s">
        <v>39</v>
      </c>
      <c r="AN1607">
        <v>6</v>
      </c>
      <c r="AO1607">
        <v>25</v>
      </c>
      <c r="AP1607">
        <v>15</v>
      </c>
      <c r="AQ1607" t="s">
        <v>39</v>
      </c>
      <c r="AR1607" t="s">
        <v>2694</v>
      </c>
      <c r="AS1607" t="s">
        <v>3010</v>
      </c>
    </row>
    <row r="1608" spans="1:45" x14ac:dyDescent="0.35">
      <c r="A1608" t="s">
        <v>1808</v>
      </c>
      <c r="B1608" t="s">
        <v>2673</v>
      </c>
      <c r="C1608" t="s">
        <v>2593</v>
      </c>
      <c r="D1608" t="s">
        <v>579</v>
      </c>
      <c r="E1608" t="s">
        <v>1807</v>
      </c>
      <c r="F1608" t="s">
        <v>2969</v>
      </c>
      <c r="G1608" t="s">
        <v>42</v>
      </c>
      <c r="H1608" t="s">
        <v>40</v>
      </c>
      <c r="I1608" t="s">
        <v>2970</v>
      </c>
      <c r="J1608" t="s">
        <v>39</v>
      </c>
      <c r="K1608" t="s">
        <v>39</v>
      </c>
      <c r="L1608" t="s">
        <v>39</v>
      </c>
      <c r="M1608" t="s">
        <v>39</v>
      </c>
      <c r="N1608" t="s">
        <v>39</v>
      </c>
      <c r="O1608" t="s">
        <v>39</v>
      </c>
      <c r="P1608" t="s">
        <v>39</v>
      </c>
      <c r="Q1608" s="1" t="s">
        <v>39</v>
      </c>
      <c r="R1608" s="1" t="s">
        <v>39</v>
      </c>
      <c r="S1608" s="1" t="s">
        <v>39</v>
      </c>
      <c r="T1608" s="1" t="s">
        <v>39</v>
      </c>
      <c r="U1608" t="s">
        <v>3020</v>
      </c>
      <c r="V1608" s="6" t="s">
        <v>2750</v>
      </c>
      <c r="W1608">
        <v>7</v>
      </c>
      <c r="X1608" s="6">
        <v>25</v>
      </c>
      <c r="Y1608" s="6" t="s">
        <v>2974</v>
      </c>
      <c r="Z1608" t="s">
        <v>2636</v>
      </c>
      <c r="AA1608" s="6" t="s">
        <v>2978</v>
      </c>
      <c r="AB1608" s="6" t="s">
        <v>2986</v>
      </c>
      <c r="AC1608" s="6" t="s">
        <v>2988</v>
      </c>
      <c r="AD1608" s="6" t="s">
        <v>42</v>
      </c>
      <c r="AE1608" s="6" t="s">
        <v>2977</v>
      </c>
      <c r="AF1608" s="6" t="s">
        <v>42</v>
      </c>
      <c r="AG1608" t="s">
        <v>44</v>
      </c>
      <c r="AH1608">
        <f t="shared" ref="AH1608:AH1618" si="10">24*60</f>
        <v>1440</v>
      </c>
      <c r="AI1608" s="6" t="s">
        <v>39</v>
      </c>
      <c r="AJ1608" s="6" t="s">
        <v>2972</v>
      </c>
      <c r="AK1608" s="19">
        <v>26.9</v>
      </c>
      <c r="AL1608" s="6" t="s">
        <v>39</v>
      </c>
      <c r="AM1608" s="6" t="s">
        <v>39</v>
      </c>
      <c r="AN1608">
        <v>6</v>
      </c>
      <c r="AO1608">
        <v>25</v>
      </c>
      <c r="AP1608">
        <v>15</v>
      </c>
      <c r="AQ1608" t="s">
        <v>39</v>
      </c>
      <c r="AR1608" t="s">
        <v>2694</v>
      </c>
      <c r="AS1608" t="s">
        <v>3010</v>
      </c>
    </row>
    <row r="1609" spans="1:45" x14ac:dyDescent="0.35">
      <c r="A1609" t="s">
        <v>1808</v>
      </c>
      <c r="B1609" t="s">
        <v>2673</v>
      </c>
      <c r="C1609" t="s">
        <v>2593</v>
      </c>
      <c r="D1609" t="s">
        <v>579</v>
      </c>
      <c r="E1609" t="s">
        <v>1807</v>
      </c>
      <c r="F1609" t="s">
        <v>2969</v>
      </c>
      <c r="G1609" t="s">
        <v>42</v>
      </c>
      <c r="H1609" t="s">
        <v>40</v>
      </c>
      <c r="I1609" t="s">
        <v>2970</v>
      </c>
      <c r="J1609" t="s">
        <v>39</v>
      </c>
      <c r="K1609" t="s">
        <v>39</v>
      </c>
      <c r="L1609" t="s">
        <v>39</v>
      </c>
      <c r="M1609" t="s">
        <v>39</v>
      </c>
      <c r="N1609" t="s">
        <v>39</v>
      </c>
      <c r="O1609" t="s">
        <v>39</v>
      </c>
      <c r="P1609" t="s">
        <v>39</v>
      </c>
      <c r="Q1609" s="1" t="s">
        <v>39</v>
      </c>
      <c r="R1609" s="1" t="s">
        <v>39</v>
      </c>
      <c r="S1609" s="1" t="s">
        <v>39</v>
      </c>
      <c r="T1609" s="1" t="s">
        <v>39</v>
      </c>
      <c r="U1609" t="s">
        <v>3022</v>
      </c>
      <c r="V1609" s="6" t="s">
        <v>39</v>
      </c>
      <c r="W1609" s="6" t="s">
        <v>39</v>
      </c>
      <c r="X1609" s="6">
        <v>25</v>
      </c>
      <c r="Y1609" s="6" t="s">
        <v>2974</v>
      </c>
      <c r="Z1609" s="6" t="s">
        <v>2636</v>
      </c>
      <c r="AA1609" s="6" t="s">
        <v>2981</v>
      </c>
      <c r="AB1609" s="6" t="s">
        <v>2987</v>
      </c>
      <c r="AC1609" s="6" t="s">
        <v>2989</v>
      </c>
      <c r="AD1609" s="6" t="s">
        <v>42</v>
      </c>
      <c r="AE1609" s="6" t="s">
        <v>2977</v>
      </c>
      <c r="AF1609" s="6" t="s">
        <v>42</v>
      </c>
      <c r="AG1609" t="s">
        <v>44</v>
      </c>
      <c r="AH1609">
        <f t="shared" si="10"/>
        <v>1440</v>
      </c>
      <c r="AI1609" s="6" t="s">
        <v>39</v>
      </c>
      <c r="AJ1609" s="6" t="s">
        <v>2972</v>
      </c>
      <c r="AK1609" s="19">
        <v>34.799999999999997</v>
      </c>
      <c r="AL1609" s="6" t="s">
        <v>39</v>
      </c>
      <c r="AM1609" s="6" t="s">
        <v>39</v>
      </c>
      <c r="AN1609">
        <v>6</v>
      </c>
      <c r="AO1609">
        <v>25</v>
      </c>
      <c r="AP1609">
        <v>15</v>
      </c>
      <c r="AQ1609" t="s">
        <v>39</v>
      </c>
      <c r="AR1609" t="s">
        <v>2694</v>
      </c>
      <c r="AS1609" t="s">
        <v>3010</v>
      </c>
    </row>
    <row r="1610" spans="1:45" x14ac:dyDescent="0.35">
      <c r="A1610" t="s">
        <v>1808</v>
      </c>
      <c r="B1610" t="s">
        <v>2673</v>
      </c>
      <c r="C1610" t="s">
        <v>2593</v>
      </c>
      <c r="D1610" t="s">
        <v>579</v>
      </c>
      <c r="E1610" t="s">
        <v>1807</v>
      </c>
      <c r="F1610" t="s">
        <v>2969</v>
      </c>
      <c r="G1610" t="s">
        <v>42</v>
      </c>
      <c r="H1610" t="s">
        <v>40</v>
      </c>
      <c r="I1610" t="s">
        <v>2970</v>
      </c>
      <c r="J1610" t="s">
        <v>39</v>
      </c>
      <c r="K1610" t="s">
        <v>39</v>
      </c>
      <c r="L1610" t="s">
        <v>39</v>
      </c>
      <c r="M1610" t="s">
        <v>39</v>
      </c>
      <c r="N1610" t="s">
        <v>39</v>
      </c>
      <c r="O1610" t="s">
        <v>39</v>
      </c>
      <c r="P1610" t="s">
        <v>39</v>
      </c>
      <c r="Q1610" s="1" t="s">
        <v>39</v>
      </c>
      <c r="R1610" s="1" t="s">
        <v>39</v>
      </c>
      <c r="S1610" s="1" t="s">
        <v>39</v>
      </c>
      <c r="T1610" s="1" t="s">
        <v>39</v>
      </c>
      <c r="U1610" t="s">
        <v>3023</v>
      </c>
      <c r="V1610" s="6" t="s">
        <v>2750</v>
      </c>
      <c r="W1610">
        <v>7</v>
      </c>
      <c r="X1610" s="6">
        <v>25</v>
      </c>
      <c r="Y1610" s="6" t="s">
        <v>39</v>
      </c>
      <c r="Z1610" s="6" t="s">
        <v>2636</v>
      </c>
      <c r="AA1610" s="6" t="s">
        <v>2981</v>
      </c>
      <c r="AB1610" s="6" t="s">
        <v>2987</v>
      </c>
      <c r="AC1610" s="6" t="s">
        <v>2989</v>
      </c>
      <c r="AD1610" s="6" t="s">
        <v>42</v>
      </c>
      <c r="AE1610" s="6" t="s">
        <v>2977</v>
      </c>
      <c r="AF1610" s="6" t="s">
        <v>42</v>
      </c>
      <c r="AG1610" t="s">
        <v>44</v>
      </c>
      <c r="AH1610">
        <f t="shared" si="10"/>
        <v>1440</v>
      </c>
      <c r="AI1610" s="6" t="s">
        <v>39</v>
      </c>
      <c r="AJ1610" s="6" t="s">
        <v>2972</v>
      </c>
      <c r="AK1610" s="19">
        <v>31.8</v>
      </c>
      <c r="AL1610" s="6" t="s">
        <v>39</v>
      </c>
      <c r="AM1610" s="6" t="s">
        <v>39</v>
      </c>
      <c r="AN1610">
        <v>6</v>
      </c>
      <c r="AO1610">
        <v>25</v>
      </c>
      <c r="AP1610">
        <v>15</v>
      </c>
      <c r="AQ1610" t="s">
        <v>39</v>
      </c>
      <c r="AR1610" t="s">
        <v>2694</v>
      </c>
      <c r="AS1610" t="s">
        <v>3010</v>
      </c>
    </row>
    <row r="1611" spans="1:45" x14ac:dyDescent="0.35">
      <c r="A1611" t="s">
        <v>1808</v>
      </c>
      <c r="B1611" t="s">
        <v>2673</v>
      </c>
      <c r="C1611" t="s">
        <v>2593</v>
      </c>
      <c r="D1611" t="s">
        <v>579</v>
      </c>
      <c r="E1611" t="s">
        <v>1807</v>
      </c>
      <c r="F1611" t="s">
        <v>2969</v>
      </c>
      <c r="G1611" t="s">
        <v>42</v>
      </c>
      <c r="H1611" t="s">
        <v>40</v>
      </c>
      <c r="I1611" t="s">
        <v>2970</v>
      </c>
      <c r="J1611" t="s">
        <v>39</v>
      </c>
      <c r="K1611" t="s">
        <v>39</v>
      </c>
      <c r="L1611" t="s">
        <v>39</v>
      </c>
      <c r="M1611" t="s">
        <v>39</v>
      </c>
      <c r="N1611" t="s">
        <v>39</v>
      </c>
      <c r="O1611" t="s">
        <v>39</v>
      </c>
      <c r="P1611" t="s">
        <v>39</v>
      </c>
      <c r="Q1611" s="1" t="s">
        <v>39</v>
      </c>
      <c r="R1611" s="1" t="s">
        <v>39</v>
      </c>
      <c r="S1611" s="1" t="s">
        <v>39</v>
      </c>
      <c r="T1611" s="1" t="s">
        <v>39</v>
      </c>
      <c r="U1611" t="s">
        <v>3024</v>
      </c>
      <c r="V1611" s="6" t="s">
        <v>2750</v>
      </c>
      <c r="W1611">
        <v>7</v>
      </c>
      <c r="X1611" s="6">
        <v>25</v>
      </c>
      <c r="Y1611" s="6" t="s">
        <v>2974</v>
      </c>
      <c r="Z1611">
        <v>0</v>
      </c>
      <c r="AA1611" s="6" t="s">
        <v>2981</v>
      </c>
      <c r="AB1611" s="6" t="s">
        <v>2987</v>
      </c>
      <c r="AC1611" s="6" t="s">
        <v>2989</v>
      </c>
      <c r="AD1611" s="6" t="s">
        <v>42</v>
      </c>
      <c r="AE1611" s="6" t="s">
        <v>2977</v>
      </c>
      <c r="AF1611" s="6" t="s">
        <v>42</v>
      </c>
      <c r="AG1611" t="s">
        <v>44</v>
      </c>
      <c r="AH1611">
        <f t="shared" si="10"/>
        <v>1440</v>
      </c>
      <c r="AI1611" s="6" t="s">
        <v>39</v>
      </c>
      <c r="AJ1611" s="6" t="s">
        <v>2972</v>
      </c>
      <c r="AK1611" s="19">
        <v>23.9</v>
      </c>
      <c r="AL1611" s="6" t="s">
        <v>39</v>
      </c>
      <c r="AM1611" s="6" t="s">
        <v>39</v>
      </c>
      <c r="AN1611">
        <v>6</v>
      </c>
      <c r="AO1611">
        <v>25</v>
      </c>
      <c r="AP1611">
        <v>15</v>
      </c>
      <c r="AQ1611" t="s">
        <v>39</v>
      </c>
      <c r="AR1611" t="s">
        <v>2694</v>
      </c>
      <c r="AS1611" t="s">
        <v>3010</v>
      </c>
    </row>
    <row r="1612" spans="1:45" x14ac:dyDescent="0.35">
      <c r="A1612" t="s">
        <v>1808</v>
      </c>
      <c r="B1612" t="s">
        <v>2673</v>
      </c>
      <c r="C1612" t="s">
        <v>2593</v>
      </c>
      <c r="D1612" t="s">
        <v>579</v>
      </c>
      <c r="E1612" t="s">
        <v>1807</v>
      </c>
      <c r="F1612" t="s">
        <v>2969</v>
      </c>
      <c r="G1612" t="s">
        <v>42</v>
      </c>
      <c r="H1612" t="s">
        <v>40</v>
      </c>
      <c r="I1612" t="s">
        <v>2970</v>
      </c>
      <c r="J1612" t="s">
        <v>39</v>
      </c>
      <c r="K1612" t="s">
        <v>39</v>
      </c>
      <c r="L1612" t="s">
        <v>39</v>
      </c>
      <c r="M1612" t="s">
        <v>39</v>
      </c>
      <c r="N1612" t="s">
        <v>39</v>
      </c>
      <c r="O1612" t="s">
        <v>39</v>
      </c>
      <c r="P1612" t="s">
        <v>39</v>
      </c>
      <c r="Q1612" s="1" t="s">
        <v>39</v>
      </c>
      <c r="R1612" s="1" t="s">
        <v>39</v>
      </c>
      <c r="S1612" s="1" t="s">
        <v>39</v>
      </c>
      <c r="T1612" s="1" t="s">
        <v>39</v>
      </c>
      <c r="U1612" t="s">
        <v>3025</v>
      </c>
      <c r="V1612" s="6" t="s">
        <v>2750</v>
      </c>
      <c r="W1612">
        <v>7</v>
      </c>
      <c r="X1612" s="6">
        <v>25</v>
      </c>
      <c r="Y1612" s="6" t="s">
        <v>2974</v>
      </c>
      <c r="Z1612" t="s">
        <v>2636</v>
      </c>
      <c r="AA1612" s="6" t="s">
        <v>2981</v>
      </c>
      <c r="AB1612" s="6" t="s">
        <v>2987</v>
      </c>
      <c r="AC1612" s="6" t="s">
        <v>2989</v>
      </c>
      <c r="AD1612" s="6" t="s">
        <v>42</v>
      </c>
      <c r="AE1612" s="6" t="s">
        <v>2977</v>
      </c>
      <c r="AF1612" s="6" t="s">
        <v>42</v>
      </c>
      <c r="AG1612" t="s">
        <v>44</v>
      </c>
      <c r="AH1612">
        <f t="shared" si="10"/>
        <v>1440</v>
      </c>
      <c r="AI1612" s="6" t="s">
        <v>39</v>
      </c>
      <c r="AJ1612" s="6" t="s">
        <v>2972</v>
      </c>
      <c r="AK1612" s="19">
        <v>46.1</v>
      </c>
      <c r="AL1612" s="6" t="s">
        <v>39</v>
      </c>
      <c r="AM1612" s="6" t="s">
        <v>39</v>
      </c>
      <c r="AN1612">
        <v>6</v>
      </c>
      <c r="AO1612">
        <v>25</v>
      </c>
      <c r="AP1612">
        <v>15</v>
      </c>
      <c r="AQ1612" t="s">
        <v>39</v>
      </c>
      <c r="AR1612" t="s">
        <v>2694</v>
      </c>
      <c r="AS1612" t="s">
        <v>3010</v>
      </c>
    </row>
    <row r="1613" spans="1:45" x14ac:dyDescent="0.35">
      <c r="A1613" t="s">
        <v>1808</v>
      </c>
      <c r="B1613" t="s">
        <v>2673</v>
      </c>
      <c r="C1613" t="s">
        <v>2593</v>
      </c>
      <c r="D1613" t="s">
        <v>579</v>
      </c>
      <c r="E1613" t="s">
        <v>1807</v>
      </c>
      <c r="F1613" t="s">
        <v>2969</v>
      </c>
      <c r="G1613" t="s">
        <v>42</v>
      </c>
      <c r="H1613" t="s">
        <v>40</v>
      </c>
      <c r="I1613" t="s">
        <v>2970</v>
      </c>
      <c r="J1613" t="s">
        <v>39</v>
      </c>
      <c r="K1613" t="s">
        <v>39</v>
      </c>
      <c r="L1613" t="s">
        <v>39</v>
      </c>
      <c r="M1613" t="s">
        <v>39</v>
      </c>
      <c r="N1613" t="s">
        <v>39</v>
      </c>
      <c r="O1613" t="s">
        <v>39</v>
      </c>
      <c r="P1613" t="s">
        <v>39</v>
      </c>
      <c r="Q1613" s="1" t="s">
        <v>39</v>
      </c>
      <c r="R1613" s="1" t="s">
        <v>39</v>
      </c>
      <c r="S1613" s="1" t="s">
        <v>39</v>
      </c>
      <c r="T1613" s="1" t="s">
        <v>39</v>
      </c>
      <c r="U1613" t="s">
        <v>3026</v>
      </c>
      <c r="V1613" s="6" t="s">
        <v>2750</v>
      </c>
      <c r="W1613">
        <v>7</v>
      </c>
      <c r="X1613" s="6">
        <v>25</v>
      </c>
      <c r="Y1613" s="6" t="s">
        <v>2974</v>
      </c>
      <c r="Z1613" t="s">
        <v>2636</v>
      </c>
      <c r="AA1613" s="6" t="s">
        <v>2981</v>
      </c>
      <c r="AB1613" s="6" t="s">
        <v>2987</v>
      </c>
      <c r="AC1613" s="6" t="s">
        <v>2989</v>
      </c>
      <c r="AD1613" s="6" t="s">
        <v>42</v>
      </c>
      <c r="AE1613" s="6" t="s">
        <v>2977</v>
      </c>
      <c r="AF1613" s="6" t="s">
        <v>42</v>
      </c>
      <c r="AG1613" t="s">
        <v>44</v>
      </c>
      <c r="AH1613">
        <f t="shared" si="10"/>
        <v>1440</v>
      </c>
      <c r="AI1613" s="6" t="s">
        <v>39</v>
      </c>
      <c r="AJ1613" s="6" t="s">
        <v>2972</v>
      </c>
      <c r="AK1613" s="19">
        <v>20.7</v>
      </c>
      <c r="AL1613" s="6" t="s">
        <v>39</v>
      </c>
      <c r="AM1613" s="6" t="s">
        <v>39</v>
      </c>
      <c r="AN1613">
        <v>6</v>
      </c>
      <c r="AO1613">
        <v>25</v>
      </c>
      <c r="AP1613">
        <v>15</v>
      </c>
      <c r="AQ1613" t="s">
        <v>39</v>
      </c>
      <c r="AR1613" t="s">
        <v>2694</v>
      </c>
      <c r="AS1613" t="s">
        <v>3010</v>
      </c>
    </row>
    <row r="1614" spans="1:45" x14ac:dyDescent="0.35">
      <c r="A1614" t="s">
        <v>1808</v>
      </c>
      <c r="B1614" t="s">
        <v>2673</v>
      </c>
      <c r="C1614" t="s">
        <v>2593</v>
      </c>
      <c r="D1614" t="s">
        <v>579</v>
      </c>
      <c r="E1614" t="s">
        <v>1807</v>
      </c>
      <c r="F1614" t="s">
        <v>2969</v>
      </c>
      <c r="G1614" t="s">
        <v>42</v>
      </c>
      <c r="H1614" t="s">
        <v>40</v>
      </c>
      <c r="I1614" t="s">
        <v>2970</v>
      </c>
      <c r="J1614" t="s">
        <v>39</v>
      </c>
      <c r="K1614" t="s">
        <v>39</v>
      </c>
      <c r="L1614" t="s">
        <v>39</v>
      </c>
      <c r="M1614" t="s">
        <v>39</v>
      </c>
      <c r="N1614" t="s">
        <v>39</v>
      </c>
      <c r="O1614" t="s">
        <v>39</v>
      </c>
      <c r="P1614" t="s">
        <v>39</v>
      </c>
      <c r="Q1614" s="1" t="s">
        <v>39</v>
      </c>
      <c r="R1614" s="1" t="s">
        <v>39</v>
      </c>
      <c r="S1614" s="1" t="s">
        <v>39</v>
      </c>
      <c r="T1614" s="1" t="s">
        <v>39</v>
      </c>
      <c r="U1614" t="s">
        <v>3027</v>
      </c>
      <c r="V1614" s="6" t="s">
        <v>2750</v>
      </c>
      <c r="W1614">
        <v>7</v>
      </c>
      <c r="X1614" s="6">
        <v>25</v>
      </c>
      <c r="Y1614" s="6" t="s">
        <v>2974</v>
      </c>
      <c r="Z1614" t="s">
        <v>2636</v>
      </c>
      <c r="AA1614" s="6" t="s">
        <v>2981</v>
      </c>
      <c r="AB1614" s="6" t="s">
        <v>2987</v>
      </c>
      <c r="AC1614" s="6" t="s">
        <v>2989</v>
      </c>
      <c r="AD1614" s="6" t="s">
        <v>42</v>
      </c>
      <c r="AE1614" s="6" t="s">
        <v>2977</v>
      </c>
      <c r="AF1614" s="6" t="s">
        <v>42</v>
      </c>
      <c r="AG1614" t="s">
        <v>44</v>
      </c>
      <c r="AH1614">
        <f t="shared" si="10"/>
        <v>1440</v>
      </c>
      <c r="AI1614" s="6" t="s">
        <v>39</v>
      </c>
      <c r="AJ1614" s="6" t="s">
        <v>2972</v>
      </c>
      <c r="AK1614" s="19">
        <v>50.7</v>
      </c>
      <c r="AL1614" s="6" t="s">
        <v>39</v>
      </c>
      <c r="AM1614" s="6" t="s">
        <v>39</v>
      </c>
      <c r="AN1614">
        <v>6</v>
      </c>
      <c r="AO1614">
        <v>25</v>
      </c>
      <c r="AP1614">
        <v>15</v>
      </c>
      <c r="AQ1614" t="s">
        <v>39</v>
      </c>
      <c r="AR1614" t="s">
        <v>2694</v>
      </c>
      <c r="AS1614" t="s">
        <v>3010</v>
      </c>
    </row>
    <row r="1615" spans="1:45" x14ac:dyDescent="0.35">
      <c r="A1615" t="s">
        <v>1808</v>
      </c>
      <c r="B1615" t="s">
        <v>2673</v>
      </c>
      <c r="C1615" t="s">
        <v>2593</v>
      </c>
      <c r="D1615" t="s">
        <v>579</v>
      </c>
      <c r="E1615" t="s">
        <v>1807</v>
      </c>
      <c r="F1615" t="s">
        <v>2969</v>
      </c>
      <c r="G1615" t="s">
        <v>42</v>
      </c>
      <c r="H1615" t="s">
        <v>40</v>
      </c>
      <c r="I1615" t="s">
        <v>2970</v>
      </c>
      <c r="J1615" t="s">
        <v>39</v>
      </c>
      <c r="K1615" t="s">
        <v>39</v>
      </c>
      <c r="L1615" t="s">
        <v>39</v>
      </c>
      <c r="M1615" t="s">
        <v>39</v>
      </c>
      <c r="N1615" t="s">
        <v>39</v>
      </c>
      <c r="O1615" t="s">
        <v>39</v>
      </c>
      <c r="P1615" t="s">
        <v>39</v>
      </c>
      <c r="Q1615" s="1" t="s">
        <v>39</v>
      </c>
      <c r="R1615" s="1" t="s">
        <v>39</v>
      </c>
      <c r="S1615" s="1" t="s">
        <v>39</v>
      </c>
      <c r="T1615" s="1" t="s">
        <v>39</v>
      </c>
      <c r="U1615" t="s">
        <v>3028</v>
      </c>
      <c r="V1615" s="6" t="s">
        <v>2750</v>
      </c>
      <c r="W1615">
        <v>7</v>
      </c>
      <c r="X1615" s="6">
        <v>25</v>
      </c>
      <c r="Y1615" s="6" t="s">
        <v>2974</v>
      </c>
      <c r="Z1615" t="s">
        <v>2636</v>
      </c>
      <c r="AA1615" s="6" t="s">
        <v>2981</v>
      </c>
      <c r="AB1615" s="6" t="s">
        <v>2987</v>
      </c>
      <c r="AC1615" s="6" t="s">
        <v>2989</v>
      </c>
      <c r="AD1615" s="6" t="s">
        <v>42</v>
      </c>
      <c r="AE1615" s="6" t="s">
        <v>2977</v>
      </c>
      <c r="AF1615" s="6" t="s">
        <v>42</v>
      </c>
      <c r="AG1615" t="s">
        <v>44</v>
      </c>
      <c r="AH1615">
        <f t="shared" si="10"/>
        <v>1440</v>
      </c>
      <c r="AI1615" s="6" t="s">
        <v>39</v>
      </c>
      <c r="AJ1615" s="6" t="s">
        <v>2972</v>
      </c>
      <c r="AK1615" s="19">
        <v>42.8</v>
      </c>
      <c r="AL1615" s="6" t="s">
        <v>39</v>
      </c>
      <c r="AM1615" s="6" t="s">
        <v>39</v>
      </c>
      <c r="AN1615">
        <v>6</v>
      </c>
      <c r="AO1615">
        <v>25</v>
      </c>
      <c r="AP1615">
        <v>15</v>
      </c>
      <c r="AQ1615" t="s">
        <v>39</v>
      </c>
      <c r="AR1615" t="s">
        <v>2694</v>
      </c>
      <c r="AS1615" t="s">
        <v>3010</v>
      </c>
    </row>
    <row r="1616" spans="1:45" x14ac:dyDescent="0.35">
      <c r="A1616" t="s">
        <v>1808</v>
      </c>
      <c r="B1616" t="s">
        <v>2673</v>
      </c>
      <c r="C1616" t="s">
        <v>2593</v>
      </c>
      <c r="D1616" t="s">
        <v>579</v>
      </c>
      <c r="E1616" t="s">
        <v>1807</v>
      </c>
      <c r="F1616" t="s">
        <v>2969</v>
      </c>
      <c r="G1616" t="s">
        <v>42</v>
      </c>
      <c r="H1616" t="s">
        <v>40</v>
      </c>
      <c r="I1616" t="s">
        <v>2970</v>
      </c>
      <c r="J1616" t="s">
        <v>39</v>
      </c>
      <c r="K1616" t="s">
        <v>39</v>
      </c>
      <c r="L1616" t="s">
        <v>39</v>
      </c>
      <c r="M1616" t="s">
        <v>39</v>
      </c>
      <c r="N1616" t="s">
        <v>39</v>
      </c>
      <c r="O1616" t="s">
        <v>39</v>
      </c>
      <c r="P1616" t="s">
        <v>39</v>
      </c>
      <c r="Q1616" s="1" t="s">
        <v>39</v>
      </c>
      <c r="R1616" s="1" t="s">
        <v>39</v>
      </c>
      <c r="S1616" s="1" t="s">
        <v>39</v>
      </c>
      <c r="T1616" s="1" t="s">
        <v>39</v>
      </c>
      <c r="U1616" t="s">
        <v>3029</v>
      </c>
      <c r="V1616" s="6" t="s">
        <v>2750</v>
      </c>
      <c r="W1616">
        <v>7</v>
      </c>
      <c r="X1616" s="6">
        <v>25</v>
      </c>
      <c r="Y1616" s="6" t="s">
        <v>2974</v>
      </c>
      <c r="Z1616" t="s">
        <v>2636</v>
      </c>
      <c r="AA1616" s="6" t="s">
        <v>2981</v>
      </c>
      <c r="AB1616" s="6" t="s">
        <v>2987</v>
      </c>
      <c r="AC1616" s="6" t="s">
        <v>2989</v>
      </c>
      <c r="AD1616" s="6" t="s">
        <v>42</v>
      </c>
      <c r="AE1616" s="6" t="s">
        <v>2977</v>
      </c>
      <c r="AF1616" s="6" t="s">
        <v>42</v>
      </c>
      <c r="AG1616" t="s">
        <v>44</v>
      </c>
      <c r="AH1616">
        <f t="shared" si="10"/>
        <v>1440</v>
      </c>
      <c r="AI1616" s="6" t="s">
        <v>39</v>
      </c>
      <c r="AJ1616" s="6" t="s">
        <v>2972</v>
      </c>
      <c r="AK1616" s="19">
        <v>34.9</v>
      </c>
      <c r="AL1616" s="6" t="s">
        <v>39</v>
      </c>
      <c r="AM1616" s="6" t="s">
        <v>39</v>
      </c>
      <c r="AN1616">
        <v>6</v>
      </c>
      <c r="AO1616">
        <v>25</v>
      </c>
      <c r="AP1616">
        <v>15</v>
      </c>
      <c r="AQ1616" t="s">
        <v>39</v>
      </c>
      <c r="AR1616" t="s">
        <v>2694</v>
      </c>
      <c r="AS1616" t="s">
        <v>3010</v>
      </c>
    </row>
    <row r="1617" spans="1:45" x14ac:dyDescent="0.35">
      <c r="A1617" t="s">
        <v>1808</v>
      </c>
      <c r="B1617" t="s">
        <v>2673</v>
      </c>
      <c r="C1617" t="s">
        <v>2593</v>
      </c>
      <c r="D1617" t="s">
        <v>579</v>
      </c>
      <c r="E1617" t="s">
        <v>1807</v>
      </c>
      <c r="F1617" t="s">
        <v>2969</v>
      </c>
      <c r="G1617" t="s">
        <v>42</v>
      </c>
      <c r="H1617" t="s">
        <v>40</v>
      </c>
      <c r="I1617" t="s">
        <v>2970</v>
      </c>
      <c r="J1617" t="s">
        <v>39</v>
      </c>
      <c r="K1617" t="s">
        <v>39</v>
      </c>
      <c r="L1617" t="s">
        <v>39</v>
      </c>
      <c r="M1617" t="s">
        <v>39</v>
      </c>
      <c r="N1617" t="s">
        <v>39</v>
      </c>
      <c r="O1617" t="s">
        <v>39</v>
      </c>
      <c r="P1617" t="s">
        <v>39</v>
      </c>
      <c r="Q1617" s="1" t="s">
        <v>39</v>
      </c>
      <c r="R1617" s="1" t="s">
        <v>39</v>
      </c>
      <c r="S1617" s="1" t="s">
        <v>39</v>
      </c>
      <c r="T1617" s="1" t="s">
        <v>39</v>
      </c>
      <c r="U1617" t="s">
        <v>3002</v>
      </c>
      <c r="V1617" s="6" t="s">
        <v>2750</v>
      </c>
      <c r="W1617">
        <v>7</v>
      </c>
      <c r="X1617" s="6">
        <v>25</v>
      </c>
      <c r="Y1617" s="6" t="s">
        <v>2974</v>
      </c>
      <c r="Z1617" t="s">
        <v>2636</v>
      </c>
      <c r="AA1617" s="6" t="s">
        <v>2981</v>
      </c>
      <c r="AB1617" s="6" t="s">
        <v>2987</v>
      </c>
      <c r="AC1617" s="6" t="s">
        <v>2989</v>
      </c>
      <c r="AD1617" s="6" t="s">
        <v>42</v>
      </c>
      <c r="AE1617" s="6" t="s">
        <v>2977</v>
      </c>
      <c r="AF1617" s="6" t="s">
        <v>42</v>
      </c>
      <c r="AG1617" t="s">
        <v>44</v>
      </c>
      <c r="AH1617">
        <f t="shared" si="10"/>
        <v>1440</v>
      </c>
      <c r="AI1617" s="6" t="s">
        <v>39</v>
      </c>
      <c r="AJ1617" s="6" t="s">
        <v>2972</v>
      </c>
      <c r="AK1617" s="19">
        <v>38</v>
      </c>
      <c r="AL1617" s="6" t="s">
        <v>39</v>
      </c>
      <c r="AM1617" s="6" t="s">
        <v>39</v>
      </c>
      <c r="AN1617">
        <v>6</v>
      </c>
      <c r="AO1617">
        <v>25</v>
      </c>
      <c r="AP1617">
        <v>15</v>
      </c>
      <c r="AQ1617" t="s">
        <v>39</v>
      </c>
      <c r="AR1617" t="s">
        <v>2694</v>
      </c>
      <c r="AS1617" t="s">
        <v>3010</v>
      </c>
    </row>
    <row r="1618" spans="1:45" x14ac:dyDescent="0.35">
      <c r="A1618" t="s">
        <v>1808</v>
      </c>
      <c r="B1618" t="s">
        <v>2673</v>
      </c>
      <c r="C1618" t="s">
        <v>2593</v>
      </c>
      <c r="D1618" t="s">
        <v>579</v>
      </c>
      <c r="E1618" t="s">
        <v>1807</v>
      </c>
      <c r="F1618" t="s">
        <v>2969</v>
      </c>
      <c r="G1618" t="s">
        <v>42</v>
      </c>
      <c r="H1618" t="s">
        <v>40</v>
      </c>
      <c r="I1618" t="s">
        <v>2970</v>
      </c>
      <c r="J1618" t="s">
        <v>39</v>
      </c>
      <c r="K1618" t="s">
        <v>39</v>
      </c>
      <c r="L1618" t="s">
        <v>39</v>
      </c>
      <c r="M1618" t="s">
        <v>39</v>
      </c>
      <c r="N1618" t="s">
        <v>39</v>
      </c>
      <c r="O1618" t="s">
        <v>39</v>
      </c>
      <c r="P1618" t="s">
        <v>39</v>
      </c>
      <c r="Q1618" s="1" t="s">
        <v>39</v>
      </c>
      <c r="R1618" s="1" t="s">
        <v>39</v>
      </c>
      <c r="S1618" s="1" t="s">
        <v>39</v>
      </c>
      <c r="T1618" s="1" t="s">
        <v>39</v>
      </c>
      <c r="U1618" t="s">
        <v>3030</v>
      </c>
      <c r="V1618" s="6" t="s">
        <v>2750</v>
      </c>
      <c r="W1618">
        <v>7</v>
      </c>
      <c r="X1618" s="6">
        <v>25</v>
      </c>
      <c r="Y1618" s="6" t="s">
        <v>2974</v>
      </c>
      <c r="Z1618" t="s">
        <v>2636</v>
      </c>
      <c r="AA1618" s="6" t="s">
        <v>2981</v>
      </c>
      <c r="AB1618" s="6" t="s">
        <v>2987</v>
      </c>
      <c r="AC1618" s="6" t="s">
        <v>2989</v>
      </c>
      <c r="AD1618" s="6" t="s">
        <v>42</v>
      </c>
      <c r="AE1618" s="6" t="s">
        <v>2977</v>
      </c>
      <c r="AF1618" s="6" t="s">
        <v>42</v>
      </c>
      <c r="AG1618" t="s">
        <v>44</v>
      </c>
      <c r="AH1618">
        <f t="shared" si="10"/>
        <v>1440</v>
      </c>
      <c r="AI1618" s="6" t="s">
        <v>39</v>
      </c>
      <c r="AJ1618" s="6" t="s">
        <v>2972</v>
      </c>
      <c r="AK1618" s="19">
        <v>45.9</v>
      </c>
      <c r="AL1618" s="6" t="s">
        <v>39</v>
      </c>
      <c r="AM1618" s="6" t="s">
        <v>39</v>
      </c>
      <c r="AN1618">
        <v>6</v>
      </c>
      <c r="AO1618">
        <v>25</v>
      </c>
      <c r="AP1618">
        <v>15</v>
      </c>
      <c r="AQ1618" t="s">
        <v>39</v>
      </c>
      <c r="AR1618" t="s">
        <v>2694</v>
      </c>
      <c r="AS1618" t="s">
        <v>3010</v>
      </c>
    </row>
    <row r="1619" spans="1:45" x14ac:dyDescent="0.35">
      <c r="A1619" t="s">
        <v>1808</v>
      </c>
      <c r="B1619" t="s">
        <v>2673</v>
      </c>
      <c r="C1619" t="s">
        <v>2593</v>
      </c>
      <c r="D1619" t="s">
        <v>579</v>
      </c>
      <c r="E1619" t="s">
        <v>1807</v>
      </c>
      <c r="F1619" t="s">
        <v>2969</v>
      </c>
      <c r="G1619" t="s">
        <v>42</v>
      </c>
      <c r="H1619" t="s">
        <v>40</v>
      </c>
      <c r="I1619" t="s">
        <v>2970</v>
      </c>
      <c r="J1619" t="s">
        <v>39</v>
      </c>
      <c r="K1619" t="s">
        <v>39</v>
      </c>
      <c r="L1619" t="s">
        <v>39</v>
      </c>
      <c r="M1619" t="s">
        <v>39</v>
      </c>
      <c r="N1619" t="s">
        <v>39</v>
      </c>
      <c r="O1619" t="s">
        <v>39</v>
      </c>
      <c r="P1619" t="s">
        <v>39</v>
      </c>
      <c r="Q1619" s="1" t="s">
        <v>39</v>
      </c>
      <c r="R1619" s="1" t="s">
        <v>39</v>
      </c>
      <c r="S1619" s="1" t="s">
        <v>39</v>
      </c>
      <c r="T1619" s="1" t="s">
        <v>39</v>
      </c>
      <c r="U1619" t="s">
        <v>3017</v>
      </c>
      <c r="V1619" s="6" t="s">
        <v>2750</v>
      </c>
      <c r="W1619">
        <v>7</v>
      </c>
      <c r="X1619" s="6">
        <v>25</v>
      </c>
      <c r="Y1619" s="6" t="s">
        <v>2974</v>
      </c>
      <c r="Z1619" t="s">
        <v>2636</v>
      </c>
      <c r="AA1619" s="6" t="s">
        <v>2609</v>
      </c>
      <c r="AB1619" s="6" t="s">
        <v>2992</v>
      </c>
      <c r="AC1619" s="6" t="s">
        <v>2993</v>
      </c>
      <c r="AD1619" s="6" t="s">
        <v>40</v>
      </c>
      <c r="AE1619" s="6" t="s">
        <v>39</v>
      </c>
      <c r="AF1619" s="6" t="s">
        <v>42</v>
      </c>
      <c r="AG1619" s="6" t="s">
        <v>2984</v>
      </c>
      <c r="AH1619" s="6" t="s">
        <v>2985</v>
      </c>
      <c r="AI1619" s="6" t="s">
        <v>39</v>
      </c>
      <c r="AJ1619" s="6" t="s">
        <v>43</v>
      </c>
      <c r="AK1619">
        <v>0.88</v>
      </c>
      <c r="AL1619" s="6" t="s">
        <v>136</v>
      </c>
      <c r="AM1619" s="19">
        <v>0</v>
      </c>
      <c r="AN1619">
        <v>6</v>
      </c>
      <c r="AO1619">
        <v>25</v>
      </c>
      <c r="AP1619" s="20">
        <v>0</v>
      </c>
      <c r="AQ1619" t="s">
        <v>39</v>
      </c>
      <c r="AR1619" t="s">
        <v>2643</v>
      </c>
      <c r="AS1619" t="s">
        <v>3032</v>
      </c>
    </row>
    <row r="1620" spans="1:45" x14ac:dyDescent="0.35">
      <c r="A1620" t="s">
        <v>1808</v>
      </c>
      <c r="B1620" t="s">
        <v>2673</v>
      </c>
      <c r="C1620" t="s">
        <v>2593</v>
      </c>
      <c r="D1620" t="s">
        <v>579</v>
      </c>
      <c r="E1620" t="s">
        <v>1807</v>
      </c>
      <c r="F1620" t="s">
        <v>2969</v>
      </c>
      <c r="G1620" t="s">
        <v>42</v>
      </c>
      <c r="H1620" t="s">
        <v>40</v>
      </c>
      <c r="I1620" t="s">
        <v>2970</v>
      </c>
      <c r="J1620" t="s">
        <v>39</v>
      </c>
      <c r="K1620" t="s">
        <v>39</v>
      </c>
      <c r="L1620" t="s">
        <v>39</v>
      </c>
      <c r="M1620" t="s">
        <v>39</v>
      </c>
      <c r="N1620" t="s">
        <v>39</v>
      </c>
      <c r="O1620" t="s">
        <v>39</v>
      </c>
      <c r="P1620" t="s">
        <v>39</v>
      </c>
      <c r="Q1620" s="1" t="s">
        <v>39</v>
      </c>
      <c r="R1620" s="1" t="s">
        <v>39</v>
      </c>
      <c r="S1620" s="1" t="s">
        <v>39</v>
      </c>
      <c r="T1620" s="1" t="s">
        <v>39</v>
      </c>
      <c r="U1620" t="s">
        <v>3017</v>
      </c>
      <c r="V1620" s="6" t="s">
        <v>2750</v>
      </c>
      <c r="W1620">
        <v>7</v>
      </c>
      <c r="X1620" s="6">
        <v>25</v>
      </c>
      <c r="Y1620" s="6" t="s">
        <v>2974</v>
      </c>
      <c r="Z1620" t="s">
        <v>2636</v>
      </c>
      <c r="AA1620" s="6" t="s">
        <v>2609</v>
      </c>
      <c r="AB1620" s="6" t="s">
        <v>2992</v>
      </c>
      <c r="AC1620" s="6" t="s">
        <v>2993</v>
      </c>
      <c r="AD1620" s="6" t="s">
        <v>40</v>
      </c>
      <c r="AE1620" s="6" t="s">
        <v>39</v>
      </c>
      <c r="AF1620" s="6" t="s">
        <v>42</v>
      </c>
      <c r="AG1620" s="6" t="s">
        <v>2984</v>
      </c>
      <c r="AH1620" s="6" t="s">
        <v>2985</v>
      </c>
      <c r="AI1620" s="6" t="s">
        <v>39</v>
      </c>
      <c r="AJ1620" s="6" t="s">
        <v>43</v>
      </c>
      <c r="AK1620">
        <v>3.3719999999999999</v>
      </c>
      <c r="AL1620" s="6" t="s">
        <v>136</v>
      </c>
      <c r="AM1620" s="20">
        <v>2.37</v>
      </c>
      <c r="AN1620">
        <v>6</v>
      </c>
      <c r="AO1620">
        <v>25</v>
      </c>
      <c r="AP1620" s="14">
        <v>2.004</v>
      </c>
      <c r="AQ1620" t="s">
        <v>39</v>
      </c>
      <c r="AR1620" t="s">
        <v>2643</v>
      </c>
      <c r="AS1620" t="s">
        <v>3032</v>
      </c>
    </row>
    <row r="1621" spans="1:45" x14ac:dyDescent="0.35">
      <c r="A1621" t="s">
        <v>1808</v>
      </c>
      <c r="B1621" t="s">
        <v>2673</v>
      </c>
      <c r="C1621" t="s">
        <v>2593</v>
      </c>
      <c r="D1621" t="s">
        <v>579</v>
      </c>
      <c r="E1621" t="s">
        <v>1807</v>
      </c>
      <c r="F1621" t="s">
        <v>2969</v>
      </c>
      <c r="G1621" t="s">
        <v>42</v>
      </c>
      <c r="H1621" t="s">
        <v>40</v>
      </c>
      <c r="I1621" t="s">
        <v>2970</v>
      </c>
      <c r="J1621" t="s">
        <v>39</v>
      </c>
      <c r="K1621" t="s">
        <v>39</v>
      </c>
      <c r="L1621" t="s">
        <v>39</v>
      </c>
      <c r="M1621" t="s">
        <v>39</v>
      </c>
      <c r="N1621" t="s">
        <v>39</v>
      </c>
      <c r="O1621" t="s">
        <v>39</v>
      </c>
      <c r="P1621" t="s">
        <v>39</v>
      </c>
      <c r="Q1621" s="1" t="s">
        <v>39</v>
      </c>
      <c r="R1621" s="1" t="s">
        <v>39</v>
      </c>
      <c r="S1621" s="1" t="s">
        <v>39</v>
      </c>
      <c r="T1621" s="1" t="s">
        <v>39</v>
      </c>
      <c r="U1621" t="s">
        <v>3017</v>
      </c>
      <c r="V1621" s="6" t="s">
        <v>2750</v>
      </c>
      <c r="W1621">
        <v>7</v>
      </c>
      <c r="X1621" s="6">
        <v>25</v>
      </c>
      <c r="Y1621" s="6" t="s">
        <v>2974</v>
      </c>
      <c r="Z1621" t="s">
        <v>2636</v>
      </c>
      <c r="AA1621" s="6" t="s">
        <v>2609</v>
      </c>
      <c r="AB1621" s="6" t="s">
        <v>2992</v>
      </c>
      <c r="AC1621" s="6" t="s">
        <v>2993</v>
      </c>
      <c r="AD1621" s="6" t="s">
        <v>40</v>
      </c>
      <c r="AE1621" s="6" t="s">
        <v>39</v>
      </c>
      <c r="AF1621" s="6" t="s">
        <v>42</v>
      </c>
      <c r="AG1621" s="6" t="s">
        <v>2984</v>
      </c>
      <c r="AH1621" s="6" t="s">
        <v>2985</v>
      </c>
      <c r="AI1621" s="6" t="s">
        <v>39</v>
      </c>
      <c r="AJ1621" s="6" t="s">
        <v>43</v>
      </c>
      <c r="AK1621">
        <v>68.474999999999994</v>
      </c>
      <c r="AL1621" s="6" t="s">
        <v>136</v>
      </c>
      <c r="AM1621" s="20">
        <v>4.0620000000000003</v>
      </c>
      <c r="AN1621">
        <v>6</v>
      </c>
      <c r="AO1621">
        <v>25</v>
      </c>
      <c r="AP1621" s="14">
        <v>2.972</v>
      </c>
      <c r="AQ1621" t="s">
        <v>39</v>
      </c>
      <c r="AR1621" t="s">
        <v>2643</v>
      </c>
      <c r="AS1621" t="s">
        <v>3032</v>
      </c>
    </row>
    <row r="1622" spans="1:45" x14ac:dyDescent="0.35">
      <c r="A1622" t="s">
        <v>1808</v>
      </c>
      <c r="B1622" t="s">
        <v>2673</v>
      </c>
      <c r="C1622" t="s">
        <v>2593</v>
      </c>
      <c r="D1622" t="s">
        <v>579</v>
      </c>
      <c r="E1622" t="s">
        <v>1807</v>
      </c>
      <c r="F1622" t="s">
        <v>2969</v>
      </c>
      <c r="G1622" t="s">
        <v>42</v>
      </c>
      <c r="H1622" t="s">
        <v>40</v>
      </c>
      <c r="I1622" t="s">
        <v>2970</v>
      </c>
      <c r="J1622" t="s">
        <v>39</v>
      </c>
      <c r="K1622" t="s">
        <v>39</v>
      </c>
      <c r="L1622" t="s">
        <v>39</v>
      </c>
      <c r="M1622" t="s">
        <v>39</v>
      </c>
      <c r="N1622" t="s">
        <v>39</v>
      </c>
      <c r="O1622" t="s">
        <v>39</v>
      </c>
      <c r="P1622" t="s">
        <v>39</v>
      </c>
      <c r="Q1622" s="1" t="s">
        <v>39</v>
      </c>
      <c r="R1622" s="1" t="s">
        <v>39</v>
      </c>
      <c r="S1622" s="1" t="s">
        <v>39</v>
      </c>
      <c r="T1622" s="1" t="s">
        <v>39</v>
      </c>
      <c r="U1622" t="s">
        <v>3017</v>
      </c>
      <c r="V1622" s="6" t="s">
        <v>2750</v>
      </c>
      <c r="W1622">
        <v>7</v>
      </c>
      <c r="X1622" s="6">
        <v>25</v>
      </c>
      <c r="Y1622" s="6" t="s">
        <v>2974</v>
      </c>
      <c r="Z1622" t="s">
        <v>2636</v>
      </c>
      <c r="AA1622" s="6" t="s">
        <v>2609</v>
      </c>
      <c r="AB1622" s="6" t="s">
        <v>2992</v>
      </c>
      <c r="AC1622" s="6" t="s">
        <v>2993</v>
      </c>
      <c r="AD1622" s="6" t="s">
        <v>40</v>
      </c>
      <c r="AE1622" s="6" t="s">
        <v>39</v>
      </c>
      <c r="AF1622" s="6" t="s">
        <v>42</v>
      </c>
      <c r="AG1622" s="6" t="s">
        <v>2984</v>
      </c>
      <c r="AH1622" s="6" t="s">
        <v>2985</v>
      </c>
      <c r="AI1622" s="6" t="s">
        <v>39</v>
      </c>
      <c r="AJ1622" s="6" t="s">
        <v>43</v>
      </c>
      <c r="AK1622">
        <v>87.537000000000006</v>
      </c>
      <c r="AL1622" s="6" t="s">
        <v>136</v>
      </c>
      <c r="AM1622" s="14">
        <v>2.7080000000000002</v>
      </c>
      <c r="AN1622">
        <v>6</v>
      </c>
      <c r="AO1622">
        <v>25</v>
      </c>
      <c r="AP1622" s="14">
        <v>5.0819999999999999</v>
      </c>
      <c r="AQ1622" t="s">
        <v>39</v>
      </c>
      <c r="AR1622" t="s">
        <v>2643</v>
      </c>
      <c r="AS1622" t="s">
        <v>3032</v>
      </c>
    </row>
    <row r="1623" spans="1:45" x14ac:dyDescent="0.35">
      <c r="A1623" t="s">
        <v>1808</v>
      </c>
      <c r="B1623" t="s">
        <v>2673</v>
      </c>
      <c r="C1623" t="s">
        <v>2593</v>
      </c>
      <c r="D1623" t="s">
        <v>579</v>
      </c>
      <c r="E1623" t="s">
        <v>1807</v>
      </c>
      <c r="F1623" t="s">
        <v>2969</v>
      </c>
      <c r="G1623" t="s">
        <v>42</v>
      </c>
      <c r="H1623" t="s">
        <v>40</v>
      </c>
      <c r="I1623" t="s">
        <v>2970</v>
      </c>
      <c r="J1623" t="s">
        <v>39</v>
      </c>
      <c r="K1623" t="s">
        <v>39</v>
      </c>
      <c r="L1623" t="s">
        <v>39</v>
      </c>
      <c r="M1623" t="s">
        <v>39</v>
      </c>
      <c r="N1623" t="s">
        <v>39</v>
      </c>
      <c r="O1623" t="s">
        <v>39</v>
      </c>
      <c r="P1623" t="s">
        <v>39</v>
      </c>
      <c r="Q1623" s="1" t="s">
        <v>39</v>
      </c>
      <c r="R1623" s="1" t="s">
        <v>39</v>
      </c>
      <c r="S1623" s="1" t="s">
        <v>39</v>
      </c>
      <c r="T1623" s="1" t="s">
        <v>39</v>
      </c>
      <c r="U1623" t="s">
        <v>3017</v>
      </c>
      <c r="V1623" s="6" t="s">
        <v>2750</v>
      </c>
      <c r="W1623">
        <v>7</v>
      </c>
      <c r="X1623" s="6">
        <v>25</v>
      </c>
      <c r="Y1623" s="6" t="s">
        <v>2974</v>
      </c>
      <c r="Z1623" t="s">
        <v>2636</v>
      </c>
      <c r="AA1623" s="6" t="s">
        <v>2609</v>
      </c>
      <c r="AB1623" s="6" t="s">
        <v>2992</v>
      </c>
      <c r="AC1623" s="6" t="s">
        <v>2993</v>
      </c>
      <c r="AD1623" s="6" t="s">
        <v>40</v>
      </c>
      <c r="AE1623" s="6" t="s">
        <v>39</v>
      </c>
      <c r="AF1623" s="6" t="s">
        <v>42</v>
      </c>
      <c r="AG1623" s="6" t="s">
        <v>2984</v>
      </c>
      <c r="AH1623" s="6" t="s">
        <v>2985</v>
      </c>
      <c r="AI1623" s="6" t="s">
        <v>39</v>
      </c>
      <c r="AJ1623" s="6" t="s">
        <v>43</v>
      </c>
      <c r="AK1623">
        <v>90.468999999999994</v>
      </c>
      <c r="AL1623" s="6" t="s">
        <v>136</v>
      </c>
      <c r="AM1623" s="14">
        <v>3.4020000000000001</v>
      </c>
      <c r="AN1623">
        <v>6</v>
      </c>
      <c r="AO1623">
        <v>25</v>
      </c>
      <c r="AP1623" s="20">
        <v>6.117</v>
      </c>
      <c r="AQ1623" t="s">
        <v>39</v>
      </c>
      <c r="AR1623" t="s">
        <v>2643</v>
      </c>
      <c r="AS1623" t="s">
        <v>3032</v>
      </c>
    </row>
    <row r="1624" spans="1:45" x14ac:dyDescent="0.35">
      <c r="A1624" t="s">
        <v>1808</v>
      </c>
      <c r="B1624" t="s">
        <v>2673</v>
      </c>
      <c r="C1624" t="s">
        <v>2593</v>
      </c>
      <c r="D1624" t="s">
        <v>579</v>
      </c>
      <c r="E1624" t="s">
        <v>1807</v>
      </c>
      <c r="F1624" t="s">
        <v>2969</v>
      </c>
      <c r="G1624" t="s">
        <v>42</v>
      </c>
      <c r="H1624" t="s">
        <v>40</v>
      </c>
      <c r="I1624" t="s">
        <v>2970</v>
      </c>
      <c r="J1624" t="s">
        <v>39</v>
      </c>
      <c r="K1624" t="s">
        <v>39</v>
      </c>
      <c r="L1624" t="s">
        <v>39</v>
      </c>
      <c r="M1624" t="s">
        <v>39</v>
      </c>
      <c r="N1624" t="s">
        <v>39</v>
      </c>
      <c r="O1624" t="s">
        <v>39</v>
      </c>
      <c r="P1624" t="s">
        <v>39</v>
      </c>
      <c r="Q1624" s="1" t="s">
        <v>39</v>
      </c>
      <c r="R1624" s="1" t="s">
        <v>39</v>
      </c>
      <c r="S1624" s="1" t="s">
        <v>39</v>
      </c>
      <c r="T1624" s="1" t="s">
        <v>39</v>
      </c>
      <c r="U1624" t="s">
        <v>3017</v>
      </c>
      <c r="V1624" s="6" t="s">
        <v>2750</v>
      </c>
      <c r="W1624">
        <v>7</v>
      </c>
      <c r="X1624" s="6">
        <v>25</v>
      </c>
      <c r="Y1624" s="6" t="s">
        <v>2974</v>
      </c>
      <c r="Z1624" t="s">
        <v>2636</v>
      </c>
      <c r="AA1624" s="6" t="s">
        <v>2609</v>
      </c>
      <c r="AB1624" s="6" t="s">
        <v>2992</v>
      </c>
      <c r="AC1624" s="6" t="s">
        <v>2993</v>
      </c>
      <c r="AD1624" s="6" t="s">
        <v>40</v>
      </c>
      <c r="AE1624" s="6" t="s">
        <v>39</v>
      </c>
      <c r="AF1624" s="6" t="s">
        <v>42</v>
      </c>
      <c r="AG1624" s="6" t="s">
        <v>2984</v>
      </c>
      <c r="AH1624" s="6" t="s">
        <v>2985</v>
      </c>
      <c r="AI1624" s="6" t="s">
        <v>39</v>
      </c>
      <c r="AJ1624" s="6" t="s">
        <v>43</v>
      </c>
      <c r="AK1624">
        <v>90.762</v>
      </c>
      <c r="AL1624" s="6" t="s">
        <v>136</v>
      </c>
      <c r="AM1624" s="14">
        <v>3.8929999999999998</v>
      </c>
      <c r="AN1624">
        <v>6</v>
      </c>
      <c r="AO1624">
        <v>25</v>
      </c>
      <c r="AP1624" s="20">
        <v>7.165</v>
      </c>
      <c r="AQ1624" t="s">
        <v>39</v>
      </c>
      <c r="AR1624" t="s">
        <v>2643</v>
      </c>
      <c r="AS1624" t="s">
        <v>3032</v>
      </c>
    </row>
    <row r="1625" spans="1:45" x14ac:dyDescent="0.35">
      <c r="A1625" t="s">
        <v>1808</v>
      </c>
      <c r="B1625" t="s">
        <v>2673</v>
      </c>
      <c r="C1625" t="s">
        <v>2593</v>
      </c>
      <c r="D1625" t="s">
        <v>579</v>
      </c>
      <c r="E1625" t="s">
        <v>1807</v>
      </c>
      <c r="F1625" t="s">
        <v>2969</v>
      </c>
      <c r="G1625" t="s">
        <v>42</v>
      </c>
      <c r="H1625" t="s">
        <v>40</v>
      </c>
      <c r="I1625" t="s">
        <v>2970</v>
      </c>
      <c r="J1625" t="s">
        <v>39</v>
      </c>
      <c r="K1625" t="s">
        <v>39</v>
      </c>
      <c r="L1625" t="s">
        <v>39</v>
      </c>
      <c r="M1625" t="s">
        <v>39</v>
      </c>
      <c r="N1625" t="s">
        <v>39</v>
      </c>
      <c r="O1625" t="s">
        <v>39</v>
      </c>
      <c r="P1625" t="s">
        <v>39</v>
      </c>
      <c r="Q1625" s="1" t="s">
        <v>39</v>
      </c>
      <c r="R1625" s="1" t="s">
        <v>39</v>
      </c>
      <c r="S1625" s="1" t="s">
        <v>39</v>
      </c>
      <c r="T1625" s="1" t="s">
        <v>39</v>
      </c>
      <c r="U1625" t="s">
        <v>3017</v>
      </c>
      <c r="V1625" s="6" t="s">
        <v>2750</v>
      </c>
      <c r="W1625">
        <v>7</v>
      </c>
      <c r="X1625" s="6">
        <v>25</v>
      </c>
      <c r="Y1625" s="6" t="s">
        <v>2974</v>
      </c>
      <c r="Z1625" t="s">
        <v>2636</v>
      </c>
      <c r="AA1625" s="6" t="s">
        <v>2609</v>
      </c>
      <c r="AB1625" s="6" t="s">
        <v>2992</v>
      </c>
      <c r="AC1625" s="6" t="s">
        <v>2993</v>
      </c>
      <c r="AD1625" s="6" t="s">
        <v>40</v>
      </c>
      <c r="AE1625" s="6" t="s">
        <v>39</v>
      </c>
      <c r="AF1625" s="6" t="s">
        <v>42</v>
      </c>
      <c r="AG1625" s="6" t="s">
        <v>2984</v>
      </c>
      <c r="AH1625" s="6" t="s">
        <v>2985</v>
      </c>
      <c r="AI1625" s="6" t="s">
        <v>39</v>
      </c>
      <c r="AJ1625" s="6" t="s">
        <v>43</v>
      </c>
      <c r="AK1625">
        <v>91.055999999999997</v>
      </c>
      <c r="AL1625" s="6" t="s">
        <v>136</v>
      </c>
      <c r="AM1625" s="14">
        <v>3.39</v>
      </c>
      <c r="AN1625">
        <v>6</v>
      </c>
      <c r="AO1625">
        <v>25</v>
      </c>
      <c r="AP1625" s="20">
        <v>8.2140000000000004</v>
      </c>
      <c r="AQ1625" t="s">
        <v>39</v>
      </c>
      <c r="AR1625" t="s">
        <v>2643</v>
      </c>
      <c r="AS1625" t="s">
        <v>3032</v>
      </c>
    </row>
    <row r="1626" spans="1:45" x14ac:dyDescent="0.35">
      <c r="A1626" t="s">
        <v>1808</v>
      </c>
      <c r="B1626" t="s">
        <v>2673</v>
      </c>
      <c r="C1626" t="s">
        <v>2593</v>
      </c>
      <c r="D1626" t="s">
        <v>579</v>
      </c>
      <c r="E1626" t="s">
        <v>1807</v>
      </c>
      <c r="F1626" t="s">
        <v>2969</v>
      </c>
      <c r="G1626" t="s">
        <v>42</v>
      </c>
      <c r="H1626" t="s">
        <v>40</v>
      </c>
      <c r="I1626" t="s">
        <v>2970</v>
      </c>
      <c r="J1626" t="s">
        <v>39</v>
      </c>
      <c r="K1626" t="s">
        <v>39</v>
      </c>
      <c r="L1626" t="s">
        <v>39</v>
      </c>
      <c r="M1626" t="s">
        <v>39</v>
      </c>
      <c r="N1626" t="s">
        <v>39</v>
      </c>
      <c r="O1626" t="s">
        <v>39</v>
      </c>
      <c r="P1626" t="s">
        <v>39</v>
      </c>
      <c r="Q1626" s="1" t="s">
        <v>39</v>
      </c>
      <c r="R1626" s="1" t="s">
        <v>39</v>
      </c>
      <c r="S1626" s="1" t="s">
        <v>39</v>
      </c>
      <c r="T1626" s="1" t="s">
        <v>39</v>
      </c>
      <c r="U1626" t="s">
        <v>3017</v>
      </c>
      <c r="V1626" s="6" t="s">
        <v>2750</v>
      </c>
      <c r="W1626">
        <v>7</v>
      </c>
      <c r="X1626" s="6">
        <v>25</v>
      </c>
      <c r="Y1626" s="6" t="s">
        <v>2974</v>
      </c>
      <c r="Z1626" t="s">
        <v>2636</v>
      </c>
      <c r="AA1626" s="6" t="s">
        <v>2609</v>
      </c>
      <c r="AB1626" s="6" t="s">
        <v>2992</v>
      </c>
      <c r="AC1626" s="6" t="s">
        <v>2993</v>
      </c>
      <c r="AD1626" s="6" t="s">
        <v>40</v>
      </c>
      <c r="AE1626" s="6" t="s">
        <v>39</v>
      </c>
      <c r="AF1626" s="6" t="s">
        <v>42</v>
      </c>
      <c r="AG1626" s="6" t="s">
        <v>2984</v>
      </c>
      <c r="AH1626" s="6" t="s">
        <v>2985</v>
      </c>
      <c r="AI1626" s="6" t="s">
        <v>39</v>
      </c>
      <c r="AJ1626" s="6" t="s">
        <v>43</v>
      </c>
      <c r="AK1626">
        <v>92.522000000000006</v>
      </c>
      <c r="AL1626" s="6" t="s">
        <v>136</v>
      </c>
      <c r="AM1626" s="14">
        <v>3.3849999999999998</v>
      </c>
      <c r="AN1626">
        <v>6</v>
      </c>
      <c r="AO1626">
        <v>25</v>
      </c>
      <c r="AP1626" s="20">
        <v>9.2349999999999994</v>
      </c>
      <c r="AQ1626" t="s">
        <v>39</v>
      </c>
      <c r="AR1626" t="s">
        <v>2643</v>
      </c>
      <c r="AS1626" t="s">
        <v>3032</v>
      </c>
    </row>
    <row r="1627" spans="1:45" x14ac:dyDescent="0.35">
      <c r="A1627" t="s">
        <v>1808</v>
      </c>
      <c r="B1627" t="s">
        <v>2673</v>
      </c>
      <c r="C1627" t="s">
        <v>2593</v>
      </c>
      <c r="D1627" t="s">
        <v>579</v>
      </c>
      <c r="E1627" t="s">
        <v>1807</v>
      </c>
      <c r="F1627" t="s">
        <v>2969</v>
      </c>
      <c r="G1627" t="s">
        <v>42</v>
      </c>
      <c r="H1627" t="s">
        <v>40</v>
      </c>
      <c r="I1627" t="s">
        <v>2970</v>
      </c>
      <c r="J1627" t="s">
        <v>39</v>
      </c>
      <c r="K1627" t="s">
        <v>39</v>
      </c>
      <c r="L1627" t="s">
        <v>39</v>
      </c>
      <c r="M1627" t="s">
        <v>39</v>
      </c>
      <c r="N1627" t="s">
        <v>39</v>
      </c>
      <c r="O1627" t="s">
        <v>39</v>
      </c>
      <c r="P1627" t="s">
        <v>39</v>
      </c>
      <c r="Q1627" s="1" t="s">
        <v>39</v>
      </c>
      <c r="R1627" s="1" t="s">
        <v>39</v>
      </c>
      <c r="S1627" s="1" t="s">
        <v>39</v>
      </c>
      <c r="T1627" s="1" t="s">
        <v>39</v>
      </c>
      <c r="U1627" t="s">
        <v>3017</v>
      </c>
      <c r="V1627" s="6" t="s">
        <v>2750</v>
      </c>
      <c r="W1627">
        <v>7</v>
      </c>
      <c r="X1627" s="6">
        <v>25</v>
      </c>
      <c r="Y1627" s="6" t="s">
        <v>2974</v>
      </c>
      <c r="Z1627" t="s">
        <v>2636</v>
      </c>
      <c r="AA1627" s="6" t="s">
        <v>2609</v>
      </c>
      <c r="AB1627" s="6" t="s">
        <v>2992</v>
      </c>
      <c r="AC1627" s="6" t="s">
        <v>2993</v>
      </c>
      <c r="AD1627" s="6" t="s">
        <v>40</v>
      </c>
      <c r="AE1627" s="6" t="s">
        <v>39</v>
      </c>
      <c r="AF1627" s="6" t="s">
        <v>42</v>
      </c>
      <c r="AG1627" s="6" t="s">
        <v>2984</v>
      </c>
      <c r="AH1627" s="6" t="s">
        <v>2985</v>
      </c>
      <c r="AI1627" s="6" t="s">
        <v>39</v>
      </c>
      <c r="AJ1627" s="6" t="s">
        <v>43</v>
      </c>
      <c r="AK1627">
        <v>92.228999999999999</v>
      </c>
      <c r="AL1627" s="6" t="s">
        <v>136</v>
      </c>
      <c r="AM1627" s="14">
        <v>3.5550000000000002</v>
      </c>
      <c r="AN1627">
        <v>6</v>
      </c>
      <c r="AO1627">
        <v>25</v>
      </c>
      <c r="AP1627" s="20">
        <v>10.27</v>
      </c>
      <c r="AQ1627" t="s">
        <v>39</v>
      </c>
      <c r="AR1627" t="s">
        <v>2643</v>
      </c>
      <c r="AS1627" t="s">
        <v>3032</v>
      </c>
    </row>
    <row r="1628" spans="1:45" x14ac:dyDescent="0.35">
      <c r="A1628" t="s">
        <v>1808</v>
      </c>
      <c r="B1628" t="s">
        <v>2673</v>
      </c>
      <c r="C1628" t="s">
        <v>2593</v>
      </c>
      <c r="D1628" t="s">
        <v>579</v>
      </c>
      <c r="E1628" t="s">
        <v>1807</v>
      </c>
      <c r="F1628" t="s">
        <v>2969</v>
      </c>
      <c r="G1628" t="s">
        <v>42</v>
      </c>
      <c r="H1628" t="s">
        <v>40</v>
      </c>
      <c r="I1628" t="s">
        <v>2970</v>
      </c>
      <c r="J1628" t="s">
        <v>39</v>
      </c>
      <c r="K1628" t="s">
        <v>39</v>
      </c>
      <c r="L1628" t="s">
        <v>39</v>
      </c>
      <c r="M1628" t="s">
        <v>39</v>
      </c>
      <c r="N1628" t="s">
        <v>39</v>
      </c>
      <c r="O1628" t="s">
        <v>39</v>
      </c>
      <c r="P1628" t="s">
        <v>39</v>
      </c>
      <c r="Q1628" s="1" t="s">
        <v>39</v>
      </c>
      <c r="R1628" s="1" t="s">
        <v>39</v>
      </c>
      <c r="S1628" s="1" t="s">
        <v>39</v>
      </c>
      <c r="T1628" s="1" t="s">
        <v>39</v>
      </c>
      <c r="U1628" t="s">
        <v>3017</v>
      </c>
      <c r="V1628" s="6" t="s">
        <v>2750</v>
      </c>
      <c r="W1628">
        <v>7</v>
      </c>
      <c r="X1628" s="6">
        <v>25</v>
      </c>
      <c r="Y1628" s="6" t="s">
        <v>2974</v>
      </c>
      <c r="Z1628" t="s">
        <v>2636</v>
      </c>
      <c r="AA1628" s="6" t="s">
        <v>2609</v>
      </c>
      <c r="AB1628" s="6" t="s">
        <v>2992</v>
      </c>
      <c r="AC1628" s="6" t="s">
        <v>2993</v>
      </c>
      <c r="AD1628" s="6" t="s">
        <v>40</v>
      </c>
      <c r="AE1628" s="6" t="s">
        <v>39</v>
      </c>
      <c r="AF1628" s="6" t="s">
        <v>42</v>
      </c>
      <c r="AG1628" s="6" t="s">
        <v>2984</v>
      </c>
      <c r="AH1628" s="6" t="s">
        <v>2985</v>
      </c>
      <c r="AI1628" s="6" t="s">
        <v>39</v>
      </c>
      <c r="AJ1628" s="6" t="s">
        <v>43</v>
      </c>
      <c r="AK1628">
        <v>91.935000000000002</v>
      </c>
      <c r="AL1628" s="6" t="s">
        <v>136</v>
      </c>
      <c r="AM1628">
        <v>3.3849999999999998</v>
      </c>
      <c r="AN1628">
        <v>6</v>
      </c>
      <c r="AO1628">
        <v>25</v>
      </c>
      <c r="AP1628" s="20">
        <v>12.327</v>
      </c>
      <c r="AQ1628" t="s">
        <v>39</v>
      </c>
      <c r="AR1628" t="s">
        <v>2643</v>
      </c>
      <c r="AS1628" t="s">
        <v>3032</v>
      </c>
    </row>
    <row r="1629" spans="1:45" x14ac:dyDescent="0.35">
      <c r="A1629" t="s">
        <v>1808</v>
      </c>
      <c r="B1629" t="s">
        <v>2673</v>
      </c>
      <c r="C1629" t="s">
        <v>2593</v>
      </c>
      <c r="D1629" t="s">
        <v>579</v>
      </c>
      <c r="E1629" t="s">
        <v>1807</v>
      </c>
      <c r="F1629" t="s">
        <v>2969</v>
      </c>
      <c r="G1629" t="s">
        <v>42</v>
      </c>
      <c r="H1629" t="s">
        <v>40</v>
      </c>
      <c r="I1629" t="s">
        <v>2970</v>
      </c>
      <c r="J1629" t="s">
        <v>39</v>
      </c>
      <c r="K1629" t="s">
        <v>39</v>
      </c>
      <c r="L1629" t="s">
        <v>39</v>
      </c>
      <c r="M1629" t="s">
        <v>39</v>
      </c>
      <c r="N1629" t="s">
        <v>39</v>
      </c>
      <c r="O1629" t="s">
        <v>39</v>
      </c>
      <c r="P1629" t="s">
        <v>39</v>
      </c>
      <c r="Q1629" s="1" t="s">
        <v>39</v>
      </c>
      <c r="R1629" s="1" t="s">
        <v>39</v>
      </c>
      <c r="S1629" s="1" t="s">
        <v>39</v>
      </c>
      <c r="T1629" s="1" t="s">
        <v>39</v>
      </c>
      <c r="U1629" t="s">
        <v>3017</v>
      </c>
      <c r="V1629" s="6" t="s">
        <v>2750</v>
      </c>
      <c r="W1629">
        <v>7</v>
      </c>
      <c r="X1629" s="6">
        <v>25</v>
      </c>
      <c r="Y1629" s="6" t="s">
        <v>2974</v>
      </c>
      <c r="Z1629" t="s">
        <v>2636</v>
      </c>
      <c r="AA1629" s="6" t="s">
        <v>2609</v>
      </c>
      <c r="AB1629" s="6" t="s">
        <v>2992</v>
      </c>
      <c r="AC1629" s="6" t="s">
        <v>2993</v>
      </c>
      <c r="AD1629" s="6" t="s">
        <v>40</v>
      </c>
      <c r="AE1629" s="6" t="s">
        <v>39</v>
      </c>
      <c r="AF1629" s="6" t="s">
        <v>42</v>
      </c>
      <c r="AG1629" s="6" t="s">
        <v>2984</v>
      </c>
      <c r="AH1629" s="6" t="s">
        <v>2985</v>
      </c>
      <c r="AI1629" s="6" t="s">
        <v>39</v>
      </c>
      <c r="AJ1629" s="6" t="s">
        <v>43</v>
      </c>
      <c r="AK1629">
        <v>91.935000000000002</v>
      </c>
      <c r="AL1629" s="6" t="s">
        <v>136</v>
      </c>
      <c r="AM1629">
        <v>3.8969999999999998</v>
      </c>
      <c r="AN1629">
        <v>6</v>
      </c>
      <c r="AO1629">
        <v>25</v>
      </c>
      <c r="AP1629" s="14">
        <v>13.348000000000001</v>
      </c>
      <c r="AQ1629" t="s">
        <v>39</v>
      </c>
      <c r="AR1629" t="s">
        <v>2643</v>
      </c>
      <c r="AS1629" t="s">
        <v>3032</v>
      </c>
    </row>
    <row r="1630" spans="1:45" x14ac:dyDescent="0.35">
      <c r="A1630" t="s">
        <v>1808</v>
      </c>
      <c r="B1630" t="s">
        <v>2673</v>
      </c>
      <c r="C1630" t="s">
        <v>2593</v>
      </c>
      <c r="D1630" t="s">
        <v>579</v>
      </c>
      <c r="E1630" t="s">
        <v>1807</v>
      </c>
      <c r="F1630" t="s">
        <v>2969</v>
      </c>
      <c r="G1630" t="s">
        <v>42</v>
      </c>
      <c r="H1630" t="s">
        <v>40</v>
      </c>
      <c r="I1630" t="s">
        <v>2970</v>
      </c>
      <c r="J1630" t="s">
        <v>39</v>
      </c>
      <c r="K1630" t="s">
        <v>39</v>
      </c>
      <c r="L1630" t="s">
        <v>39</v>
      </c>
      <c r="M1630" t="s">
        <v>39</v>
      </c>
      <c r="N1630" t="s">
        <v>39</v>
      </c>
      <c r="O1630" t="s">
        <v>39</v>
      </c>
      <c r="P1630" t="s">
        <v>39</v>
      </c>
      <c r="Q1630" s="1" t="s">
        <v>39</v>
      </c>
      <c r="R1630" s="1" t="s">
        <v>39</v>
      </c>
      <c r="S1630" s="1" t="s">
        <v>39</v>
      </c>
      <c r="T1630" s="1" t="s">
        <v>39</v>
      </c>
      <c r="U1630" t="s">
        <v>3017</v>
      </c>
      <c r="V1630" s="6" t="s">
        <v>2750</v>
      </c>
      <c r="W1630">
        <v>7</v>
      </c>
      <c r="X1630" s="6">
        <v>25</v>
      </c>
      <c r="Y1630" s="6" t="s">
        <v>2974</v>
      </c>
      <c r="Z1630" t="s">
        <v>2636</v>
      </c>
      <c r="AA1630" s="6" t="s">
        <v>2609</v>
      </c>
      <c r="AB1630" s="6" t="s">
        <v>2992</v>
      </c>
      <c r="AC1630" s="6" t="s">
        <v>2993</v>
      </c>
      <c r="AD1630" s="6" t="s">
        <v>40</v>
      </c>
      <c r="AE1630" s="6" t="s">
        <v>39</v>
      </c>
      <c r="AF1630" s="6" t="s">
        <v>42</v>
      </c>
      <c r="AG1630" s="6" t="s">
        <v>2984</v>
      </c>
      <c r="AH1630" s="6" t="s">
        <v>2985</v>
      </c>
      <c r="AI1630" s="6" t="s">
        <v>39</v>
      </c>
      <c r="AJ1630" s="6" t="s">
        <v>43</v>
      </c>
      <c r="AK1630">
        <v>92.522000000000006</v>
      </c>
      <c r="AL1630" s="6" t="s">
        <v>136</v>
      </c>
      <c r="AM1630">
        <v>3.3849999999999998</v>
      </c>
      <c r="AN1630">
        <v>6</v>
      </c>
      <c r="AO1630">
        <v>25</v>
      </c>
      <c r="AP1630" s="14">
        <v>14.423</v>
      </c>
      <c r="AQ1630" t="s">
        <v>39</v>
      </c>
      <c r="AR1630" t="s">
        <v>2643</v>
      </c>
      <c r="AS1630" t="s">
        <v>3032</v>
      </c>
    </row>
    <row r="1631" spans="1:45" x14ac:dyDescent="0.35">
      <c r="A1631" t="s">
        <v>1808</v>
      </c>
      <c r="B1631" t="s">
        <v>2673</v>
      </c>
      <c r="C1631" t="s">
        <v>2593</v>
      </c>
      <c r="D1631" t="s">
        <v>579</v>
      </c>
      <c r="E1631" t="s">
        <v>1807</v>
      </c>
      <c r="F1631" t="s">
        <v>2969</v>
      </c>
      <c r="G1631" t="s">
        <v>42</v>
      </c>
      <c r="H1631" t="s">
        <v>40</v>
      </c>
      <c r="I1631" t="s">
        <v>2970</v>
      </c>
      <c r="J1631" t="s">
        <v>39</v>
      </c>
      <c r="K1631" t="s">
        <v>39</v>
      </c>
      <c r="L1631" t="s">
        <v>39</v>
      </c>
      <c r="M1631" t="s">
        <v>39</v>
      </c>
      <c r="N1631" t="s">
        <v>39</v>
      </c>
      <c r="O1631" t="s">
        <v>39</v>
      </c>
      <c r="P1631" t="s">
        <v>39</v>
      </c>
      <c r="Q1631" s="1" t="s">
        <v>39</v>
      </c>
      <c r="R1631" s="1" t="s">
        <v>39</v>
      </c>
      <c r="S1631" s="1" t="s">
        <v>39</v>
      </c>
      <c r="T1631" s="1" t="s">
        <v>39</v>
      </c>
      <c r="U1631" t="s">
        <v>2991</v>
      </c>
      <c r="V1631" s="6" t="s">
        <v>39</v>
      </c>
      <c r="W1631" s="6" t="s">
        <v>39</v>
      </c>
      <c r="X1631" s="6">
        <v>25</v>
      </c>
      <c r="Y1631" s="6" t="s">
        <v>2974</v>
      </c>
      <c r="Z1631">
        <v>0</v>
      </c>
      <c r="AA1631" s="6" t="s">
        <v>2609</v>
      </c>
      <c r="AB1631" s="6" t="s">
        <v>2992</v>
      </c>
      <c r="AC1631" s="6" t="s">
        <v>2993</v>
      </c>
      <c r="AD1631" s="6" t="s">
        <v>40</v>
      </c>
      <c r="AE1631" s="6" t="s">
        <v>39</v>
      </c>
      <c r="AF1631" s="6" t="s">
        <v>42</v>
      </c>
      <c r="AG1631" s="6" t="s">
        <v>2984</v>
      </c>
      <c r="AH1631" s="6" t="s">
        <v>2985</v>
      </c>
      <c r="AI1631" s="6" t="s">
        <v>39</v>
      </c>
      <c r="AJ1631" s="6" t="s">
        <v>43</v>
      </c>
      <c r="AK1631" s="20">
        <v>0.99</v>
      </c>
      <c r="AL1631" s="6" t="s">
        <v>136</v>
      </c>
      <c r="AM1631" s="19">
        <v>0</v>
      </c>
      <c r="AN1631">
        <v>6</v>
      </c>
      <c r="AO1631">
        <v>25</v>
      </c>
      <c r="AP1631" s="20">
        <v>0</v>
      </c>
      <c r="AQ1631" t="s">
        <v>39</v>
      </c>
      <c r="AR1631" t="s">
        <v>2643</v>
      </c>
      <c r="AS1631" t="s">
        <v>3031</v>
      </c>
    </row>
    <row r="1632" spans="1:45" x14ac:dyDescent="0.35">
      <c r="A1632" t="s">
        <v>1808</v>
      </c>
      <c r="B1632" t="s">
        <v>2673</v>
      </c>
      <c r="C1632" t="s">
        <v>2593</v>
      </c>
      <c r="D1632" t="s">
        <v>579</v>
      </c>
      <c r="E1632" t="s">
        <v>1807</v>
      </c>
      <c r="F1632" t="s">
        <v>2969</v>
      </c>
      <c r="G1632" t="s">
        <v>42</v>
      </c>
      <c r="H1632" t="s">
        <v>40</v>
      </c>
      <c r="I1632" t="s">
        <v>2970</v>
      </c>
      <c r="J1632" t="s">
        <v>39</v>
      </c>
      <c r="K1632" t="s">
        <v>39</v>
      </c>
      <c r="L1632" t="s">
        <v>39</v>
      </c>
      <c r="M1632" t="s">
        <v>39</v>
      </c>
      <c r="N1632" t="s">
        <v>39</v>
      </c>
      <c r="O1632" t="s">
        <v>39</v>
      </c>
      <c r="P1632" t="s">
        <v>39</v>
      </c>
      <c r="Q1632" s="1" t="s">
        <v>39</v>
      </c>
      <c r="R1632" s="1" t="s">
        <v>39</v>
      </c>
      <c r="S1632" s="1" t="s">
        <v>39</v>
      </c>
      <c r="T1632" s="1" t="s">
        <v>39</v>
      </c>
      <c r="U1632" t="s">
        <v>2991</v>
      </c>
      <c r="V1632" s="6" t="s">
        <v>39</v>
      </c>
      <c r="W1632" s="6" t="s">
        <v>39</v>
      </c>
      <c r="X1632" s="6">
        <v>25</v>
      </c>
      <c r="Y1632" s="6" t="s">
        <v>2974</v>
      </c>
      <c r="Z1632">
        <v>0</v>
      </c>
      <c r="AA1632" s="6" t="s">
        <v>2609</v>
      </c>
      <c r="AB1632" s="6" t="s">
        <v>2992</v>
      </c>
      <c r="AC1632" s="6" t="s">
        <v>2993</v>
      </c>
      <c r="AD1632" s="6" t="s">
        <v>40</v>
      </c>
      <c r="AE1632" s="6" t="s">
        <v>39</v>
      </c>
      <c r="AF1632" s="6" t="s">
        <v>42</v>
      </c>
      <c r="AG1632" s="6" t="s">
        <v>2984</v>
      </c>
      <c r="AH1632" s="6" t="s">
        <v>2985</v>
      </c>
      <c r="AI1632" s="6" t="s">
        <v>39</v>
      </c>
      <c r="AJ1632" s="6" t="s">
        <v>43</v>
      </c>
      <c r="AK1632" s="20">
        <v>1.3280000000000001</v>
      </c>
      <c r="AL1632" s="6" t="s">
        <v>136</v>
      </c>
      <c r="AM1632" s="20">
        <v>3.0510000000000002</v>
      </c>
      <c r="AN1632">
        <v>6</v>
      </c>
      <c r="AO1632">
        <v>25</v>
      </c>
      <c r="AP1632" s="14">
        <v>2.004</v>
      </c>
      <c r="AQ1632" t="s">
        <v>39</v>
      </c>
      <c r="AR1632" t="s">
        <v>2643</v>
      </c>
      <c r="AS1632" t="s">
        <v>3031</v>
      </c>
    </row>
    <row r="1633" spans="1:45" x14ac:dyDescent="0.35">
      <c r="A1633" t="s">
        <v>1808</v>
      </c>
      <c r="B1633" t="s">
        <v>2673</v>
      </c>
      <c r="C1633" t="s">
        <v>2593</v>
      </c>
      <c r="D1633" t="s">
        <v>579</v>
      </c>
      <c r="E1633" t="s">
        <v>1807</v>
      </c>
      <c r="F1633" t="s">
        <v>2969</v>
      </c>
      <c r="G1633" t="s">
        <v>42</v>
      </c>
      <c r="H1633" t="s">
        <v>40</v>
      </c>
      <c r="I1633" t="s">
        <v>2970</v>
      </c>
      <c r="J1633" t="s">
        <v>39</v>
      </c>
      <c r="K1633" t="s">
        <v>39</v>
      </c>
      <c r="L1633" t="s">
        <v>39</v>
      </c>
      <c r="M1633" t="s">
        <v>39</v>
      </c>
      <c r="N1633" t="s">
        <v>39</v>
      </c>
      <c r="O1633" t="s">
        <v>39</v>
      </c>
      <c r="P1633" t="s">
        <v>39</v>
      </c>
      <c r="Q1633" s="1" t="s">
        <v>39</v>
      </c>
      <c r="R1633" s="1" t="s">
        <v>39</v>
      </c>
      <c r="S1633" s="1" t="s">
        <v>39</v>
      </c>
      <c r="T1633" s="1" t="s">
        <v>39</v>
      </c>
      <c r="U1633" t="s">
        <v>2991</v>
      </c>
      <c r="V1633" s="6" t="s">
        <v>39</v>
      </c>
      <c r="W1633" s="6" t="s">
        <v>39</v>
      </c>
      <c r="X1633" s="6">
        <v>25</v>
      </c>
      <c r="Y1633" s="6" t="s">
        <v>2974</v>
      </c>
      <c r="Z1633">
        <v>0</v>
      </c>
      <c r="AA1633" s="6" t="s">
        <v>2609</v>
      </c>
      <c r="AB1633" s="6" t="s">
        <v>2992</v>
      </c>
      <c r="AC1633" s="6" t="s">
        <v>2993</v>
      </c>
      <c r="AD1633" s="6" t="s">
        <v>40</v>
      </c>
      <c r="AE1633" s="6" t="s">
        <v>39</v>
      </c>
      <c r="AF1633" s="6" t="s">
        <v>42</v>
      </c>
      <c r="AG1633" s="6" t="s">
        <v>2984</v>
      </c>
      <c r="AH1633" s="6" t="s">
        <v>2985</v>
      </c>
      <c r="AI1633" s="6" t="s">
        <v>39</v>
      </c>
      <c r="AJ1633" s="6" t="s">
        <v>43</v>
      </c>
      <c r="AK1633" s="20">
        <v>62.941000000000003</v>
      </c>
      <c r="AL1633" s="6" t="s">
        <v>136</v>
      </c>
      <c r="AM1633" s="20">
        <v>5.0780000000000003</v>
      </c>
      <c r="AN1633">
        <v>6</v>
      </c>
      <c r="AO1633">
        <v>25</v>
      </c>
      <c r="AP1633" s="14">
        <v>2.972</v>
      </c>
      <c r="AQ1633" t="s">
        <v>39</v>
      </c>
      <c r="AR1633" t="s">
        <v>2643</v>
      </c>
      <c r="AS1633" t="s">
        <v>3031</v>
      </c>
    </row>
    <row r="1634" spans="1:45" x14ac:dyDescent="0.35">
      <c r="A1634" t="s">
        <v>1808</v>
      </c>
      <c r="B1634" t="s">
        <v>2673</v>
      </c>
      <c r="C1634" t="s">
        <v>2593</v>
      </c>
      <c r="D1634" t="s">
        <v>579</v>
      </c>
      <c r="E1634" t="s">
        <v>1807</v>
      </c>
      <c r="F1634" t="s">
        <v>2969</v>
      </c>
      <c r="G1634" t="s">
        <v>42</v>
      </c>
      <c r="H1634" t="s">
        <v>40</v>
      </c>
      <c r="I1634" t="s">
        <v>2970</v>
      </c>
      <c r="J1634" t="s">
        <v>39</v>
      </c>
      <c r="K1634" t="s">
        <v>39</v>
      </c>
      <c r="L1634" t="s">
        <v>39</v>
      </c>
      <c r="M1634" t="s">
        <v>39</v>
      </c>
      <c r="N1634" t="s">
        <v>39</v>
      </c>
      <c r="O1634" t="s">
        <v>39</v>
      </c>
      <c r="P1634" t="s">
        <v>39</v>
      </c>
      <c r="Q1634" s="1" t="s">
        <v>39</v>
      </c>
      <c r="R1634" s="1" t="s">
        <v>39</v>
      </c>
      <c r="S1634" s="1" t="s">
        <v>39</v>
      </c>
      <c r="T1634" s="1" t="s">
        <v>39</v>
      </c>
      <c r="U1634" t="s">
        <v>2991</v>
      </c>
      <c r="V1634" s="6" t="s">
        <v>39</v>
      </c>
      <c r="W1634" s="6" t="s">
        <v>39</v>
      </c>
      <c r="X1634" s="6">
        <v>25</v>
      </c>
      <c r="Y1634" s="6" t="s">
        <v>2974</v>
      </c>
      <c r="Z1634">
        <v>0</v>
      </c>
      <c r="AA1634" s="6" t="s">
        <v>2609</v>
      </c>
      <c r="AB1634" s="6" t="s">
        <v>2992</v>
      </c>
      <c r="AC1634" s="6" t="s">
        <v>2993</v>
      </c>
      <c r="AD1634" s="6" t="s">
        <v>40</v>
      </c>
      <c r="AE1634" s="6" t="s">
        <v>39</v>
      </c>
      <c r="AF1634" s="6" t="s">
        <v>42</v>
      </c>
      <c r="AG1634" s="6" t="s">
        <v>2984</v>
      </c>
      <c r="AH1634" s="6" t="s">
        <v>2985</v>
      </c>
      <c r="AI1634" s="6" t="s">
        <v>39</v>
      </c>
      <c r="AJ1634" s="6" t="s">
        <v>43</v>
      </c>
      <c r="AK1634" s="20">
        <v>86.468999999999994</v>
      </c>
      <c r="AL1634" s="6" t="s">
        <v>136</v>
      </c>
      <c r="AM1634" s="20">
        <v>2.7080000000000002</v>
      </c>
      <c r="AN1634">
        <v>6</v>
      </c>
      <c r="AO1634">
        <v>25</v>
      </c>
      <c r="AP1634" s="14">
        <v>5.0819999999999999</v>
      </c>
      <c r="AQ1634" t="s">
        <v>39</v>
      </c>
      <c r="AR1634" t="s">
        <v>2643</v>
      </c>
      <c r="AS1634" t="s">
        <v>3031</v>
      </c>
    </row>
    <row r="1635" spans="1:45" x14ac:dyDescent="0.35">
      <c r="A1635" t="s">
        <v>1808</v>
      </c>
      <c r="B1635" t="s">
        <v>2673</v>
      </c>
      <c r="C1635" t="s">
        <v>2593</v>
      </c>
      <c r="D1635" t="s">
        <v>579</v>
      </c>
      <c r="E1635" t="s">
        <v>1807</v>
      </c>
      <c r="F1635" t="s">
        <v>2969</v>
      </c>
      <c r="G1635" t="s">
        <v>42</v>
      </c>
      <c r="H1635" t="s">
        <v>40</v>
      </c>
      <c r="I1635" t="s">
        <v>2970</v>
      </c>
      <c r="J1635" t="s">
        <v>39</v>
      </c>
      <c r="K1635" t="s">
        <v>39</v>
      </c>
      <c r="L1635" t="s">
        <v>39</v>
      </c>
      <c r="M1635" t="s">
        <v>39</v>
      </c>
      <c r="N1635" t="s">
        <v>39</v>
      </c>
      <c r="O1635" t="s">
        <v>39</v>
      </c>
      <c r="P1635" t="s">
        <v>39</v>
      </c>
      <c r="Q1635" s="1" t="s">
        <v>39</v>
      </c>
      <c r="R1635" s="1" t="s">
        <v>39</v>
      </c>
      <c r="S1635" s="1" t="s">
        <v>39</v>
      </c>
      <c r="T1635" s="1" t="s">
        <v>39</v>
      </c>
      <c r="U1635" t="s">
        <v>2991</v>
      </c>
      <c r="V1635" s="6" t="s">
        <v>39</v>
      </c>
      <c r="W1635" s="6" t="s">
        <v>39</v>
      </c>
      <c r="X1635" s="6">
        <v>25</v>
      </c>
      <c r="Y1635" s="6" t="s">
        <v>2974</v>
      </c>
      <c r="Z1635">
        <v>0</v>
      </c>
      <c r="AA1635" s="6" t="s">
        <v>2609</v>
      </c>
      <c r="AB1635" s="6" t="s">
        <v>2992</v>
      </c>
      <c r="AC1635" s="6" t="s">
        <v>2993</v>
      </c>
      <c r="AD1635" s="6" t="s">
        <v>40</v>
      </c>
      <c r="AE1635" s="6" t="s">
        <v>39</v>
      </c>
      <c r="AF1635" s="6" t="s">
        <v>42</v>
      </c>
      <c r="AG1635" s="6" t="s">
        <v>2984</v>
      </c>
      <c r="AH1635" s="6" t="s">
        <v>2985</v>
      </c>
      <c r="AI1635" s="6" t="s">
        <v>39</v>
      </c>
      <c r="AJ1635" s="6" t="s">
        <v>43</v>
      </c>
      <c r="AK1635" s="20">
        <v>87.316000000000003</v>
      </c>
      <c r="AL1635" s="6" t="s">
        <v>136</v>
      </c>
      <c r="AM1635" s="20">
        <v>2.7290000000000001</v>
      </c>
      <c r="AN1635">
        <v>6</v>
      </c>
      <c r="AO1635">
        <v>25</v>
      </c>
      <c r="AP1635" s="20">
        <v>6.117</v>
      </c>
      <c r="AQ1635" t="s">
        <v>39</v>
      </c>
      <c r="AR1635" t="s">
        <v>2643</v>
      </c>
      <c r="AS1635" t="s">
        <v>3031</v>
      </c>
    </row>
    <row r="1636" spans="1:45" x14ac:dyDescent="0.35">
      <c r="A1636" t="s">
        <v>1808</v>
      </c>
      <c r="B1636" t="s">
        <v>2673</v>
      </c>
      <c r="C1636" t="s">
        <v>2593</v>
      </c>
      <c r="D1636" t="s">
        <v>579</v>
      </c>
      <c r="E1636" t="s">
        <v>1807</v>
      </c>
      <c r="F1636" t="s">
        <v>2969</v>
      </c>
      <c r="G1636" t="s">
        <v>42</v>
      </c>
      <c r="H1636" t="s">
        <v>40</v>
      </c>
      <c r="I1636" t="s">
        <v>2970</v>
      </c>
      <c r="J1636" t="s">
        <v>39</v>
      </c>
      <c r="K1636" t="s">
        <v>39</v>
      </c>
      <c r="L1636" t="s">
        <v>39</v>
      </c>
      <c r="M1636" t="s">
        <v>39</v>
      </c>
      <c r="N1636" t="s">
        <v>39</v>
      </c>
      <c r="O1636" t="s">
        <v>39</v>
      </c>
      <c r="P1636" t="s">
        <v>39</v>
      </c>
      <c r="Q1636" s="1" t="s">
        <v>39</v>
      </c>
      <c r="R1636" s="1" t="s">
        <v>39</v>
      </c>
      <c r="S1636" s="1" t="s">
        <v>39</v>
      </c>
      <c r="T1636" s="1" t="s">
        <v>39</v>
      </c>
      <c r="U1636" t="s">
        <v>2991</v>
      </c>
      <c r="V1636" s="6" t="s">
        <v>39</v>
      </c>
      <c r="W1636" s="6" t="s">
        <v>39</v>
      </c>
      <c r="X1636" s="6">
        <v>25</v>
      </c>
      <c r="Y1636" s="6" t="s">
        <v>2974</v>
      </c>
      <c r="Z1636">
        <v>0</v>
      </c>
      <c r="AA1636" s="6" t="s">
        <v>2609</v>
      </c>
      <c r="AB1636" s="6" t="s">
        <v>2992</v>
      </c>
      <c r="AC1636" s="6" t="s">
        <v>2993</v>
      </c>
      <c r="AD1636" s="6" t="s">
        <v>40</v>
      </c>
      <c r="AE1636" s="6" t="s">
        <v>39</v>
      </c>
      <c r="AF1636" s="6" t="s">
        <v>42</v>
      </c>
      <c r="AG1636" s="6" t="s">
        <v>2984</v>
      </c>
      <c r="AH1636" s="6" t="s">
        <v>2985</v>
      </c>
      <c r="AI1636" s="6" t="s">
        <v>39</v>
      </c>
      <c r="AJ1636" s="6" t="s">
        <v>43</v>
      </c>
      <c r="AK1636" s="20">
        <v>88.162000000000006</v>
      </c>
      <c r="AL1636" s="6" t="s">
        <v>136</v>
      </c>
      <c r="AM1636" s="20">
        <v>3.3849999999999998</v>
      </c>
      <c r="AN1636">
        <v>6</v>
      </c>
      <c r="AO1636">
        <v>25</v>
      </c>
      <c r="AP1636" s="20">
        <v>7.165</v>
      </c>
      <c r="AQ1636" t="s">
        <v>39</v>
      </c>
      <c r="AR1636" t="s">
        <v>2643</v>
      </c>
      <c r="AS1636" t="s">
        <v>3031</v>
      </c>
    </row>
    <row r="1637" spans="1:45" x14ac:dyDescent="0.35">
      <c r="A1637" t="s">
        <v>1808</v>
      </c>
      <c r="B1637" t="s">
        <v>2673</v>
      </c>
      <c r="C1637" t="s">
        <v>2593</v>
      </c>
      <c r="D1637" t="s">
        <v>579</v>
      </c>
      <c r="E1637" t="s">
        <v>1807</v>
      </c>
      <c r="F1637" t="s">
        <v>2969</v>
      </c>
      <c r="G1637" t="s">
        <v>42</v>
      </c>
      <c r="H1637" t="s">
        <v>40</v>
      </c>
      <c r="I1637" t="s">
        <v>2970</v>
      </c>
      <c r="J1637" t="s">
        <v>39</v>
      </c>
      <c r="K1637" t="s">
        <v>39</v>
      </c>
      <c r="L1637" t="s">
        <v>39</v>
      </c>
      <c r="M1637" t="s">
        <v>39</v>
      </c>
      <c r="N1637" t="s">
        <v>39</v>
      </c>
      <c r="O1637" t="s">
        <v>39</v>
      </c>
      <c r="P1637" t="s">
        <v>39</v>
      </c>
      <c r="Q1637" s="1" t="s">
        <v>39</v>
      </c>
      <c r="R1637" s="1" t="s">
        <v>39</v>
      </c>
      <c r="S1637" s="1" t="s">
        <v>39</v>
      </c>
      <c r="T1637" s="1" t="s">
        <v>39</v>
      </c>
      <c r="U1637" t="s">
        <v>2991</v>
      </c>
      <c r="V1637" s="6" t="s">
        <v>39</v>
      </c>
      <c r="W1637" s="6" t="s">
        <v>39</v>
      </c>
      <c r="X1637" s="6">
        <v>25</v>
      </c>
      <c r="Y1637" s="6" t="s">
        <v>2974</v>
      </c>
      <c r="Z1637">
        <v>0</v>
      </c>
      <c r="AA1637" s="6" t="s">
        <v>2609</v>
      </c>
      <c r="AB1637" s="6" t="s">
        <v>2992</v>
      </c>
      <c r="AC1637" s="6" t="s">
        <v>2993</v>
      </c>
      <c r="AD1637" s="6" t="s">
        <v>40</v>
      </c>
      <c r="AE1637" s="6" t="s">
        <v>39</v>
      </c>
      <c r="AF1637" s="6" t="s">
        <v>42</v>
      </c>
      <c r="AG1637" s="6" t="s">
        <v>2984</v>
      </c>
      <c r="AH1637" s="6" t="s">
        <v>2985</v>
      </c>
      <c r="AI1637" s="6" t="s">
        <v>39</v>
      </c>
      <c r="AJ1637" s="6" t="s">
        <v>43</v>
      </c>
      <c r="AK1637" s="20">
        <v>87.992999999999995</v>
      </c>
      <c r="AL1637" s="6" t="s">
        <v>136</v>
      </c>
      <c r="AM1637" s="20">
        <v>3.39</v>
      </c>
      <c r="AN1637">
        <v>6</v>
      </c>
      <c r="AO1637">
        <v>25</v>
      </c>
      <c r="AP1637" s="20">
        <v>8.2140000000000004</v>
      </c>
      <c r="AQ1637" t="s">
        <v>39</v>
      </c>
      <c r="AR1637" t="s">
        <v>2643</v>
      </c>
      <c r="AS1637" t="s">
        <v>3031</v>
      </c>
    </row>
    <row r="1638" spans="1:45" x14ac:dyDescent="0.35">
      <c r="A1638" t="s">
        <v>1808</v>
      </c>
      <c r="B1638" t="s">
        <v>2673</v>
      </c>
      <c r="C1638" t="s">
        <v>2593</v>
      </c>
      <c r="D1638" t="s">
        <v>579</v>
      </c>
      <c r="E1638" t="s">
        <v>1807</v>
      </c>
      <c r="F1638" t="s">
        <v>2969</v>
      </c>
      <c r="G1638" t="s">
        <v>42</v>
      </c>
      <c r="H1638" t="s">
        <v>40</v>
      </c>
      <c r="I1638" t="s">
        <v>2970</v>
      </c>
      <c r="J1638" t="s">
        <v>39</v>
      </c>
      <c r="K1638" t="s">
        <v>39</v>
      </c>
      <c r="L1638" t="s">
        <v>39</v>
      </c>
      <c r="M1638" t="s">
        <v>39</v>
      </c>
      <c r="N1638" t="s">
        <v>39</v>
      </c>
      <c r="O1638" t="s">
        <v>39</v>
      </c>
      <c r="P1638" t="s">
        <v>39</v>
      </c>
      <c r="Q1638" s="1" t="s">
        <v>39</v>
      </c>
      <c r="R1638" s="1" t="s">
        <v>39</v>
      </c>
      <c r="S1638" s="1" t="s">
        <v>39</v>
      </c>
      <c r="T1638" s="1" t="s">
        <v>39</v>
      </c>
      <c r="U1638" t="s">
        <v>2991</v>
      </c>
      <c r="V1638" s="6" t="s">
        <v>39</v>
      </c>
      <c r="W1638" s="6" t="s">
        <v>39</v>
      </c>
      <c r="X1638" s="6">
        <v>25</v>
      </c>
      <c r="Y1638" s="6" t="s">
        <v>2974</v>
      </c>
      <c r="Z1638">
        <v>0</v>
      </c>
      <c r="AA1638" s="6" t="s">
        <v>2609</v>
      </c>
      <c r="AB1638" s="6" t="s">
        <v>2992</v>
      </c>
      <c r="AC1638" s="6" t="s">
        <v>2993</v>
      </c>
      <c r="AD1638" s="6" t="s">
        <v>40</v>
      </c>
      <c r="AE1638" s="6" t="s">
        <v>39</v>
      </c>
      <c r="AF1638" s="6" t="s">
        <v>42</v>
      </c>
      <c r="AG1638" s="6" t="s">
        <v>2984</v>
      </c>
      <c r="AH1638" s="6" t="s">
        <v>2985</v>
      </c>
      <c r="AI1638" s="6" t="s">
        <v>39</v>
      </c>
      <c r="AJ1638" s="6" t="s">
        <v>43</v>
      </c>
      <c r="AK1638" s="20">
        <v>89.177999999999997</v>
      </c>
      <c r="AL1638" s="6" t="s">
        <v>136</v>
      </c>
      <c r="AM1638" s="19">
        <v>2.883</v>
      </c>
      <c r="AN1638">
        <v>6</v>
      </c>
      <c r="AO1638">
        <v>25</v>
      </c>
      <c r="AP1638" s="20">
        <v>9.2349999999999994</v>
      </c>
      <c r="AQ1638" t="s">
        <v>39</v>
      </c>
      <c r="AR1638" t="s">
        <v>2643</v>
      </c>
      <c r="AS1638" t="s">
        <v>3031</v>
      </c>
    </row>
    <row r="1639" spans="1:45" x14ac:dyDescent="0.35">
      <c r="A1639" t="s">
        <v>1808</v>
      </c>
      <c r="B1639" t="s">
        <v>2673</v>
      </c>
      <c r="C1639" t="s">
        <v>2593</v>
      </c>
      <c r="D1639" t="s">
        <v>579</v>
      </c>
      <c r="E1639" t="s">
        <v>1807</v>
      </c>
      <c r="F1639" t="s">
        <v>2969</v>
      </c>
      <c r="G1639" t="s">
        <v>42</v>
      </c>
      <c r="H1639" t="s">
        <v>40</v>
      </c>
      <c r="I1639" t="s">
        <v>2970</v>
      </c>
      <c r="J1639" t="s">
        <v>39</v>
      </c>
      <c r="K1639" t="s">
        <v>39</v>
      </c>
      <c r="L1639" t="s">
        <v>39</v>
      </c>
      <c r="M1639" t="s">
        <v>39</v>
      </c>
      <c r="N1639" t="s">
        <v>39</v>
      </c>
      <c r="O1639" t="s">
        <v>39</v>
      </c>
      <c r="P1639" t="s">
        <v>39</v>
      </c>
      <c r="Q1639" s="1" t="s">
        <v>39</v>
      </c>
      <c r="R1639" s="1" t="s">
        <v>39</v>
      </c>
      <c r="S1639" s="1" t="s">
        <v>39</v>
      </c>
      <c r="T1639" s="1" t="s">
        <v>39</v>
      </c>
      <c r="U1639" t="s">
        <v>2991</v>
      </c>
      <c r="V1639" s="6" t="s">
        <v>39</v>
      </c>
      <c r="W1639" s="6" t="s">
        <v>39</v>
      </c>
      <c r="X1639" s="6">
        <v>25</v>
      </c>
      <c r="Y1639" s="6" t="s">
        <v>2974</v>
      </c>
      <c r="Z1639">
        <v>0</v>
      </c>
      <c r="AA1639" s="6" t="s">
        <v>2609</v>
      </c>
      <c r="AB1639" s="6" t="s">
        <v>2992</v>
      </c>
      <c r="AC1639" s="6" t="s">
        <v>2993</v>
      </c>
      <c r="AD1639" s="6" t="s">
        <v>40</v>
      </c>
      <c r="AE1639" s="6" t="s">
        <v>39</v>
      </c>
      <c r="AF1639" s="6" t="s">
        <v>42</v>
      </c>
      <c r="AG1639" s="6" t="s">
        <v>2984</v>
      </c>
      <c r="AH1639" s="6" t="s">
        <v>2985</v>
      </c>
      <c r="AI1639" s="6" t="s">
        <v>39</v>
      </c>
      <c r="AJ1639" s="6" t="s">
        <v>43</v>
      </c>
      <c r="AK1639" s="20">
        <v>89.177999999999997</v>
      </c>
      <c r="AL1639" s="6" t="s">
        <v>136</v>
      </c>
      <c r="AM1639" s="19">
        <v>3.2210000000000001</v>
      </c>
      <c r="AN1639">
        <v>6</v>
      </c>
      <c r="AO1639">
        <v>25</v>
      </c>
      <c r="AP1639" s="20">
        <v>10.27</v>
      </c>
      <c r="AQ1639" t="s">
        <v>39</v>
      </c>
      <c r="AR1639" t="s">
        <v>2643</v>
      </c>
      <c r="AS1639" t="s">
        <v>3031</v>
      </c>
    </row>
    <row r="1640" spans="1:45" x14ac:dyDescent="0.35">
      <c r="A1640" t="s">
        <v>1808</v>
      </c>
      <c r="B1640" t="s">
        <v>2673</v>
      </c>
      <c r="C1640" t="s">
        <v>2593</v>
      </c>
      <c r="D1640" t="s">
        <v>579</v>
      </c>
      <c r="E1640" t="s">
        <v>1807</v>
      </c>
      <c r="F1640" t="s">
        <v>2969</v>
      </c>
      <c r="G1640" t="s">
        <v>42</v>
      </c>
      <c r="H1640" t="s">
        <v>40</v>
      </c>
      <c r="I1640" t="s">
        <v>2970</v>
      </c>
      <c r="J1640" t="s">
        <v>39</v>
      </c>
      <c r="K1640" t="s">
        <v>39</v>
      </c>
      <c r="L1640" t="s">
        <v>39</v>
      </c>
      <c r="M1640" t="s">
        <v>39</v>
      </c>
      <c r="N1640" t="s">
        <v>39</v>
      </c>
      <c r="O1640" t="s">
        <v>39</v>
      </c>
      <c r="P1640" t="s">
        <v>39</v>
      </c>
      <c r="Q1640" s="1" t="s">
        <v>39</v>
      </c>
      <c r="R1640" s="1" t="s">
        <v>39</v>
      </c>
      <c r="S1640" s="1" t="s">
        <v>39</v>
      </c>
      <c r="T1640" s="1" t="s">
        <v>39</v>
      </c>
      <c r="U1640" t="s">
        <v>2991</v>
      </c>
      <c r="V1640" s="6" t="s">
        <v>39</v>
      </c>
      <c r="W1640" s="6" t="s">
        <v>39</v>
      </c>
      <c r="X1640" s="6">
        <v>25</v>
      </c>
      <c r="Y1640" s="6" t="s">
        <v>2974</v>
      </c>
      <c r="Z1640">
        <v>0</v>
      </c>
      <c r="AA1640" s="6" t="s">
        <v>2609</v>
      </c>
      <c r="AB1640" s="6" t="s">
        <v>2992</v>
      </c>
      <c r="AC1640" s="6" t="s">
        <v>2993</v>
      </c>
      <c r="AD1640" s="6" t="s">
        <v>40</v>
      </c>
      <c r="AE1640" s="6" t="s">
        <v>39</v>
      </c>
      <c r="AF1640" s="6" t="s">
        <v>42</v>
      </c>
      <c r="AG1640" s="6" t="s">
        <v>2984</v>
      </c>
      <c r="AH1640" s="6" t="s">
        <v>2985</v>
      </c>
      <c r="AI1640" s="6" t="s">
        <v>39</v>
      </c>
      <c r="AJ1640" s="6" t="s">
        <v>43</v>
      </c>
      <c r="AK1640" s="20">
        <v>89.516000000000005</v>
      </c>
      <c r="AL1640" s="6" t="s">
        <v>136</v>
      </c>
      <c r="AM1640" s="19">
        <v>3.39</v>
      </c>
      <c r="AN1640">
        <v>6</v>
      </c>
      <c r="AO1640">
        <v>25</v>
      </c>
      <c r="AP1640" s="20">
        <v>12.327</v>
      </c>
      <c r="AQ1640" t="s">
        <v>39</v>
      </c>
      <c r="AR1640" t="s">
        <v>2643</v>
      </c>
      <c r="AS1640" t="s">
        <v>3031</v>
      </c>
    </row>
    <row r="1641" spans="1:45" x14ac:dyDescent="0.35">
      <c r="A1641" t="s">
        <v>1808</v>
      </c>
      <c r="B1641" t="s">
        <v>2673</v>
      </c>
      <c r="C1641" t="s">
        <v>2593</v>
      </c>
      <c r="D1641" t="s">
        <v>579</v>
      </c>
      <c r="E1641" t="s">
        <v>1807</v>
      </c>
      <c r="F1641" t="s">
        <v>2969</v>
      </c>
      <c r="G1641" t="s">
        <v>42</v>
      </c>
      <c r="H1641" t="s">
        <v>40</v>
      </c>
      <c r="I1641" t="s">
        <v>2970</v>
      </c>
      <c r="J1641" t="s">
        <v>39</v>
      </c>
      <c r="K1641" t="s">
        <v>39</v>
      </c>
      <c r="L1641" t="s">
        <v>39</v>
      </c>
      <c r="M1641" t="s">
        <v>39</v>
      </c>
      <c r="N1641" t="s">
        <v>39</v>
      </c>
      <c r="O1641" t="s">
        <v>39</v>
      </c>
      <c r="P1641" t="s">
        <v>39</v>
      </c>
      <c r="Q1641" s="1" t="s">
        <v>39</v>
      </c>
      <c r="R1641" s="1" t="s">
        <v>39</v>
      </c>
      <c r="S1641" s="1" t="s">
        <v>39</v>
      </c>
      <c r="T1641" s="1" t="s">
        <v>39</v>
      </c>
      <c r="U1641" t="s">
        <v>2991</v>
      </c>
      <c r="V1641" s="6" t="s">
        <v>39</v>
      </c>
      <c r="W1641" s="6" t="s">
        <v>39</v>
      </c>
      <c r="X1641" s="6">
        <v>25</v>
      </c>
      <c r="Y1641" s="6" t="s">
        <v>2974</v>
      </c>
      <c r="Z1641">
        <v>0</v>
      </c>
      <c r="AA1641" s="6" t="s">
        <v>2609</v>
      </c>
      <c r="AB1641" s="6" t="s">
        <v>2992</v>
      </c>
      <c r="AC1641" s="6" t="s">
        <v>2993</v>
      </c>
      <c r="AD1641" s="6" t="s">
        <v>40</v>
      </c>
      <c r="AE1641" s="6" t="s">
        <v>39</v>
      </c>
      <c r="AF1641" s="6" t="s">
        <v>42</v>
      </c>
      <c r="AG1641" s="6" t="s">
        <v>2984</v>
      </c>
      <c r="AH1641" s="6" t="s">
        <v>2985</v>
      </c>
      <c r="AI1641" s="6" t="s">
        <v>39</v>
      </c>
      <c r="AJ1641" s="6" t="s">
        <v>43</v>
      </c>
      <c r="AK1641" s="14">
        <v>89.177999999999997</v>
      </c>
      <c r="AL1641" s="6" t="s">
        <v>136</v>
      </c>
      <c r="AM1641">
        <v>3.8969999999999998</v>
      </c>
      <c r="AN1641">
        <v>6</v>
      </c>
      <c r="AO1641">
        <v>25</v>
      </c>
      <c r="AP1641" s="14">
        <v>13.348000000000001</v>
      </c>
      <c r="AQ1641" t="s">
        <v>39</v>
      </c>
      <c r="AR1641" t="s">
        <v>2643</v>
      </c>
      <c r="AS1641" t="s">
        <v>3031</v>
      </c>
    </row>
    <row r="1642" spans="1:45" s="13" customFormat="1" x14ac:dyDescent="0.35">
      <c r="A1642" s="13" t="s">
        <v>1808</v>
      </c>
      <c r="B1642" s="13" t="s">
        <v>2673</v>
      </c>
      <c r="C1642" s="13" t="s">
        <v>2593</v>
      </c>
      <c r="D1642" s="13" t="s">
        <v>579</v>
      </c>
      <c r="E1642" s="13" t="s">
        <v>1807</v>
      </c>
      <c r="F1642" s="13" t="s">
        <v>2969</v>
      </c>
      <c r="G1642" s="13" t="s">
        <v>42</v>
      </c>
      <c r="H1642" s="13" t="s">
        <v>40</v>
      </c>
      <c r="I1642" s="13" t="s">
        <v>2970</v>
      </c>
      <c r="J1642" s="13" t="s">
        <v>39</v>
      </c>
      <c r="K1642" s="13" t="s">
        <v>39</v>
      </c>
      <c r="L1642" s="13" t="s">
        <v>39</v>
      </c>
      <c r="M1642" s="13" t="s">
        <v>39</v>
      </c>
      <c r="N1642" s="13" t="s">
        <v>39</v>
      </c>
      <c r="O1642" s="13" t="s">
        <v>39</v>
      </c>
      <c r="P1642" s="13" t="s">
        <v>39</v>
      </c>
      <c r="Q1642" s="28" t="s">
        <v>39</v>
      </c>
      <c r="R1642" s="28" t="s">
        <v>39</v>
      </c>
      <c r="S1642" s="28" t="s">
        <v>39</v>
      </c>
      <c r="T1642" s="28" t="s">
        <v>39</v>
      </c>
      <c r="U1642" s="13" t="s">
        <v>2991</v>
      </c>
      <c r="V1642" s="16" t="s">
        <v>39</v>
      </c>
      <c r="W1642" s="16" t="s">
        <v>39</v>
      </c>
      <c r="X1642" s="16">
        <v>25</v>
      </c>
      <c r="Y1642" s="16" t="s">
        <v>2974</v>
      </c>
      <c r="Z1642" s="13">
        <v>0</v>
      </c>
      <c r="AA1642" s="16" t="s">
        <v>2609</v>
      </c>
      <c r="AB1642" s="16" t="s">
        <v>2992</v>
      </c>
      <c r="AC1642" s="16" t="s">
        <v>2993</v>
      </c>
      <c r="AD1642" s="16" t="s">
        <v>40</v>
      </c>
      <c r="AE1642" s="16" t="s">
        <v>39</v>
      </c>
      <c r="AF1642" s="16" t="s">
        <v>42</v>
      </c>
      <c r="AG1642" s="16" t="s">
        <v>2984</v>
      </c>
      <c r="AH1642" s="16" t="s">
        <v>2985</v>
      </c>
      <c r="AI1642" s="16" t="s">
        <v>39</v>
      </c>
      <c r="AJ1642" s="16" t="s">
        <v>43</v>
      </c>
      <c r="AK1642" s="15">
        <v>89.177999999999997</v>
      </c>
      <c r="AL1642" s="16" t="s">
        <v>136</v>
      </c>
      <c r="AM1642" s="13">
        <v>4.0940000000000003</v>
      </c>
      <c r="AN1642" s="13">
        <v>6</v>
      </c>
      <c r="AO1642" s="13">
        <v>25</v>
      </c>
      <c r="AP1642" s="15">
        <v>14.423</v>
      </c>
      <c r="AQ1642" s="13" t="s">
        <v>39</v>
      </c>
      <c r="AR1642" s="13" t="s">
        <v>2643</v>
      </c>
      <c r="AS1642" s="13" t="s">
        <v>3031</v>
      </c>
    </row>
    <row r="1643" spans="1:45" x14ac:dyDescent="0.35">
      <c r="A1643" t="s">
        <v>1866</v>
      </c>
      <c r="B1643" t="s">
        <v>2673</v>
      </c>
      <c r="C1643" t="s">
        <v>2593</v>
      </c>
      <c r="D1643" t="s">
        <v>1865</v>
      </c>
      <c r="E1643" t="s">
        <v>253</v>
      </c>
      <c r="F1643" t="s">
        <v>39</v>
      </c>
      <c r="G1643" t="s">
        <v>42</v>
      </c>
      <c r="H1643" t="s">
        <v>40</v>
      </c>
      <c r="I1643" t="s">
        <v>3044</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s="6" t="s">
        <v>3042</v>
      </c>
      <c r="Y1643" t="s">
        <v>39</v>
      </c>
      <c r="Z1643" t="s">
        <v>39</v>
      </c>
      <c r="AA1643" s="6" t="s">
        <v>39</v>
      </c>
      <c r="AB1643" s="6" t="s">
        <v>39</v>
      </c>
      <c r="AC1643" s="6" t="s">
        <v>39</v>
      </c>
      <c r="AD1643" s="6" t="s">
        <v>40</v>
      </c>
      <c r="AE1643" s="6" t="s">
        <v>39</v>
      </c>
      <c r="AF1643" s="6" t="s">
        <v>42</v>
      </c>
      <c r="AG1643" s="6" t="s">
        <v>2851</v>
      </c>
      <c r="AH1643">
        <v>3</v>
      </c>
      <c r="AI1643" s="6" t="s">
        <v>39</v>
      </c>
      <c r="AJ1643" s="6" t="s">
        <v>2838</v>
      </c>
      <c r="AK1643" s="20">
        <v>1</v>
      </c>
      <c r="AL1643" s="6" t="s">
        <v>39</v>
      </c>
      <c r="AM1643" t="s">
        <v>39</v>
      </c>
      <c r="AN1643">
        <v>3</v>
      </c>
      <c r="AO1643">
        <v>100</v>
      </c>
      <c r="AP1643">
        <v>98</v>
      </c>
      <c r="AQ1643" t="s">
        <v>39</v>
      </c>
      <c r="AR1643" t="s">
        <v>2628</v>
      </c>
      <c r="AS1643" t="s">
        <v>3043</v>
      </c>
    </row>
    <row r="1644" spans="1:45" x14ac:dyDescent="0.35">
      <c r="A1644" t="s">
        <v>1866</v>
      </c>
      <c r="B1644" t="s">
        <v>2673</v>
      </c>
      <c r="C1644" t="s">
        <v>2593</v>
      </c>
      <c r="D1644" t="s">
        <v>1865</v>
      </c>
      <c r="E1644" t="s">
        <v>253</v>
      </c>
      <c r="F1644" t="s">
        <v>39</v>
      </c>
      <c r="G1644" t="s">
        <v>42</v>
      </c>
      <c r="H1644" t="s">
        <v>40</v>
      </c>
      <c r="I1644" t="s">
        <v>3044</v>
      </c>
      <c r="J1644" t="s">
        <v>39</v>
      </c>
      <c r="K1644" t="s">
        <v>39</v>
      </c>
      <c r="L1644" t="s">
        <v>39</v>
      </c>
      <c r="M1644" t="s">
        <v>41</v>
      </c>
      <c r="N1644" t="s">
        <v>39</v>
      </c>
      <c r="O1644">
        <v>2005</v>
      </c>
      <c r="P1644">
        <v>2006</v>
      </c>
      <c r="Q1644" s="1" t="s">
        <v>133</v>
      </c>
      <c r="R1644">
        <f t="shared" ref="R1644:R1693" si="11">365*2+31+31+30+31</f>
        <v>853</v>
      </c>
      <c r="S1644" s="1" t="s">
        <v>39</v>
      </c>
      <c r="T1644">
        <v>5</v>
      </c>
      <c r="U1644" t="s">
        <v>2629</v>
      </c>
      <c r="V1644" s="6" t="s">
        <v>2644</v>
      </c>
      <c r="W1644">
        <v>0</v>
      </c>
      <c r="X1644" s="6" t="s">
        <v>3042</v>
      </c>
      <c r="Y1644" t="s">
        <v>3038</v>
      </c>
      <c r="Z1644" t="s">
        <v>39</v>
      </c>
      <c r="AA1644" s="6" t="s">
        <v>39</v>
      </c>
      <c r="AB1644" s="6" t="s">
        <v>39</v>
      </c>
      <c r="AC1644" s="6" t="s">
        <v>39</v>
      </c>
      <c r="AD1644" s="6" t="s">
        <v>40</v>
      </c>
      <c r="AE1644" s="6" t="s">
        <v>39</v>
      </c>
      <c r="AF1644" s="6" t="s">
        <v>42</v>
      </c>
      <c r="AG1644" s="6" t="s">
        <v>2851</v>
      </c>
      <c r="AH1644">
        <v>3</v>
      </c>
      <c r="AI1644" s="6" t="s">
        <v>39</v>
      </c>
      <c r="AJ1644" s="6" t="s">
        <v>2838</v>
      </c>
      <c r="AK1644" s="20">
        <v>26</v>
      </c>
      <c r="AL1644" s="6" t="s">
        <v>39</v>
      </c>
      <c r="AM1644" t="s">
        <v>39</v>
      </c>
      <c r="AN1644">
        <v>3</v>
      </c>
      <c r="AO1644">
        <v>100</v>
      </c>
      <c r="AP1644">
        <v>56</v>
      </c>
      <c r="AQ1644" t="s">
        <v>39</v>
      </c>
      <c r="AR1644" t="s">
        <v>2628</v>
      </c>
    </row>
    <row r="1645" spans="1:45" x14ac:dyDescent="0.35">
      <c r="A1645" t="s">
        <v>1866</v>
      </c>
      <c r="B1645" t="s">
        <v>2673</v>
      </c>
      <c r="C1645" t="s">
        <v>2593</v>
      </c>
      <c r="D1645" t="s">
        <v>1865</v>
      </c>
      <c r="E1645" t="s">
        <v>253</v>
      </c>
      <c r="F1645" t="s">
        <v>39</v>
      </c>
      <c r="G1645" t="s">
        <v>42</v>
      </c>
      <c r="H1645" t="s">
        <v>40</v>
      </c>
      <c r="I1645" t="s">
        <v>3044</v>
      </c>
      <c r="J1645" t="s">
        <v>39</v>
      </c>
      <c r="K1645" t="s">
        <v>39</v>
      </c>
      <c r="L1645" t="s">
        <v>39</v>
      </c>
      <c r="M1645" t="s">
        <v>41</v>
      </c>
      <c r="N1645" t="s">
        <v>39</v>
      </c>
      <c r="O1645">
        <v>2005</v>
      </c>
      <c r="P1645">
        <v>2006</v>
      </c>
      <c r="Q1645" s="1" t="s">
        <v>133</v>
      </c>
      <c r="R1645">
        <f t="shared" si="11"/>
        <v>853</v>
      </c>
      <c r="S1645" s="1" t="s">
        <v>39</v>
      </c>
      <c r="T1645">
        <v>5</v>
      </c>
      <c r="U1645" t="s">
        <v>2629</v>
      </c>
      <c r="V1645" s="6" t="s">
        <v>2644</v>
      </c>
      <c r="W1645">
        <v>0</v>
      </c>
      <c r="X1645" s="6" t="s">
        <v>3042</v>
      </c>
      <c r="Y1645" t="s">
        <v>3039</v>
      </c>
      <c r="Z1645" t="s">
        <v>39</v>
      </c>
      <c r="AA1645" s="6" t="s">
        <v>39</v>
      </c>
      <c r="AB1645" s="6" t="s">
        <v>39</v>
      </c>
      <c r="AC1645" s="6" t="s">
        <v>39</v>
      </c>
      <c r="AD1645" s="6" t="s">
        <v>40</v>
      </c>
      <c r="AE1645" s="6" t="s">
        <v>39</v>
      </c>
      <c r="AF1645" s="6" t="s">
        <v>42</v>
      </c>
      <c r="AG1645" s="6" t="s">
        <v>2851</v>
      </c>
      <c r="AH1645">
        <v>3</v>
      </c>
      <c r="AI1645" s="6" t="s">
        <v>39</v>
      </c>
      <c r="AJ1645" s="6" t="s">
        <v>2838</v>
      </c>
      <c r="AK1645" s="20">
        <v>1</v>
      </c>
      <c r="AL1645" s="6" t="s">
        <v>39</v>
      </c>
      <c r="AM1645" t="s">
        <v>39</v>
      </c>
      <c r="AN1645">
        <v>3</v>
      </c>
      <c r="AO1645">
        <v>100</v>
      </c>
      <c r="AP1645">
        <v>61</v>
      </c>
      <c r="AQ1645" t="s">
        <v>39</v>
      </c>
      <c r="AR1645" t="s">
        <v>2628</v>
      </c>
    </row>
    <row r="1646" spans="1:45" x14ac:dyDescent="0.35">
      <c r="A1646" t="s">
        <v>1866</v>
      </c>
      <c r="B1646" t="s">
        <v>2673</v>
      </c>
      <c r="C1646" t="s">
        <v>2593</v>
      </c>
      <c r="D1646" t="s">
        <v>1865</v>
      </c>
      <c r="E1646" t="s">
        <v>253</v>
      </c>
      <c r="F1646" t="s">
        <v>39</v>
      </c>
      <c r="G1646" t="s">
        <v>42</v>
      </c>
      <c r="H1646" t="s">
        <v>40</v>
      </c>
      <c r="I1646" t="s">
        <v>3044</v>
      </c>
      <c r="J1646" t="s">
        <v>39</v>
      </c>
      <c r="K1646" t="s">
        <v>39</v>
      </c>
      <c r="L1646" t="s">
        <v>39</v>
      </c>
      <c r="M1646" t="s">
        <v>41</v>
      </c>
      <c r="N1646" t="s">
        <v>39</v>
      </c>
      <c r="O1646">
        <v>2005</v>
      </c>
      <c r="P1646">
        <v>2006</v>
      </c>
      <c r="Q1646" s="1" t="s">
        <v>133</v>
      </c>
      <c r="R1646">
        <f t="shared" si="11"/>
        <v>853</v>
      </c>
      <c r="S1646" s="1" t="s">
        <v>39</v>
      </c>
      <c r="T1646">
        <v>5</v>
      </c>
      <c r="U1646" t="s">
        <v>2629</v>
      </c>
      <c r="V1646" s="6" t="s">
        <v>2644</v>
      </c>
      <c r="W1646">
        <v>0</v>
      </c>
      <c r="X1646" s="6" t="s">
        <v>3042</v>
      </c>
      <c r="Y1646" t="s">
        <v>3040</v>
      </c>
      <c r="Z1646" t="s">
        <v>39</v>
      </c>
      <c r="AA1646" s="6" t="s">
        <v>39</v>
      </c>
      <c r="AB1646" s="6" t="s">
        <v>39</v>
      </c>
      <c r="AC1646" s="6" t="s">
        <v>39</v>
      </c>
      <c r="AD1646" s="6" t="s">
        <v>40</v>
      </c>
      <c r="AE1646" s="6" t="s">
        <v>39</v>
      </c>
      <c r="AF1646" s="6" t="s">
        <v>42</v>
      </c>
      <c r="AG1646" s="6" t="s">
        <v>2851</v>
      </c>
      <c r="AH1646">
        <v>3</v>
      </c>
      <c r="AI1646" s="6" t="s">
        <v>39</v>
      </c>
      <c r="AJ1646" s="6" t="s">
        <v>2838</v>
      </c>
      <c r="AK1646" s="20">
        <v>0</v>
      </c>
      <c r="AL1646" s="6" t="s">
        <v>39</v>
      </c>
      <c r="AM1646" t="s">
        <v>39</v>
      </c>
      <c r="AN1646">
        <v>3</v>
      </c>
      <c r="AO1646">
        <v>100</v>
      </c>
      <c r="AP1646">
        <v>65</v>
      </c>
      <c r="AQ1646" t="s">
        <v>39</v>
      </c>
      <c r="AR1646" t="s">
        <v>2628</v>
      </c>
    </row>
    <row r="1647" spans="1:45" x14ac:dyDescent="0.35">
      <c r="A1647" t="s">
        <v>1866</v>
      </c>
      <c r="B1647" t="s">
        <v>2673</v>
      </c>
      <c r="C1647" t="s">
        <v>2593</v>
      </c>
      <c r="D1647" t="s">
        <v>1865</v>
      </c>
      <c r="E1647" t="s">
        <v>253</v>
      </c>
      <c r="F1647" t="s">
        <v>39</v>
      </c>
      <c r="G1647" t="s">
        <v>42</v>
      </c>
      <c r="H1647" t="s">
        <v>40</v>
      </c>
      <c r="I1647" t="s">
        <v>3044</v>
      </c>
      <c r="J1647" t="s">
        <v>39</v>
      </c>
      <c r="K1647" t="s">
        <v>39</v>
      </c>
      <c r="L1647" t="s">
        <v>39</v>
      </c>
      <c r="M1647" t="s">
        <v>41</v>
      </c>
      <c r="N1647" t="s">
        <v>39</v>
      </c>
      <c r="O1647">
        <v>2005</v>
      </c>
      <c r="P1647">
        <v>2006</v>
      </c>
      <c r="Q1647" s="1" t="s">
        <v>133</v>
      </c>
      <c r="R1647">
        <f t="shared" si="11"/>
        <v>853</v>
      </c>
      <c r="S1647" s="1" t="s">
        <v>39</v>
      </c>
      <c r="T1647">
        <v>5</v>
      </c>
      <c r="U1647" t="s">
        <v>2629</v>
      </c>
      <c r="V1647" s="6" t="s">
        <v>2644</v>
      </c>
      <c r="W1647">
        <v>0</v>
      </c>
      <c r="X1647" s="6" t="s">
        <v>3042</v>
      </c>
      <c r="Y1647" t="s">
        <v>3041</v>
      </c>
      <c r="Z1647" t="s">
        <v>39</v>
      </c>
      <c r="AA1647" s="6" t="s">
        <v>39</v>
      </c>
      <c r="AB1647" s="6" t="s">
        <v>39</v>
      </c>
      <c r="AC1647" s="6" t="s">
        <v>39</v>
      </c>
      <c r="AD1647" s="6" t="s">
        <v>40</v>
      </c>
      <c r="AE1647" s="6" t="s">
        <v>39</v>
      </c>
      <c r="AF1647" s="6" t="s">
        <v>42</v>
      </c>
      <c r="AG1647" s="6" t="s">
        <v>2851</v>
      </c>
      <c r="AH1647">
        <v>3</v>
      </c>
      <c r="AI1647" s="6" t="s">
        <v>39</v>
      </c>
      <c r="AJ1647" s="6" t="s">
        <v>2838</v>
      </c>
      <c r="AK1647" s="20">
        <v>0</v>
      </c>
      <c r="AL1647" s="6" t="s">
        <v>39</v>
      </c>
      <c r="AM1647" t="s">
        <v>39</v>
      </c>
      <c r="AN1647">
        <v>3</v>
      </c>
      <c r="AO1647">
        <v>100</v>
      </c>
      <c r="AP1647">
        <v>67</v>
      </c>
      <c r="AQ1647" t="s">
        <v>39</v>
      </c>
      <c r="AR1647" t="s">
        <v>2628</v>
      </c>
    </row>
    <row r="1648" spans="1:45" x14ac:dyDescent="0.35">
      <c r="A1648" t="s">
        <v>1866</v>
      </c>
      <c r="B1648" t="s">
        <v>2673</v>
      </c>
      <c r="C1648" t="s">
        <v>2593</v>
      </c>
      <c r="D1648" t="s">
        <v>1865</v>
      </c>
      <c r="E1648" t="s">
        <v>253</v>
      </c>
      <c r="F1648" t="s">
        <v>39</v>
      </c>
      <c r="G1648" t="s">
        <v>42</v>
      </c>
      <c r="H1648" t="s">
        <v>40</v>
      </c>
      <c r="I1648" t="s">
        <v>3044</v>
      </c>
      <c r="J1648" t="s">
        <v>39</v>
      </c>
      <c r="K1648" t="s">
        <v>39</v>
      </c>
      <c r="L1648" t="s">
        <v>39</v>
      </c>
      <c r="M1648" t="s">
        <v>41</v>
      </c>
      <c r="N1648" t="s">
        <v>39</v>
      </c>
      <c r="O1648">
        <v>2005</v>
      </c>
      <c r="P1648">
        <v>2006</v>
      </c>
      <c r="Q1648" s="1" t="s">
        <v>133</v>
      </c>
      <c r="R1648">
        <f t="shared" si="11"/>
        <v>853</v>
      </c>
      <c r="S1648" s="1" t="s">
        <v>39</v>
      </c>
      <c r="T1648">
        <v>5</v>
      </c>
      <c r="U1648" t="s">
        <v>2629</v>
      </c>
      <c r="V1648" s="6" t="s">
        <v>2644</v>
      </c>
      <c r="W1648">
        <v>30</v>
      </c>
      <c r="X1648" s="6" t="s">
        <v>3042</v>
      </c>
      <c r="Y1648" t="s">
        <v>3038</v>
      </c>
      <c r="Z1648" t="s">
        <v>39</v>
      </c>
      <c r="AA1648" s="6" t="s">
        <v>39</v>
      </c>
      <c r="AB1648" s="6" t="s">
        <v>39</v>
      </c>
      <c r="AC1648" s="6" t="s">
        <v>39</v>
      </c>
      <c r="AD1648" s="6" t="s">
        <v>40</v>
      </c>
      <c r="AE1648" s="6" t="s">
        <v>39</v>
      </c>
      <c r="AF1648" s="6" t="s">
        <v>42</v>
      </c>
      <c r="AG1648" s="6" t="s">
        <v>2851</v>
      </c>
      <c r="AH1648">
        <v>3</v>
      </c>
      <c r="AI1648" s="6" t="s">
        <v>39</v>
      </c>
      <c r="AJ1648" s="6" t="s">
        <v>2838</v>
      </c>
      <c r="AK1648" s="20">
        <v>79</v>
      </c>
      <c r="AL1648" s="6" t="s">
        <v>39</v>
      </c>
      <c r="AM1648" t="s">
        <v>39</v>
      </c>
      <c r="AN1648">
        <v>3</v>
      </c>
      <c r="AO1648">
        <v>100</v>
      </c>
      <c r="AP1648">
        <v>41</v>
      </c>
      <c r="AQ1648" t="s">
        <v>39</v>
      </c>
      <c r="AR1648" t="s">
        <v>2628</v>
      </c>
    </row>
    <row r="1649" spans="1:44" x14ac:dyDescent="0.35">
      <c r="A1649" t="s">
        <v>1866</v>
      </c>
      <c r="B1649" t="s">
        <v>2673</v>
      </c>
      <c r="C1649" t="s">
        <v>2593</v>
      </c>
      <c r="D1649" t="s">
        <v>1865</v>
      </c>
      <c r="E1649" t="s">
        <v>253</v>
      </c>
      <c r="F1649" t="s">
        <v>39</v>
      </c>
      <c r="G1649" t="s">
        <v>42</v>
      </c>
      <c r="H1649" t="s">
        <v>40</v>
      </c>
      <c r="I1649" t="s">
        <v>3044</v>
      </c>
      <c r="J1649" t="s">
        <v>39</v>
      </c>
      <c r="K1649" t="s">
        <v>39</v>
      </c>
      <c r="L1649" t="s">
        <v>39</v>
      </c>
      <c r="M1649" t="s">
        <v>41</v>
      </c>
      <c r="N1649" t="s">
        <v>39</v>
      </c>
      <c r="O1649">
        <v>2005</v>
      </c>
      <c r="P1649">
        <v>2006</v>
      </c>
      <c r="Q1649" s="1" t="s">
        <v>133</v>
      </c>
      <c r="R1649">
        <f t="shared" si="11"/>
        <v>853</v>
      </c>
      <c r="S1649" s="1" t="s">
        <v>39</v>
      </c>
      <c r="T1649">
        <v>5</v>
      </c>
      <c r="U1649" t="s">
        <v>2629</v>
      </c>
      <c r="V1649" s="6" t="s">
        <v>2644</v>
      </c>
      <c r="W1649">
        <v>30</v>
      </c>
      <c r="X1649" s="6" t="s">
        <v>3042</v>
      </c>
      <c r="Y1649" t="s">
        <v>3039</v>
      </c>
      <c r="Z1649" t="s">
        <v>39</v>
      </c>
      <c r="AA1649" s="6" t="s">
        <v>39</v>
      </c>
      <c r="AB1649" s="6" t="s">
        <v>39</v>
      </c>
      <c r="AC1649" s="6" t="s">
        <v>39</v>
      </c>
      <c r="AD1649" s="6" t="s">
        <v>40</v>
      </c>
      <c r="AE1649" s="6" t="s">
        <v>39</v>
      </c>
      <c r="AF1649" s="6" t="s">
        <v>42</v>
      </c>
      <c r="AG1649" s="6" t="s">
        <v>2851</v>
      </c>
      <c r="AH1649">
        <v>3</v>
      </c>
      <c r="AI1649" s="6" t="s">
        <v>39</v>
      </c>
      <c r="AJ1649" s="6" t="s">
        <v>2838</v>
      </c>
      <c r="AK1649" s="20">
        <v>77</v>
      </c>
      <c r="AL1649" s="6" t="s">
        <v>39</v>
      </c>
      <c r="AM1649" t="s">
        <v>39</v>
      </c>
      <c r="AN1649">
        <v>3</v>
      </c>
      <c r="AO1649">
        <v>100</v>
      </c>
      <c r="AP1649">
        <v>43</v>
      </c>
      <c r="AQ1649" t="s">
        <v>39</v>
      </c>
      <c r="AR1649" t="s">
        <v>2628</v>
      </c>
    </row>
    <row r="1650" spans="1:44" x14ac:dyDescent="0.35">
      <c r="A1650" t="s">
        <v>1866</v>
      </c>
      <c r="B1650" t="s">
        <v>2673</v>
      </c>
      <c r="C1650" t="s">
        <v>2593</v>
      </c>
      <c r="D1650" t="s">
        <v>1865</v>
      </c>
      <c r="E1650" t="s">
        <v>253</v>
      </c>
      <c r="F1650" t="s">
        <v>39</v>
      </c>
      <c r="G1650" t="s">
        <v>42</v>
      </c>
      <c r="H1650" t="s">
        <v>40</v>
      </c>
      <c r="I1650" t="s">
        <v>3044</v>
      </c>
      <c r="J1650" t="s">
        <v>39</v>
      </c>
      <c r="K1650" t="s">
        <v>39</v>
      </c>
      <c r="L1650" t="s">
        <v>39</v>
      </c>
      <c r="M1650" t="s">
        <v>41</v>
      </c>
      <c r="N1650" t="s">
        <v>39</v>
      </c>
      <c r="O1650">
        <v>2005</v>
      </c>
      <c r="P1650">
        <v>2006</v>
      </c>
      <c r="Q1650" s="1" t="s">
        <v>133</v>
      </c>
      <c r="R1650">
        <f t="shared" si="11"/>
        <v>853</v>
      </c>
      <c r="S1650" s="1" t="s">
        <v>39</v>
      </c>
      <c r="T1650">
        <v>5</v>
      </c>
      <c r="U1650" t="s">
        <v>2629</v>
      </c>
      <c r="V1650" s="6" t="s">
        <v>2644</v>
      </c>
      <c r="W1650">
        <v>30</v>
      </c>
      <c r="X1650" s="6" t="s">
        <v>3042</v>
      </c>
      <c r="Y1650" t="s">
        <v>3040</v>
      </c>
      <c r="Z1650" t="s">
        <v>39</v>
      </c>
      <c r="AA1650" s="6" t="s">
        <v>39</v>
      </c>
      <c r="AB1650" s="6" t="s">
        <v>39</v>
      </c>
      <c r="AC1650" s="6" t="s">
        <v>39</v>
      </c>
      <c r="AD1650" s="6" t="s">
        <v>40</v>
      </c>
      <c r="AE1650" s="6" t="s">
        <v>39</v>
      </c>
      <c r="AF1650" s="6" t="s">
        <v>42</v>
      </c>
      <c r="AG1650" s="6" t="s">
        <v>2851</v>
      </c>
      <c r="AH1650">
        <v>3</v>
      </c>
      <c r="AI1650" s="6" t="s">
        <v>39</v>
      </c>
      <c r="AJ1650" s="6" t="s">
        <v>2838</v>
      </c>
      <c r="AK1650" s="20">
        <v>66</v>
      </c>
      <c r="AL1650" s="6" t="s">
        <v>39</v>
      </c>
      <c r="AM1650" t="s">
        <v>39</v>
      </c>
      <c r="AN1650">
        <v>3</v>
      </c>
      <c r="AO1650">
        <v>100</v>
      </c>
      <c r="AP1650">
        <v>45</v>
      </c>
      <c r="AQ1650" t="s">
        <v>39</v>
      </c>
      <c r="AR1650" t="s">
        <v>2628</v>
      </c>
    </row>
    <row r="1651" spans="1:44" x14ac:dyDescent="0.35">
      <c r="A1651" t="s">
        <v>1866</v>
      </c>
      <c r="B1651" t="s">
        <v>2673</v>
      </c>
      <c r="C1651" t="s">
        <v>2593</v>
      </c>
      <c r="D1651" t="s">
        <v>1865</v>
      </c>
      <c r="E1651" t="s">
        <v>253</v>
      </c>
      <c r="F1651" t="s">
        <v>39</v>
      </c>
      <c r="G1651" t="s">
        <v>42</v>
      </c>
      <c r="H1651" t="s">
        <v>40</v>
      </c>
      <c r="I1651" t="s">
        <v>3044</v>
      </c>
      <c r="J1651" t="s">
        <v>39</v>
      </c>
      <c r="K1651" t="s">
        <v>39</v>
      </c>
      <c r="L1651" t="s">
        <v>39</v>
      </c>
      <c r="M1651" t="s">
        <v>41</v>
      </c>
      <c r="N1651" t="s">
        <v>39</v>
      </c>
      <c r="O1651">
        <v>2005</v>
      </c>
      <c r="P1651">
        <v>2006</v>
      </c>
      <c r="Q1651" s="1" t="s">
        <v>133</v>
      </c>
      <c r="R1651">
        <f t="shared" si="11"/>
        <v>853</v>
      </c>
      <c r="S1651" s="1" t="s">
        <v>39</v>
      </c>
      <c r="T1651">
        <v>5</v>
      </c>
      <c r="U1651" t="s">
        <v>2629</v>
      </c>
      <c r="V1651" s="6" t="s">
        <v>2644</v>
      </c>
      <c r="W1651">
        <v>30</v>
      </c>
      <c r="X1651" s="6" t="s">
        <v>3042</v>
      </c>
      <c r="Y1651" t="s">
        <v>3041</v>
      </c>
      <c r="Z1651" t="s">
        <v>39</v>
      </c>
      <c r="AA1651" s="6" t="s">
        <v>39</v>
      </c>
      <c r="AB1651" s="6" t="s">
        <v>39</v>
      </c>
      <c r="AC1651" s="6" t="s">
        <v>39</v>
      </c>
      <c r="AD1651" s="6" t="s">
        <v>40</v>
      </c>
      <c r="AE1651" s="6" t="s">
        <v>39</v>
      </c>
      <c r="AF1651" s="6" t="s">
        <v>42</v>
      </c>
      <c r="AG1651" s="6" t="s">
        <v>2851</v>
      </c>
      <c r="AH1651">
        <v>3</v>
      </c>
      <c r="AI1651" s="6" t="s">
        <v>39</v>
      </c>
      <c r="AJ1651" s="6" t="s">
        <v>2838</v>
      </c>
      <c r="AK1651" s="20">
        <v>61</v>
      </c>
      <c r="AL1651" s="6" t="s">
        <v>39</v>
      </c>
      <c r="AM1651" t="s">
        <v>39</v>
      </c>
      <c r="AN1651">
        <v>3</v>
      </c>
      <c r="AO1651">
        <v>100</v>
      </c>
      <c r="AP1651">
        <v>45</v>
      </c>
      <c r="AQ1651" t="s">
        <v>39</v>
      </c>
      <c r="AR1651" t="s">
        <v>2628</v>
      </c>
    </row>
    <row r="1652" spans="1:44" x14ac:dyDescent="0.35">
      <c r="A1652" t="s">
        <v>1866</v>
      </c>
      <c r="B1652" t="s">
        <v>2673</v>
      </c>
      <c r="C1652" t="s">
        <v>2593</v>
      </c>
      <c r="D1652" t="s">
        <v>1865</v>
      </c>
      <c r="E1652" t="s">
        <v>253</v>
      </c>
      <c r="F1652" t="s">
        <v>39</v>
      </c>
      <c r="G1652" t="s">
        <v>42</v>
      </c>
      <c r="H1652" t="s">
        <v>40</v>
      </c>
      <c r="I1652" t="s">
        <v>3044</v>
      </c>
      <c r="J1652" t="s">
        <v>39</v>
      </c>
      <c r="K1652" t="s">
        <v>39</v>
      </c>
      <c r="L1652" t="s">
        <v>39</v>
      </c>
      <c r="M1652" t="s">
        <v>41</v>
      </c>
      <c r="N1652" t="s">
        <v>39</v>
      </c>
      <c r="O1652">
        <v>2005</v>
      </c>
      <c r="P1652">
        <v>2006</v>
      </c>
      <c r="Q1652" s="1" t="s">
        <v>133</v>
      </c>
      <c r="R1652">
        <f t="shared" si="11"/>
        <v>853</v>
      </c>
      <c r="S1652" s="1" t="s">
        <v>39</v>
      </c>
      <c r="T1652">
        <v>5</v>
      </c>
      <c r="U1652" t="s">
        <v>2629</v>
      </c>
      <c r="V1652" s="6" t="s">
        <v>2644</v>
      </c>
      <c r="W1652">
        <v>60</v>
      </c>
      <c r="X1652" s="6" t="s">
        <v>3042</v>
      </c>
      <c r="Y1652" t="s">
        <v>3038</v>
      </c>
      <c r="Z1652" t="s">
        <v>39</v>
      </c>
      <c r="AA1652" s="6" t="s">
        <v>39</v>
      </c>
      <c r="AB1652" s="6" t="s">
        <v>39</v>
      </c>
      <c r="AC1652" s="6" t="s">
        <v>39</v>
      </c>
      <c r="AD1652" s="6" t="s">
        <v>40</v>
      </c>
      <c r="AE1652" s="6" t="s">
        <v>39</v>
      </c>
      <c r="AF1652" s="6" t="s">
        <v>42</v>
      </c>
      <c r="AG1652" s="6" t="s">
        <v>2851</v>
      </c>
      <c r="AH1652">
        <v>3</v>
      </c>
      <c r="AI1652" s="6" t="s">
        <v>39</v>
      </c>
      <c r="AJ1652" s="6" t="s">
        <v>2838</v>
      </c>
      <c r="AK1652" s="20">
        <v>92</v>
      </c>
      <c r="AL1652" s="6" t="s">
        <v>39</v>
      </c>
      <c r="AM1652" t="s">
        <v>39</v>
      </c>
      <c r="AN1652">
        <v>3</v>
      </c>
      <c r="AO1652">
        <v>100</v>
      </c>
      <c r="AP1652">
        <v>33</v>
      </c>
      <c r="AQ1652" t="s">
        <v>39</v>
      </c>
      <c r="AR1652" t="s">
        <v>2628</v>
      </c>
    </row>
    <row r="1653" spans="1:44" x14ac:dyDescent="0.35">
      <c r="A1653" t="s">
        <v>1866</v>
      </c>
      <c r="B1653" t="s">
        <v>2673</v>
      </c>
      <c r="C1653" t="s">
        <v>2593</v>
      </c>
      <c r="D1653" t="s">
        <v>1865</v>
      </c>
      <c r="E1653" t="s">
        <v>253</v>
      </c>
      <c r="F1653" t="s">
        <v>39</v>
      </c>
      <c r="G1653" t="s">
        <v>42</v>
      </c>
      <c r="H1653" t="s">
        <v>40</v>
      </c>
      <c r="I1653" t="s">
        <v>3044</v>
      </c>
      <c r="J1653" t="s">
        <v>39</v>
      </c>
      <c r="K1653" t="s">
        <v>39</v>
      </c>
      <c r="L1653" t="s">
        <v>39</v>
      </c>
      <c r="M1653" t="s">
        <v>41</v>
      </c>
      <c r="N1653" t="s">
        <v>39</v>
      </c>
      <c r="O1653">
        <v>2005</v>
      </c>
      <c r="P1653">
        <v>2006</v>
      </c>
      <c r="Q1653" s="1" t="s">
        <v>133</v>
      </c>
      <c r="R1653">
        <f t="shared" si="11"/>
        <v>853</v>
      </c>
      <c r="S1653" s="1" t="s">
        <v>39</v>
      </c>
      <c r="T1653">
        <v>5</v>
      </c>
      <c r="U1653" t="s">
        <v>2629</v>
      </c>
      <c r="V1653" s="6" t="s">
        <v>2644</v>
      </c>
      <c r="W1653">
        <v>60</v>
      </c>
      <c r="X1653" s="6" t="s">
        <v>3042</v>
      </c>
      <c r="Y1653" t="s">
        <v>3039</v>
      </c>
      <c r="Z1653" t="s">
        <v>39</v>
      </c>
      <c r="AA1653" s="6" t="s">
        <v>39</v>
      </c>
      <c r="AB1653" s="6" t="s">
        <v>39</v>
      </c>
      <c r="AC1653" s="6" t="s">
        <v>39</v>
      </c>
      <c r="AD1653" s="6" t="s">
        <v>40</v>
      </c>
      <c r="AE1653" s="6" t="s">
        <v>39</v>
      </c>
      <c r="AF1653" s="6" t="s">
        <v>42</v>
      </c>
      <c r="AG1653" s="6" t="s">
        <v>2851</v>
      </c>
      <c r="AH1653">
        <v>3</v>
      </c>
      <c r="AI1653" s="6" t="s">
        <v>39</v>
      </c>
      <c r="AJ1653" s="6" t="s">
        <v>2838</v>
      </c>
      <c r="AK1653" s="20">
        <v>92</v>
      </c>
      <c r="AL1653" s="6" t="s">
        <v>39</v>
      </c>
      <c r="AM1653" t="s">
        <v>39</v>
      </c>
      <c r="AN1653">
        <v>3</v>
      </c>
      <c r="AO1653">
        <v>100</v>
      </c>
      <c r="AP1653">
        <v>33</v>
      </c>
      <c r="AQ1653" t="s">
        <v>39</v>
      </c>
      <c r="AR1653" t="s">
        <v>2628</v>
      </c>
    </row>
    <row r="1654" spans="1:44" x14ac:dyDescent="0.35">
      <c r="A1654" t="s">
        <v>1866</v>
      </c>
      <c r="B1654" t="s">
        <v>2673</v>
      </c>
      <c r="C1654" t="s">
        <v>2593</v>
      </c>
      <c r="D1654" t="s">
        <v>1865</v>
      </c>
      <c r="E1654" t="s">
        <v>253</v>
      </c>
      <c r="F1654" t="s">
        <v>39</v>
      </c>
      <c r="G1654" t="s">
        <v>42</v>
      </c>
      <c r="H1654" t="s">
        <v>40</v>
      </c>
      <c r="I1654" t="s">
        <v>3044</v>
      </c>
      <c r="J1654" t="s">
        <v>39</v>
      </c>
      <c r="K1654" t="s">
        <v>39</v>
      </c>
      <c r="L1654" t="s">
        <v>39</v>
      </c>
      <c r="M1654" t="s">
        <v>41</v>
      </c>
      <c r="N1654" t="s">
        <v>39</v>
      </c>
      <c r="O1654">
        <v>2005</v>
      </c>
      <c r="P1654">
        <v>2006</v>
      </c>
      <c r="Q1654" s="1" t="s">
        <v>133</v>
      </c>
      <c r="R1654">
        <f t="shared" si="11"/>
        <v>853</v>
      </c>
      <c r="S1654" s="1" t="s">
        <v>39</v>
      </c>
      <c r="T1654">
        <v>5</v>
      </c>
      <c r="U1654" t="s">
        <v>2629</v>
      </c>
      <c r="V1654" s="6" t="s">
        <v>2644</v>
      </c>
      <c r="W1654">
        <v>60</v>
      </c>
      <c r="X1654" s="6" t="s">
        <v>3042</v>
      </c>
      <c r="Y1654" t="s">
        <v>3040</v>
      </c>
      <c r="Z1654" t="s">
        <v>39</v>
      </c>
      <c r="AA1654" s="6" t="s">
        <v>39</v>
      </c>
      <c r="AB1654" s="6" t="s">
        <v>39</v>
      </c>
      <c r="AC1654" s="6" t="s">
        <v>39</v>
      </c>
      <c r="AD1654" s="6" t="s">
        <v>40</v>
      </c>
      <c r="AE1654" s="6" t="s">
        <v>39</v>
      </c>
      <c r="AF1654" s="6" t="s">
        <v>42</v>
      </c>
      <c r="AG1654" s="6" t="s">
        <v>2851</v>
      </c>
      <c r="AH1654">
        <v>3</v>
      </c>
      <c r="AI1654" s="6" t="s">
        <v>39</v>
      </c>
      <c r="AJ1654" s="6" t="s">
        <v>2838</v>
      </c>
      <c r="AK1654" s="20">
        <v>92</v>
      </c>
      <c r="AL1654" s="6" t="s">
        <v>39</v>
      </c>
      <c r="AM1654" t="s">
        <v>39</v>
      </c>
      <c r="AN1654">
        <v>3</v>
      </c>
      <c r="AO1654">
        <v>100</v>
      </c>
      <c r="AP1654">
        <v>35</v>
      </c>
      <c r="AQ1654" t="s">
        <v>39</v>
      </c>
      <c r="AR1654" t="s">
        <v>2628</v>
      </c>
    </row>
    <row r="1655" spans="1:44" x14ac:dyDescent="0.35">
      <c r="A1655" t="s">
        <v>1866</v>
      </c>
      <c r="B1655" t="s">
        <v>2673</v>
      </c>
      <c r="C1655" t="s">
        <v>2593</v>
      </c>
      <c r="D1655" t="s">
        <v>1865</v>
      </c>
      <c r="E1655" t="s">
        <v>253</v>
      </c>
      <c r="F1655" t="s">
        <v>39</v>
      </c>
      <c r="G1655" t="s">
        <v>42</v>
      </c>
      <c r="H1655" t="s">
        <v>40</v>
      </c>
      <c r="I1655" t="s">
        <v>3044</v>
      </c>
      <c r="J1655" t="s">
        <v>39</v>
      </c>
      <c r="K1655" t="s">
        <v>39</v>
      </c>
      <c r="L1655" t="s">
        <v>39</v>
      </c>
      <c r="M1655" t="s">
        <v>41</v>
      </c>
      <c r="N1655" t="s">
        <v>39</v>
      </c>
      <c r="O1655">
        <v>2005</v>
      </c>
      <c r="P1655">
        <v>2006</v>
      </c>
      <c r="Q1655" s="1" t="s">
        <v>133</v>
      </c>
      <c r="R1655">
        <f t="shared" si="11"/>
        <v>853</v>
      </c>
      <c r="S1655" s="1" t="s">
        <v>39</v>
      </c>
      <c r="T1655">
        <v>5</v>
      </c>
      <c r="U1655" t="s">
        <v>2629</v>
      </c>
      <c r="V1655" s="6" t="s">
        <v>2644</v>
      </c>
      <c r="W1655">
        <v>60</v>
      </c>
      <c r="X1655" s="6" t="s">
        <v>3042</v>
      </c>
      <c r="Y1655" t="s">
        <v>3041</v>
      </c>
      <c r="Z1655" t="s">
        <v>39</v>
      </c>
      <c r="AA1655" s="6" t="s">
        <v>39</v>
      </c>
      <c r="AB1655" s="6" t="s">
        <v>39</v>
      </c>
      <c r="AC1655" s="6" t="s">
        <v>39</v>
      </c>
      <c r="AD1655" s="6" t="s">
        <v>40</v>
      </c>
      <c r="AE1655" s="6" t="s">
        <v>39</v>
      </c>
      <c r="AF1655" s="6" t="s">
        <v>42</v>
      </c>
      <c r="AG1655" s="6" t="s">
        <v>2851</v>
      </c>
      <c r="AH1655">
        <v>3</v>
      </c>
      <c r="AI1655" s="6" t="s">
        <v>39</v>
      </c>
      <c r="AJ1655" s="6" t="s">
        <v>2838</v>
      </c>
      <c r="AK1655" s="20">
        <v>91</v>
      </c>
      <c r="AL1655" s="6" t="s">
        <v>39</v>
      </c>
      <c r="AM1655" t="s">
        <v>39</v>
      </c>
      <c r="AN1655">
        <v>3</v>
      </c>
      <c r="AO1655">
        <v>100</v>
      </c>
      <c r="AP1655">
        <v>34</v>
      </c>
      <c r="AQ1655" t="s">
        <v>39</v>
      </c>
      <c r="AR1655" t="s">
        <v>2628</v>
      </c>
    </row>
    <row r="1656" spans="1:44" x14ac:dyDescent="0.35">
      <c r="A1656" t="s">
        <v>1866</v>
      </c>
      <c r="B1656" t="s">
        <v>2673</v>
      </c>
      <c r="C1656" t="s">
        <v>2593</v>
      </c>
      <c r="D1656" t="s">
        <v>1865</v>
      </c>
      <c r="E1656" t="s">
        <v>253</v>
      </c>
      <c r="F1656" t="s">
        <v>39</v>
      </c>
      <c r="G1656" t="s">
        <v>42</v>
      </c>
      <c r="H1656" t="s">
        <v>40</v>
      </c>
      <c r="I1656" t="s">
        <v>3044</v>
      </c>
      <c r="J1656" t="s">
        <v>39</v>
      </c>
      <c r="K1656" t="s">
        <v>39</v>
      </c>
      <c r="L1656" t="s">
        <v>39</v>
      </c>
      <c r="M1656" t="s">
        <v>41</v>
      </c>
      <c r="N1656" t="s">
        <v>39</v>
      </c>
      <c r="O1656">
        <v>2005</v>
      </c>
      <c r="P1656">
        <v>2006</v>
      </c>
      <c r="Q1656" s="1" t="s">
        <v>133</v>
      </c>
      <c r="R1656">
        <f t="shared" si="11"/>
        <v>853</v>
      </c>
      <c r="S1656" s="1" t="s">
        <v>39</v>
      </c>
      <c r="T1656">
        <v>5</v>
      </c>
      <c r="U1656" t="s">
        <v>2629</v>
      </c>
      <c r="V1656" s="6" t="s">
        <v>2644</v>
      </c>
      <c r="W1656">
        <v>90</v>
      </c>
      <c r="X1656" s="6" t="s">
        <v>3042</v>
      </c>
      <c r="Y1656" t="s">
        <v>3038</v>
      </c>
      <c r="Z1656" t="s">
        <v>39</v>
      </c>
      <c r="AA1656" s="6" t="s">
        <v>39</v>
      </c>
      <c r="AB1656" s="6" t="s">
        <v>39</v>
      </c>
      <c r="AC1656" s="6" t="s">
        <v>39</v>
      </c>
      <c r="AD1656" s="6" t="s">
        <v>40</v>
      </c>
      <c r="AE1656" s="6" t="s">
        <v>39</v>
      </c>
      <c r="AF1656" s="6" t="s">
        <v>42</v>
      </c>
      <c r="AG1656" s="6" t="s">
        <v>2851</v>
      </c>
      <c r="AH1656">
        <v>3</v>
      </c>
      <c r="AI1656" s="6" t="s">
        <v>39</v>
      </c>
      <c r="AJ1656" s="6" t="s">
        <v>2838</v>
      </c>
      <c r="AK1656" s="20">
        <v>89</v>
      </c>
      <c r="AL1656" s="6" t="s">
        <v>39</v>
      </c>
      <c r="AM1656" t="s">
        <v>39</v>
      </c>
      <c r="AN1656">
        <v>3</v>
      </c>
      <c r="AO1656">
        <v>100</v>
      </c>
      <c r="AP1656">
        <v>34</v>
      </c>
      <c r="AQ1656" t="s">
        <v>39</v>
      </c>
      <c r="AR1656" t="s">
        <v>2628</v>
      </c>
    </row>
    <row r="1657" spans="1:44" x14ac:dyDescent="0.35">
      <c r="A1657" t="s">
        <v>1866</v>
      </c>
      <c r="B1657" t="s">
        <v>2673</v>
      </c>
      <c r="C1657" t="s">
        <v>2593</v>
      </c>
      <c r="D1657" t="s">
        <v>1865</v>
      </c>
      <c r="E1657" t="s">
        <v>253</v>
      </c>
      <c r="F1657" t="s">
        <v>39</v>
      </c>
      <c r="G1657" t="s">
        <v>42</v>
      </c>
      <c r="H1657" t="s">
        <v>40</v>
      </c>
      <c r="I1657" t="s">
        <v>3044</v>
      </c>
      <c r="J1657" t="s">
        <v>39</v>
      </c>
      <c r="K1657" t="s">
        <v>39</v>
      </c>
      <c r="L1657" t="s">
        <v>39</v>
      </c>
      <c r="M1657" t="s">
        <v>41</v>
      </c>
      <c r="N1657" t="s">
        <v>39</v>
      </c>
      <c r="O1657">
        <v>2005</v>
      </c>
      <c r="P1657">
        <v>2006</v>
      </c>
      <c r="Q1657" s="1" t="s">
        <v>133</v>
      </c>
      <c r="R1657">
        <f t="shared" si="11"/>
        <v>853</v>
      </c>
      <c r="S1657" s="1" t="s">
        <v>39</v>
      </c>
      <c r="T1657">
        <v>5</v>
      </c>
      <c r="U1657" t="s">
        <v>2629</v>
      </c>
      <c r="V1657" s="6" t="s">
        <v>2644</v>
      </c>
      <c r="W1657">
        <v>90</v>
      </c>
      <c r="X1657" s="6" t="s">
        <v>3042</v>
      </c>
      <c r="Y1657" t="s">
        <v>3039</v>
      </c>
      <c r="Z1657" t="s">
        <v>39</v>
      </c>
      <c r="AA1657" s="6" t="s">
        <v>39</v>
      </c>
      <c r="AB1657" s="6" t="s">
        <v>39</v>
      </c>
      <c r="AC1657" s="6" t="s">
        <v>39</v>
      </c>
      <c r="AD1657" s="6" t="s">
        <v>40</v>
      </c>
      <c r="AE1657" s="6" t="s">
        <v>39</v>
      </c>
      <c r="AF1657" s="6" t="s">
        <v>42</v>
      </c>
      <c r="AG1657" s="6" t="s">
        <v>2851</v>
      </c>
      <c r="AH1657">
        <v>3</v>
      </c>
      <c r="AI1657" s="6" t="s">
        <v>39</v>
      </c>
      <c r="AJ1657" s="6" t="s">
        <v>2838</v>
      </c>
      <c r="AK1657" s="20">
        <v>90</v>
      </c>
      <c r="AL1657" s="6" t="s">
        <v>39</v>
      </c>
      <c r="AM1657" t="s">
        <v>39</v>
      </c>
      <c r="AN1657">
        <v>3</v>
      </c>
      <c r="AO1657">
        <v>100</v>
      </c>
      <c r="AP1657">
        <v>34</v>
      </c>
      <c r="AQ1657" t="s">
        <v>39</v>
      </c>
      <c r="AR1657" t="s">
        <v>2628</v>
      </c>
    </row>
    <row r="1658" spans="1:44" x14ac:dyDescent="0.35">
      <c r="A1658" t="s">
        <v>1866</v>
      </c>
      <c r="B1658" t="s">
        <v>2673</v>
      </c>
      <c r="C1658" t="s">
        <v>2593</v>
      </c>
      <c r="D1658" t="s">
        <v>1865</v>
      </c>
      <c r="E1658" t="s">
        <v>253</v>
      </c>
      <c r="F1658" t="s">
        <v>39</v>
      </c>
      <c r="G1658" t="s">
        <v>42</v>
      </c>
      <c r="H1658" t="s">
        <v>40</v>
      </c>
      <c r="I1658" t="s">
        <v>3044</v>
      </c>
      <c r="J1658" t="s">
        <v>39</v>
      </c>
      <c r="K1658" t="s">
        <v>39</v>
      </c>
      <c r="L1658" t="s">
        <v>39</v>
      </c>
      <c r="M1658" t="s">
        <v>41</v>
      </c>
      <c r="N1658" t="s">
        <v>39</v>
      </c>
      <c r="O1658">
        <v>2005</v>
      </c>
      <c r="P1658">
        <v>2006</v>
      </c>
      <c r="Q1658" s="1" t="s">
        <v>133</v>
      </c>
      <c r="R1658">
        <f t="shared" si="11"/>
        <v>853</v>
      </c>
      <c r="S1658" s="1" t="s">
        <v>39</v>
      </c>
      <c r="T1658">
        <v>5</v>
      </c>
      <c r="U1658" t="s">
        <v>2629</v>
      </c>
      <c r="V1658" s="6" t="s">
        <v>2644</v>
      </c>
      <c r="W1658">
        <v>90</v>
      </c>
      <c r="X1658" s="6" t="s">
        <v>3042</v>
      </c>
      <c r="Y1658" t="s">
        <v>3040</v>
      </c>
      <c r="Z1658" t="s">
        <v>39</v>
      </c>
      <c r="AA1658" s="6" t="s">
        <v>39</v>
      </c>
      <c r="AB1658" s="6" t="s">
        <v>39</v>
      </c>
      <c r="AC1658" s="6" t="s">
        <v>39</v>
      </c>
      <c r="AD1658" s="6" t="s">
        <v>40</v>
      </c>
      <c r="AE1658" s="6" t="s">
        <v>39</v>
      </c>
      <c r="AF1658" s="6" t="s">
        <v>42</v>
      </c>
      <c r="AG1658" s="6" t="s">
        <v>2851</v>
      </c>
      <c r="AH1658">
        <v>3</v>
      </c>
      <c r="AI1658" s="6" t="s">
        <v>39</v>
      </c>
      <c r="AJ1658" s="6" t="s">
        <v>2838</v>
      </c>
      <c r="AK1658" s="20">
        <v>90</v>
      </c>
      <c r="AL1658" s="6" t="s">
        <v>39</v>
      </c>
      <c r="AM1658" t="s">
        <v>39</v>
      </c>
      <c r="AN1658">
        <v>3</v>
      </c>
      <c r="AO1658">
        <v>100</v>
      </c>
      <c r="AP1658">
        <v>33</v>
      </c>
      <c r="AQ1658" t="s">
        <v>39</v>
      </c>
      <c r="AR1658" t="s">
        <v>2628</v>
      </c>
    </row>
    <row r="1659" spans="1:44" x14ac:dyDescent="0.35">
      <c r="A1659" t="s">
        <v>1866</v>
      </c>
      <c r="B1659" t="s">
        <v>2673</v>
      </c>
      <c r="C1659" t="s">
        <v>2593</v>
      </c>
      <c r="D1659" t="s">
        <v>1865</v>
      </c>
      <c r="E1659" t="s">
        <v>253</v>
      </c>
      <c r="F1659" t="s">
        <v>39</v>
      </c>
      <c r="G1659" t="s">
        <v>42</v>
      </c>
      <c r="H1659" t="s">
        <v>40</v>
      </c>
      <c r="I1659" t="s">
        <v>3044</v>
      </c>
      <c r="J1659" t="s">
        <v>39</v>
      </c>
      <c r="K1659" t="s">
        <v>39</v>
      </c>
      <c r="L1659" t="s">
        <v>39</v>
      </c>
      <c r="M1659" t="s">
        <v>41</v>
      </c>
      <c r="N1659" t="s">
        <v>39</v>
      </c>
      <c r="O1659">
        <v>2005</v>
      </c>
      <c r="P1659">
        <v>2006</v>
      </c>
      <c r="Q1659" s="1" t="s">
        <v>133</v>
      </c>
      <c r="R1659">
        <f t="shared" si="11"/>
        <v>853</v>
      </c>
      <c r="S1659" s="1" t="s">
        <v>39</v>
      </c>
      <c r="T1659">
        <v>5</v>
      </c>
      <c r="U1659" t="s">
        <v>2629</v>
      </c>
      <c r="V1659" s="6" t="s">
        <v>2644</v>
      </c>
      <c r="W1659">
        <v>90</v>
      </c>
      <c r="X1659" s="6" t="s">
        <v>3042</v>
      </c>
      <c r="Y1659" t="s">
        <v>3041</v>
      </c>
      <c r="Z1659" t="s">
        <v>39</v>
      </c>
      <c r="AA1659" s="6" t="s">
        <v>39</v>
      </c>
      <c r="AB1659" s="6" t="s">
        <v>39</v>
      </c>
      <c r="AC1659" s="6" t="s">
        <v>39</v>
      </c>
      <c r="AD1659" s="6" t="s">
        <v>40</v>
      </c>
      <c r="AE1659" s="6" t="s">
        <v>39</v>
      </c>
      <c r="AF1659" s="6" t="s">
        <v>42</v>
      </c>
      <c r="AG1659" s="6" t="s">
        <v>2851</v>
      </c>
      <c r="AH1659">
        <v>3</v>
      </c>
      <c r="AI1659" s="6" t="s">
        <v>39</v>
      </c>
      <c r="AJ1659" s="6" t="s">
        <v>3076</v>
      </c>
      <c r="AK1659" s="20">
        <v>90</v>
      </c>
      <c r="AL1659" s="6" t="s">
        <v>39</v>
      </c>
      <c r="AM1659" t="s">
        <v>39</v>
      </c>
      <c r="AN1659">
        <v>3</v>
      </c>
      <c r="AO1659">
        <v>100</v>
      </c>
      <c r="AP1659">
        <v>33</v>
      </c>
      <c r="AQ1659" t="s">
        <v>39</v>
      </c>
      <c r="AR1659" t="s">
        <v>2628</v>
      </c>
    </row>
    <row r="1660" spans="1:44" x14ac:dyDescent="0.35">
      <c r="A1660" t="s">
        <v>1866</v>
      </c>
      <c r="B1660" t="s">
        <v>2673</v>
      </c>
      <c r="C1660" t="s">
        <v>2593</v>
      </c>
      <c r="D1660" t="s">
        <v>1865</v>
      </c>
      <c r="E1660" t="s">
        <v>253</v>
      </c>
      <c r="F1660" t="s">
        <v>39</v>
      </c>
      <c r="G1660" t="s">
        <v>42</v>
      </c>
      <c r="H1660" t="s">
        <v>40</v>
      </c>
      <c r="I1660" t="s">
        <v>3044</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s="6" t="s">
        <v>3042</v>
      </c>
      <c r="Y1660" t="s">
        <v>39</v>
      </c>
      <c r="Z1660" t="s">
        <v>39</v>
      </c>
      <c r="AA1660" s="6" t="s">
        <v>39</v>
      </c>
      <c r="AB1660" s="6" t="s">
        <v>39</v>
      </c>
      <c r="AC1660" s="6" t="s">
        <v>39</v>
      </c>
      <c r="AD1660" s="6" t="s">
        <v>40</v>
      </c>
      <c r="AE1660" s="6" t="s">
        <v>39</v>
      </c>
      <c r="AF1660" s="6" t="s">
        <v>42</v>
      </c>
      <c r="AG1660" s="6" t="s">
        <v>2851</v>
      </c>
      <c r="AH1660">
        <v>3</v>
      </c>
      <c r="AI1660" s="6" t="s">
        <v>39</v>
      </c>
      <c r="AJ1660" s="6" t="s">
        <v>3076</v>
      </c>
      <c r="AK1660" s="20">
        <v>53</v>
      </c>
      <c r="AL1660" s="6" t="s">
        <v>39</v>
      </c>
      <c r="AM1660" t="s">
        <v>39</v>
      </c>
      <c r="AN1660">
        <v>3</v>
      </c>
      <c r="AO1660">
        <v>100</v>
      </c>
      <c r="AP1660" t="s">
        <v>39</v>
      </c>
      <c r="AQ1660" t="s">
        <v>39</v>
      </c>
      <c r="AR1660" t="s">
        <v>2628</v>
      </c>
    </row>
    <row r="1661" spans="1:44" x14ac:dyDescent="0.35">
      <c r="A1661" t="s">
        <v>1866</v>
      </c>
      <c r="B1661" t="s">
        <v>2673</v>
      </c>
      <c r="C1661" t="s">
        <v>2593</v>
      </c>
      <c r="D1661" t="s">
        <v>1865</v>
      </c>
      <c r="E1661" t="s">
        <v>253</v>
      </c>
      <c r="F1661" t="s">
        <v>39</v>
      </c>
      <c r="G1661" t="s">
        <v>42</v>
      </c>
      <c r="H1661" t="s">
        <v>40</v>
      </c>
      <c r="I1661" t="s">
        <v>3044</v>
      </c>
      <c r="J1661" t="s">
        <v>39</v>
      </c>
      <c r="K1661" t="s">
        <v>39</v>
      </c>
      <c r="L1661" t="s">
        <v>39</v>
      </c>
      <c r="M1661" t="s">
        <v>41</v>
      </c>
      <c r="N1661" t="s">
        <v>39</v>
      </c>
      <c r="O1661">
        <v>2005</v>
      </c>
      <c r="P1661">
        <v>2006</v>
      </c>
      <c r="Q1661" s="1" t="s">
        <v>133</v>
      </c>
      <c r="R1661">
        <f t="shared" si="11"/>
        <v>853</v>
      </c>
      <c r="S1661" s="1" t="s">
        <v>39</v>
      </c>
      <c r="T1661">
        <v>5</v>
      </c>
      <c r="U1661" t="s">
        <v>2629</v>
      </c>
      <c r="V1661" s="6" t="s">
        <v>2644</v>
      </c>
      <c r="W1661">
        <v>0</v>
      </c>
      <c r="X1661" s="6" t="s">
        <v>3042</v>
      </c>
      <c r="Y1661" t="s">
        <v>3038</v>
      </c>
      <c r="Z1661" t="s">
        <v>39</v>
      </c>
      <c r="AA1661" s="6" t="s">
        <v>39</v>
      </c>
      <c r="AB1661" s="6" t="s">
        <v>39</v>
      </c>
      <c r="AC1661" s="6" t="s">
        <v>39</v>
      </c>
      <c r="AD1661" s="6" t="s">
        <v>40</v>
      </c>
      <c r="AE1661" s="6" t="s">
        <v>39</v>
      </c>
      <c r="AF1661" s="6" t="s">
        <v>42</v>
      </c>
      <c r="AG1661" s="6" t="s">
        <v>2851</v>
      </c>
      <c r="AH1661">
        <v>3</v>
      </c>
      <c r="AI1661" s="6" t="s">
        <v>39</v>
      </c>
      <c r="AJ1661" s="6" t="s">
        <v>3076</v>
      </c>
      <c r="AK1661" s="20">
        <v>22</v>
      </c>
      <c r="AL1661" s="6" t="s">
        <v>39</v>
      </c>
      <c r="AM1661" t="s">
        <v>39</v>
      </c>
      <c r="AN1661">
        <v>3</v>
      </c>
      <c r="AO1661">
        <v>100</v>
      </c>
      <c r="AP1661" t="s">
        <v>39</v>
      </c>
      <c r="AQ1661" t="s">
        <v>39</v>
      </c>
      <c r="AR1661" t="s">
        <v>2628</v>
      </c>
    </row>
    <row r="1662" spans="1:44" x14ac:dyDescent="0.35">
      <c r="A1662" t="s">
        <v>1866</v>
      </c>
      <c r="B1662" t="s">
        <v>2673</v>
      </c>
      <c r="C1662" t="s">
        <v>2593</v>
      </c>
      <c r="D1662" t="s">
        <v>1865</v>
      </c>
      <c r="E1662" t="s">
        <v>253</v>
      </c>
      <c r="F1662" t="s">
        <v>39</v>
      </c>
      <c r="G1662" t="s">
        <v>42</v>
      </c>
      <c r="H1662" t="s">
        <v>40</v>
      </c>
      <c r="I1662" t="s">
        <v>3044</v>
      </c>
      <c r="J1662" t="s">
        <v>39</v>
      </c>
      <c r="K1662" t="s">
        <v>39</v>
      </c>
      <c r="L1662" t="s">
        <v>39</v>
      </c>
      <c r="M1662" t="s">
        <v>41</v>
      </c>
      <c r="N1662" t="s">
        <v>39</v>
      </c>
      <c r="O1662">
        <v>2005</v>
      </c>
      <c r="P1662">
        <v>2006</v>
      </c>
      <c r="Q1662" s="1" t="s">
        <v>133</v>
      </c>
      <c r="R1662">
        <f t="shared" si="11"/>
        <v>853</v>
      </c>
      <c r="S1662" s="1" t="s">
        <v>39</v>
      </c>
      <c r="T1662">
        <v>5</v>
      </c>
      <c r="U1662" t="s">
        <v>2629</v>
      </c>
      <c r="V1662" s="6" t="s">
        <v>2644</v>
      </c>
      <c r="W1662">
        <v>0</v>
      </c>
      <c r="X1662" s="6" t="s">
        <v>3042</v>
      </c>
      <c r="Y1662" t="s">
        <v>3039</v>
      </c>
      <c r="Z1662" t="s">
        <v>39</v>
      </c>
      <c r="AA1662" s="6" t="s">
        <v>39</v>
      </c>
      <c r="AB1662" s="6" t="s">
        <v>39</v>
      </c>
      <c r="AC1662" s="6" t="s">
        <v>39</v>
      </c>
      <c r="AD1662" s="6" t="s">
        <v>40</v>
      </c>
      <c r="AE1662" s="6" t="s">
        <v>39</v>
      </c>
      <c r="AF1662" s="6" t="s">
        <v>42</v>
      </c>
      <c r="AG1662" s="6" t="s">
        <v>2851</v>
      </c>
      <c r="AH1662">
        <v>3</v>
      </c>
      <c r="AI1662" s="6" t="s">
        <v>39</v>
      </c>
      <c r="AJ1662" s="6" t="s">
        <v>3076</v>
      </c>
      <c r="AK1662" s="20">
        <v>35</v>
      </c>
      <c r="AL1662" s="6" t="s">
        <v>39</v>
      </c>
      <c r="AM1662" t="s">
        <v>39</v>
      </c>
      <c r="AN1662">
        <v>3</v>
      </c>
      <c r="AO1662">
        <v>100</v>
      </c>
      <c r="AP1662" t="s">
        <v>39</v>
      </c>
      <c r="AQ1662" t="s">
        <v>39</v>
      </c>
      <c r="AR1662" t="s">
        <v>2628</v>
      </c>
    </row>
    <row r="1663" spans="1:44" x14ac:dyDescent="0.35">
      <c r="A1663" t="s">
        <v>1866</v>
      </c>
      <c r="B1663" t="s">
        <v>2673</v>
      </c>
      <c r="C1663" t="s">
        <v>2593</v>
      </c>
      <c r="D1663" t="s">
        <v>1865</v>
      </c>
      <c r="E1663" t="s">
        <v>253</v>
      </c>
      <c r="F1663" t="s">
        <v>39</v>
      </c>
      <c r="G1663" t="s">
        <v>42</v>
      </c>
      <c r="H1663" t="s">
        <v>40</v>
      </c>
      <c r="I1663" t="s">
        <v>3044</v>
      </c>
      <c r="J1663" t="s">
        <v>39</v>
      </c>
      <c r="K1663" t="s">
        <v>39</v>
      </c>
      <c r="L1663" t="s">
        <v>39</v>
      </c>
      <c r="M1663" t="s">
        <v>41</v>
      </c>
      <c r="N1663" t="s">
        <v>39</v>
      </c>
      <c r="O1663">
        <v>2005</v>
      </c>
      <c r="P1663">
        <v>2006</v>
      </c>
      <c r="Q1663" s="1" t="s">
        <v>133</v>
      </c>
      <c r="R1663">
        <f t="shared" si="11"/>
        <v>853</v>
      </c>
      <c r="S1663" s="1" t="s">
        <v>39</v>
      </c>
      <c r="T1663">
        <v>5</v>
      </c>
      <c r="U1663" t="s">
        <v>2629</v>
      </c>
      <c r="V1663" s="6" t="s">
        <v>2644</v>
      </c>
      <c r="W1663">
        <v>0</v>
      </c>
      <c r="X1663" s="6" t="s">
        <v>3042</v>
      </c>
      <c r="Y1663" t="s">
        <v>3040</v>
      </c>
      <c r="Z1663" t="s">
        <v>39</v>
      </c>
      <c r="AA1663" s="6" t="s">
        <v>39</v>
      </c>
      <c r="AB1663" s="6" t="s">
        <v>39</v>
      </c>
      <c r="AC1663" s="6" t="s">
        <v>39</v>
      </c>
      <c r="AD1663" s="6" t="s">
        <v>40</v>
      </c>
      <c r="AE1663" s="6" t="s">
        <v>39</v>
      </c>
      <c r="AF1663" s="6" t="s">
        <v>42</v>
      </c>
      <c r="AG1663" s="6" t="s">
        <v>2851</v>
      </c>
      <c r="AH1663">
        <v>3</v>
      </c>
      <c r="AI1663" s="6" t="s">
        <v>39</v>
      </c>
      <c r="AJ1663" s="6" t="s">
        <v>3076</v>
      </c>
      <c r="AK1663" s="20">
        <v>49</v>
      </c>
      <c r="AL1663" s="6" t="s">
        <v>39</v>
      </c>
      <c r="AM1663" t="s">
        <v>39</v>
      </c>
      <c r="AN1663">
        <v>3</v>
      </c>
      <c r="AO1663">
        <v>100</v>
      </c>
      <c r="AP1663" t="s">
        <v>39</v>
      </c>
      <c r="AQ1663" t="s">
        <v>39</v>
      </c>
      <c r="AR1663" t="s">
        <v>2628</v>
      </c>
    </row>
    <row r="1664" spans="1:44" x14ac:dyDescent="0.35">
      <c r="A1664" t="s">
        <v>1866</v>
      </c>
      <c r="B1664" t="s">
        <v>2673</v>
      </c>
      <c r="C1664" t="s">
        <v>2593</v>
      </c>
      <c r="D1664" t="s">
        <v>1865</v>
      </c>
      <c r="E1664" t="s">
        <v>253</v>
      </c>
      <c r="F1664" t="s">
        <v>39</v>
      </c>
      <c r="G1664" t="s">
        <v>42</v>
      </c>
      <c r="H1664" t="s">
        <v>40</v>
      </c>
      <c r="I1664" t="s">
        <v>3044</v>
      </c>
      <c r="J1664" t="s">
        <v>39</v>
      </c>
      <c r="K1664" t="s">
        <v>39</v>
      </c>
      <c r="L1664" t="s">
        <v>39</v>
      </c>
      <c r="M1664" t="s">
        <v>41</v>
      </c>
      <c r="N1664" t="s">
        <v>39</v>
      </c>
      <c r="O1664">
        <v>2005</v>
      </c>
      <c r="P1664">
        <v>2006</v>
      </c>
      <c r="Q1664" s="1" t="s">
        <v>133</v>
      </c>
      <c r="R1664">
        <f t="shared" si="11"/>
        <v>853</v>
      </c>
      <c r="S1664" s="1" t="s">
        <v>39</v>
      </c>
      <c r="T1664">
        <v>5</v>
      </c>
      <c r="U1664" t="s">
        <v>2629</v>
      </c>
      <c r="V1664" s="6" t="s">
        <v>2644</v>
      </c>
      <c r="W1664">
        <v>0</v>
      </c>
      <c r="X1664" s="6" t="s">
        <v>3042</v>
      </c>
      <c r="Y1664" t="s">
        <v>3041</v>
      </c>
      <c r="Z1664" t="s">
        <v>39</v>
      </c>
      <c r="AA1664" s="6" t="s">
        <v>39</v>
      </c>
      <c r="AB1664" s="6" t="s">
        <v>39</v>
      </c>
      <c r="AC1664" s="6" t="s">
        <v>39</v>
      </c>
      <c r="AD1664" s="6" t="s">
        <v>40</v>
      </c>
      <c r="AE1664" s="6" t="s">
        <v>39</v>
      </c>
      <c r="AF1664" s="6" t="s">
        <v>42</v>
      </c>
      <c r="AG1664" s="6" t="s">
        <v>2851</v>
      </c>
      <c r="AH1664">
        <v>3</v>
      </c>
      <c r="AI1664" s="6" t="s">
        <v>39</v>
      </c>
      <c r="AJ1664" s="6" t="s">
        <v>3076</v>
      </c>
      <c r="AK1664" s="20">
        <v>53</v>
      </c>
      <c r="AL1664" s="6" t="s">
        <v>39</v>
      </c>
      <c r="AM1664" t="s">
        <v>39</v>
      </c>
      <c r="AN1664">
        <v>3</v>
      </c>
      <c r="AO1664">
        <v>100</v>
      </c>
      <c r="AP1664" t="s">
        <v>39</v>
      </c>
      <c r="AQ1664" t="s">
        <v>39</v>
      </c>
      <c r="AR1664" t="s">
        <v>2628</v>
      </c>
    </row>
    <row r="1665" spans="1:44" x14ac:dyDescent="0.35">
      <c r="A1665" t="s">
        <v>1866</v>
      </c>
      <c r="B1665" t="s">
        <v>2673</v>
      </c>
      <c r="C1665" t="s">
        <v>2593</v>
      </c>
      <c r="D1665" t="s">
        <v>1865</v>
      </c>
      <c r="E1665" t="s">
        <v>253</v>
      </c>
      <c r="F1665" t="s">
        <v>39</v>
      </c>
      <c r="G1665" t="s">
        <v>42</v>
      </c>
      <c r="H1665" t="s">
        <v>40</v>
      </c>
      <c r="I1665" t="s">
        <v>3044</v>
      </c>
      <c r="J1665" t="s">
        <v>39</v>
      </c>
      <c r="K1665" t="s">
        <v>39</v>
      </c>
      <c r="L1665" t="s">
        <v>39</v>
      </c>
      <c r="M1665" t="s">
        <v>41</v>
      </c>
      <c r="N1665" t="s">
        <v>39</v>
      </c>
      <c r="O1665">
        <v>2005</v>
      </c>
      <c r="P1665">
        <v>2006</v>
      </c>
      <c r="Q1665" s="1" t="s">
        <v>133</v>
      </c>
      <c r="R1665">
        <f t="shared" si="11"/>
        <v>853</v>
      </c>
      <c r="S1665" s="1" t="s">
        <v>39</v>
      </c>
      <c r="T1665">
        <v>5</v>
      </c>
      <c r="U1665" t="s">
        <v>2629</v>
      </c>
      <c r="V1665" s="6" t="s">
        <v>2644</v>
      </c>
      <c r="W1665">
        <v>30</v>
      </c>
      <c r="X1665" s="6" t="s">
        <v>3042</v>
      </c>
      <c r="Y1665" t="s">
        <v>3038</v>
      </c>
      <c r="Z1665" t="s">
        <v>39</v>
      </c>
      <c r="AA1665" s="6" t="s">
        <v>39</v>
      </c>
      <c r="AB1665" s="6" t="s">
        <v>39</v>
      </c>
      <c r="AC1665" s="6" t="s">
        <v>39</v>
      </c>
      <c r="AD1665" s="6" t="s">
        <v>40</v>
      </c>
      <c r="AE1665" s="6" t="s">
        <v>39</v>
      </c>
      <c r="AF1665" s="6" t="s">
        <v>42</v>
      </c>
      <c r="AG1665" s="6" t="s">
        <v>2851</v>
      </c>
      <c r="AH1665">
        <v>3</v>
      </c>
      <c r="AI1665" s="6" t="s">
        <v>39</v>
      </c>
      <c r="AJ1665" s="6" t="s">
        <v>3076</v>
      </c>
      <c r="AK1665" s="20">
        <v>15</v>
      </c>
      <c r="AL1665" s="6" t="s">
        <v>39</v>
      </c>
      <c r="AM1665" t="s">
        <v>39</v>
      </c>
      <c r="AN1665">
        <v>3</v>
      </c>
      <c r="AO1665">
        <v>100</v>
      </c>
      <c r="AP1665" t="s">
        <v>39</v>
      </c>
      <c r="AQ1665" t="s">
        <v>39</v>
      </c>
      <c r="AR1665" t="s">
        <v>2628</v>
      </c>
    </row>
    <row r="1666" spans="1:44" x14ac:dyDescent="0.35">
      <c r="A1666" t="s">
        <v>1866</v>
      </c>
      <c r="B1666" t="s">
        <v>2673</v>
      </c>
      <c r="C1666" t="s">
        <v>2593</v>
      </c>
      <c r="D1666" t="s">
        <v>1865</v>
      </c>
      <c r="E1666" t="s">
        <v>253</v>
      </c>
      <c r="F1666" t="s">
        <v>39</v>
      </c>
      <c r="G1666" t="s">
        <v>42</v>
      </c>
      <c r="H1666" t="s">
        <v>40</v>
      </c>
      <c r="I1666" t="s">
        <v>3044</v>
      </c>
      <c r="J1666" t="s">
        <v>39</v>
      </c>
      <c r="K1666" t="s">
        <v>39</v>
      </c>
      <c r="L1666" t="s">
        <v>39</v>
      </c>
      <c r="M1666" t="s">
        <v>41</v>
      </c>
      <c r="N1666" t="s">
        <v>39</v>
      </c>
      <c r="O1666">
        <v>2005</v>
      </c>
      <c r="P1666">
        <v>2006</v>
      </c>
      <c r="Q1666" s="1" t="s">
        <v>133</v>
      </c>
      <c r="R1666">
        <f t="shared" si="11"/>
        <v>853</v>
      </c>
      <c r="S1666" s="1" t="s">
        <v>39</v>
      </c>
      <c r="T1666">
        <v>5</v>
      </c>
      <c r="U1666" t="s">
        <v>2629</v>
      </c>
      <c r="V1666" s="6" t="s">
        <v>2644</v>
      </c>
      <c r="W1666">
        <v>30</v>
      </c>
      <c r="X1666" s="6" t="s">
        <v>3042</v>
      </c>
      <c r="Y1666" t="s">
        <v>3039</v>
      </c>
      <c r="Z1666" t="s">
        <v>39</v>
      </c>
      <c r="AA1666" s="6" t="s">
        <v>39</v>
      </c>
      <c r="AB1666" s="6" t="s">
        <v>39</v>
      </c>
      <c r="AC1666" s="6" t="s">
        <v>39</v>
      </c>
      <c r="AD1666" s="6" t="s">
        <v>40</v>
      </c>
      <c r="AE1666" s="6" t="s">
        <v>39</v>
      </c>
      <c r="AF1666" s="6" t="s">
        <v>42</v>
      </c>
      <c r="AG1666" s="6" t="s">
        <v>2851</v>
      </c>
      <c r="AH1666">
        <v>3</v>
      </c>
      <c r="AI1666" s="6" t="s">
        <v>39</v>
      </c>
      <c r="AJ1666" s="6" t="s">
        <v>3076</v>
      </c>
      <c r="AK1666" s="20">
        <v>15</v>
      </c>
      <c r="AL1666" s="6" t="s">
        <v>39</v>
      </c>
      <c r="AM1666" t="s">
        <v>39</v>
      </c>
      <c r="AN1666">
        <v>3</v>
      </c>
      <c r="AO1666">
        <v>100</v>
      </c>
      <c r="AP1666" t="s">
        <v>39</v>
      </c>
      <c r="AQ1666" t="s">
        <v>39</v>
      </c>
      <c r="AR1666" t="s">
        <v>2628</v>
      </c>
    </row>
    <row r="1667" spans="1:44" x14ac:dyDescent="0.35">
      <c r="A1667" t="s">
        <v>1866</v>
      </c>
      <c r="B1667" t="s">
        <v>2673</v>
      </c>
      <c r="C1667" t="s">
        <v>2593</v>
      </c>
      <c r="D1667" t="s">
        <v>1865</v>
      </c>
      <c r="E1667" t="s">
        <v>253</v>
      </c>
      <c r="F1667" t="s">
        <v>39</v>
      </c>
      <c r="G1667" t="s">
        <v>42</v>
      </c>
      <c r="H1667" t="s">
        <v>40</v>
      </c>
      <c r="I1667" t="s">
        <v>3044</v>
      </c>
      <c r="J1667" t="s">
        <v>39</v>
      </c>
      <c r="K1667" t="s">
        <v>39</v>
      </c>
      <c r="L1667" t="s">
        <v>39</v>
      </c>
      <c r="M1667" t="s">
        <v>41</v>
      </c>
      <c r="N1667" t="s">
        <v>39</v>
      </c>
      <c r="O1667">
        <v>2005</v>
      </c>
      <c r="P1667">
        <v>2006</v>
      </c>
      <c r="Q1667" s="1" t="s">
        <v>133</v>
      </c>
      <c r="R1667">
        <f t="shared" si="11"/>
        <v>853</v>
      </c>
      <c r="S1667" s="1" t="s">
        <v>39</v>
      </c>
      <c r="T1667">
        <v>5</v>
      </c>
      <c r="U1667" t="s">
        <v>2629</v>
      </c>
      <c r="V1667" s="6" t="s">
        <v>2644</v>
      </c>
      <c r="W1667">
        <v>30</v>
      </c>
      <c r="X1667" s="6" t="s">
        <v>3042</v>
      </c>
      <c r="Y1667" t="s">
        <v>3040</v>
      </c>
      <c r="Z1667" t="s">
        <v>39</v>
      </c>
      <c r="AA1667" s="6" t="s">
        <v>39</v>
      </c>
      <c r="AB1667" s="6" t="s">
        <v>39</v>
      </c>
      <c r="AC1667" s="6" t="s">
        <v>39</v>
      </c>
      <c r="AD1667" s="6" t="s">
        <v>40</v>
      </c>
      <c r="AE1667" s="6" t="s">
        <v>39</v>
      </c>
      <c r="AF1667" s="6" t="s">
        <v>42</v>
      </c>
      <c r="AG1667" s="6" t="s">
        <v>2851</v>
      </c>
      <c r="AH1667">
        <v>3</v>
      </c>
      <c r="AI1667" s="6" t="s">
        <v>39</v>
      </c>
      <c r="AJ1667" s="6" t="s">
        <v>3076</v>
      </c>
      <c r="AK1667" s="20">
        <v>15</v>
      </c>
      <c r="AL1667" s="6" t="s">
        <v>39</v>
      </c>
      <c r="AM1667" t="s">
        <v>39</v>
      </c>
      <c r="AN1667">
        <v>3</v>
      </c>
      <c r="AO1667">
        <v>100</v>
      </c>
      <c r="AP1667" t="s">
        <v>39</v>
      </c>
      <c r="AQ1667" t="s">
        <v>39</v>
      </c>
      <c r="AR1667" t="s">
        <v>2628</v>
      </c>
    </row>
    <row r="1668" spans="1:44" x14ac:dyDescent="0.35">
      <c r="A1668" t="s">
        <v>1866</v>
      </c>
      <c r="B1668" t="s">
        <v>2673</v>
      </c>
      <c r="C1668" t="s">
        <v>2593</v>
      </c>
      <c r="D1668" t="s">
        <v>1865</v>
      </c>
      <c r="E1668" t="s">
        <v>253</v>
      </c>
      <c r="F1668" t="s">
        <v>39</v>
      </c>
      <c r="G1668" t="s">
        <v>42</v>
      </c>
      <c r="H1668" t="s">
        <v>40</v>
      </c>
      <c r="I1668" t="s">
        <v>3044</v>
      </c>
      <c r="J1668" t="s">
        <v>39</v>
      </c>
      <c r="K1668" t="s">
        <v>39</v>
      </c>
      <c r="L1668" t="s">
        <v>39</v>
      </c>
      <c r="M1668" t="s">
        <v>41</v>
      </c>
      <c r="N1668" t="s">
        <v>39</v>
      </c>
      <c r="O1668">
        <v>2005</v>
      </c>
      <c r="P1668">
        <v>2006</v>
      </c>
      <c r="Q1668" s="1" t="s">
        <v>133</v>
      </c>
      <c r="R1668">
        <f t="shared" si="11"/>
        <v>853</v>
      </c>
      <c r="S1668" s="1" t="s">
        <v>39</v>
      </c>
      <c r="T1668">
        <v>5</v>
      </c>
      <c r="U1668" t="s">
        <v>2629</v>
      </c>
      <c r="V1668" s="6" t="s">
        <v>2644</v>
      </c>
      <c r="W1668">
        <v>30</v>
      </c>
      <c r="X1668" s="6" t="s">
        <v>3042</v>
      </c>
      <c r="Y1668" t="s">
        <v>3041</v>
      </c>
      <c r="Z1668" t="s">
        <v>39</v>
      </c>
      <c r="AA1668" s="6" t="s">
        <v>39</v>
      </c>
      <c r="AB1668" s="6" t="s">
        <v>39</v>
      </c>
      <c r="AC1668" s="6" t="s">
        <v>39</v>
      </c>
      <c r="AD1668" s="6" t="s">
        <v>40</v>
      </c>
      <c r="AE1668" s="6" t="s">
        <v>39</v>
      </c>
      <c r="AF1668" s="6" t="s">
        <v>42</v>
      </c>
      <c r="AG1668" s="6" t="s">
        <v>2851</v>
      </c>
      <c r="AH1668">
        <v>3</v>
      </c>
      <c r="AI1668" s="6" t="s">
        <v>39</v>
      </c>
      <c r="AJ1668" s="6" t="s">
        <v>3076</v>
      </c>
      <c r="AK1668" s="20">
        <v>15</v>
      </c>
      <c r="AL1668" s="6" t="s">
        <v>39</v>
      </c>
      <c r="AM1668" t="s">
        <v>39</v>
      </c>
      <c r="AN1668">
        <v>3</v>
      </c>
      <c r="AO1668">
        <v>100</v>
      </c>
      <c r="AP1668" t="s">
        <v>39</v>
      </c>
      <c r="AQ1668" t="s">
        <v>39</v>
      </c>
      <c r="AR1668" t="s">
        <v>2628</v>
      </c>
    </row>
    <row r="1669" spans="1:44" x14ac:dyDescent="0.35">
      <c r="A1669" t="s">
        <v>1866</v>
      </c>
      <c r="B1669" t="s">
        <v>2673</v>
      </c>
      <c r="C1669" t="s">
        <v>2593</v>
      </c>
      <c r="D1669" t="s">
        <v>1865</v>
      </c>
      <c r="E1669" t="s">
        <v>253</v>
      </c>
      <c r="F1669" t="s">
        <v>39</v>
      </c>
      <c r="G1669" t="s">
        <v>42</v>
      </c>
      <c r="H1669" t="s">
        <v>40</v>
      </c>
      <c r="I1669" t="s">
        <v>3044</v>
      </c>
      <c r="J1669" t="s">
        <v>39</v>
      </c>
      <c r="K1669" t="s">
        <v>39</v>
      </c>
      <c r="L1669" t="s">
        <v>39</v>
      </c>
      <c r="M1669" t="s">
        <v>41</v>
      </c>
      <c r="N1669" t="s">
        <v>39</v>
      </c>
      <c r="O1669">
        <v>2005</v>
      </c>
      <c r="P1669">
        <v>2006</v>
      </c>
      <c r="Q1669" s="1" t="s">
        <v>133</v>
      </c>
      <c r="R1669">
        <f t="shared" si="11"/>
        <v>853</v>
      </c>
      <c r="S1669" s="1" t="s">
        <v>39</v>
      </c>
      <c r="T1669">
        <v>5</v>
      </c>
      <c r="U1669" t="s">
        <v>2629</v>
      </c>
      <c r="V1669" s="6" t="s">
        <v>2644</v>
      </c>
      <c r="W1669">
        <v>60</v>
      </c>
      <c r="X1669" s="6" t="s">
        <v>3042</v>
      </c>
      <c r="Y1669" t="s">
        <v>3038</v>
      </c>
      <c r="Z1669" t="s">
        <v>39</v>
      </c>
      <c r="AA1669" s="6" t="s">
        <v>39</v>
      </c>
      <c r="AB1669" s="6" t="s">
        <v>39</v>
      </c>
      <c r="AC1669" s="6" t="s">
        <v>39</v>
      </c>
      <c r="AD1669" s="6" t="s">
        <v>40</v>
      </c>
      <c r="AE1669" s="6" t="s">
        <v>39</v>
      </c>
      <c r="AF1669" s="6" t="s">
        <v>42</v>
      </c>
      <c r="AG1669" s="6" t="s">
        <v>2851</v>
      </c>
      <c r="AH1669">
        <v>3</v>
      </c>
      <c r="AI1669" s="6" t="s">
        <v>39</v>
      </c>
      <c r="AJ1669" s="6" t="s">
        <v>3076</v>
      </c>
      <c r="AK1669" s="20">
        <v>8</v>
      </c>
      <c r="AL1669" s="6" t="s">
        <v>39</v>
      </c>
      <c r="AM1669" t="s">
        <v>39</v>
      </c>
      <c r="AN1669">
        <v>3</v>
      </c>
      <c r="AO1669">
        <v>100</v>
      </c>
      <c r="AP1669" t="s">
        <v>39</v>
      </c>
      <c r="AQ1669" t="s">
        <v>39</v>
      </c>
      <c r="AR1669" t="s">
        <v>2628</v>
      </c>
    </row>
    <row r="1670" spans="1:44" x14ac:dyDescent="0.35">
      <c r="A1670" t="s">
        <v>1866</v>
      </c>
      <c r="B1670" t="s">
        <v>2673</v>
      </c>
      <c r="C1670" t="s">
        <v>2593</v>
      </c>
      <c r="D1670" t="s">
        <v>1865</v>
      </c>
      <c r="E1670" t="s">
        <v>253</v>
      </c>
      <c r="F1670" t="s">
        <v>39</v>
      </c>
      <c r="G1670" t="s">
        <v>42</v>
      </c>
      <c r="H1670" t="s">
        <v>40</v>
      </c>
      <c r="I1670" t="s">
        <v>3044</v>
      </c>
      <c r="J1670" t="s">
        <v>39</v>
      </c>
      <c r="K1670" t="s">
        <v>39</v>
      </c>
      <c r="L1670" t="s">
        <v>39</v>
      </c>
      <c r="M1670" t="s">
        <v>41</v>
      </c>
      <c r="N1670" t="s">
        <v>39</v>
      </c>
      <c r="O1670">
        <v>2005</v>
      </c>
      <c r="P1670">
        <v>2006</v>
      </c>
      <c r="Q1670" s="1" t="s">
        <v>133</v>
      </c>
      <c r="R1670">
        <f t="shared" si="11"/>
        <v>853</v>
      </c>
      <c r="S1670" s="1" t="s">
        <v>39</v>
      </c>
      <c r="T1670">
        <v>5</v>
      </c>
      <c r="U1670" t="s">
        <v>2629</v>
      </c>
      <c r="V1670" s="6" t="s">
        <v>2644</v>
      </c>
      <c r="W1670">
        <v>60</v>
      </c>
      <c r="X1670" s="6" t="s">
        <v>3042</v>
      </c>
      <c r="Y1670" t="s">
        <v>3039</v>
      </c>
      <c r="Z1670" t="s">
        <v>39</v>
      </c>
      <c r="AA1670" s="6" t="s">
        <v>39</v>
      </c>
      <c r="AB1670" s="6" t="s">
        <v>39</v>
      </c>
      <c r="AC1670" s="6" t="s">
        <v>39</v>
      </c>
      <c r="AD1670" s="6" t="s">
        <v>40</v>
      </c>
      <c r="AE1670" s="6" t="s">
        <v>39</v>
      </c>
      <c r="AF1670" s="6" t="s">
        <v>42</v>
      </c>
      <c r="AG1670" s="6" t="s">
        <v>2851</v>
      </c>
      <c r="AH1670">
        <v>3</v>
      </c>
      <c r="AI1670" s="6" t="s">
        <v>39</v>
      </c>
      <c r="AJ1670" s="6" t="s">
        <v>3076</v>
      </c>
      <c r="AK1670" s="20">
        <v>8</v>
      </c>
      <c r="AL1670" s="6" t="s">
        <v>39</v>
      </c>
      <c r="AM1670" t="s">
        <v>39</v>
      </c>
      <c r="AN1670">
        <v>3</v>
      </c>
      <c r="AO1670">
        <v>100</v>
      </c>
      <c r="AP1670" t="s">
        <v>39</v>
      </c>
      <c r="AQ1670" t="s">
        <v>39</v>
      </c>
      <c r="AR1670" t="s">
        <v>2628</v>
      </c>
    </row>
    <row r="1671" spans="1:44" x14ac:dyDescent="0.35">
      <c r="A1671" t="s">
        <v>1866</v>
      </c>
      <c r="B1671" t="s">
        <v>2673</v>
      </c>
      <c r="C1671" t="s">
        <v>2593</v>
      </c>
      <c r="D1671" t="s">
        <v>1865</v>
      </c>
      <c r="E1671" t="s">
        <v>253</v>
      </c>
      <c r="F1671" t="s">
        <v>39</v>
      </c>
      <c r="G1671" t="s">
        <v>42</v>
      </c>
      <c r="H1671" t="s">
        <v>40</v>
      </c>
      <c r="I1671" t="s">
        <v>3044</v>
      </c>
      <c r="J1671" t="s">
        <v>39</v>
      </c>
      <c r="K1671" t="s">
        <v>39</v>
      </c>
      <c r="L1671" t="s">
        <v>39</v>
      </c>
      <c r="M1671" t="s">
        <v>41</v>
      </c>
      <c r="N1671" t="s">
        <v>39</v>
      </c>
      <c r="O1671">
        <v>2005</v>
      </c>
      <c r="P1671">
        <v>2006</v>
      </c>
      <c r="Q1671" s="1" t="s">
        <v>133</v>
      </c>
      <c r="R1671">
        <f t="shared" si="11"/>
        <v>853</v>
      </c>
      <c r="S1671" s="1" t="s">
        <v>39</v>
      </c>
      <c r="T1671">
        <v>5</v>
      </c>
      <c r="U1671" t="s">
        <v>2629</v>
      </c>
      <c r="V1671" s="6" t="s">
        <v>2644</v>
      </c>
      <c r="W1671">
        <v>60</v>
      </c>
      <c r="X1671" s="6" t="s">
        <v>3042</v>
      </c>
      <c r="Y1671" t="s">
        <v>3040</v>
      </c>
      <c r="Z1671" t="s">
        <v>39</v>
      </c>
      <c r="AA1671" s="6" t="s">
        <v>39</v>
      </c>
      <c r="AB1671" s="6" t="s">
        <v>39</v>
      </c>
      <c r="AC1671" s="6" t="s">
        <v>39</v>
      </c>
      <c r="AD1671" s="6" t="s">
        <v>40</v>
      </c>
      <c r="AE1671" s="6" t="s">
        <v>39</v>
      </c>
      <c r="AF1671" s="6" t="s">
        <v>42</v>
      </c>
      <c r="AG1671" s="6" t="s">
        <v>2851</v>
      </c>
      <c r="AH1671">
        <v>3</v>
      </c>
      <c r="AI1671" s="6" t="s">
        <v>39</v>
      </c>
      <c r="AJ1671" s="6" t="s">
        <v>3076</v>
      </c>
      <c r="AK1671" s="20">
        <v>8</v>
      </c>
      <c r="AL1671" s="6" t="s">
        <v>39</v>
      </c>
      <c r="AM1671" t="s">
        <v>39</v>
      </c>
      <c r="AN1671">
        <v>3</v>
      </c>
      <c r="AO1671">
        <v>100</v>
      </c>
      <c r="AP1671" t="s">
        <v>39</v>
      </c>
      <c r="AQ1671" t="s">
        <v>39</v>
      </c>
      <c r="AR1671" t="s">
        <v>2628</v>
      </c>
    </row>
    <row r="1672" spans="1:44" x14ac:dyDescent="0.35">
      <c r="A1672" t="s">
        <v>1866</v>
      </c>
      <c r="B1672" t="s">
        <v>2673</v>
      </c>
      <c r="C1672" t="s">
        <v>2593</v>
      </c>
      <c r="D1672" t="s">
        <v>1865</v>
      </c>
      <c r="E1672" t="s">
        <v>253</v>
      </c>
      <c r="F1672" t="s">
        <v>39</v>
      </c>
      <c r="G1672" t="s">
        <v>42</v>
      </c>
      <c r="H1672" t="s">
        <v>40</v>
      </c>
      <c r="I1672" t="s">
        <v>3044</v>
      </c>
      <c r="J1672" t="s">
        <v>39</v>
      </c>
      <c r="K1672" t="s">
        <v>39</v>
      </c>
      <c r="L1672" t="s">
        <v>39</v>
      </c>
      <c r="M1672" t="s">
        <v>41</v>
      </c>
      <c r="N1672" t="s">
        <v>39</v>
      </c>
      <c r="O1672">
        <v>2005</v>
      </c>
      <c r="P1672">
        <v>2006</v>
      </c>
      <c r="Q1672" s="1" t="s">
        <v>133</v>
      </c>
      <c r="R1672">
        <f t="shared" si="11"/>
        <v>853</v>
      </c>
      <c r="S1672" s="1" t="s">
        <v>39</v>
      </c>
      <c r="T1672">
        <v>5</v>
      </c>
      <c r="U1672" t="s">
        <v>2629</v>
      </c>
      <c r="V1672" s="6" t="s">
        <v>2644</v>
      </c>
      <c r="W1672">
        <v>60</v>
      </c>
      <c r="X1672" s="6" t="s">
        <v>3042</v>
      </c>
      <c r="Y1672" t="s">
        <v>3041</v>
      </c>
      <c r="Z1672" t="s">
        <v>39</v>
      </c>
      <c r="AA1672" s="6" t="s">
        <v>39</v>
      </c>
      <c r="AB1672" s="6" t="s">
        <v>39</v>
      </c>
      <c r="AC1672" s="6" t="s">
        <v>39</v>
      </c>
      <c r="AD1672" s="6" t="s">
        <v>40</v>
      </c>
      <c r="AE1672" s="6" t="s">
        <v>39</v>
      </c>
      <c r="AF1672" s="6" t="s">
        <v>42</v>
      </c>
      <c r="AG1672" s="6" t="s">
        <v>2851</v>
      </c>
      <c r="AH1672">
        <v>3</v>
      </c>
      <c r="AI1672" s="6" t="s">
        <v>39</v>
      </c>
      <c r="AJ1672" s="6" t="s">
        <v>3076</v>
      </c>
      <c r="AK1672" s="20">
        <v>9</v>
      </c>
      <c r="AL1672" s="6" t="s">
        <v>39</v>
      </c>
      <c r="AM1672" t="s">
        <v>39</v>
      </c>
      <c r="AN1672">
        <v>3</v>
      </c>
      <c r="AO1672">
        <v>100</v>
      </c>
      <c r="AP1672" t="s">
        <v>39</v>
      </c>
      <c r="AQ1672" t="s">
        <v>39</v>
      </c>
      <c r="AR1672" t="s">
        <v>2628</v>
      </c>
    </row>
    <row r="1673" spans="1:44" x14ac:dyDescent="0.35">
      <c r="A1673" t="s">
        <v>1866</v>
      </c>
      <c r="B1673" t="s">
        <v>2673</v>
      </c>
      <c r="C1673" t="s">
        <v>2593</v>
      </c>
      <c r="D1673" t="s">
        <v>1865</v>
      </c>
      <c r="E1673" t="s">
        <v>253</v>
      </c>
      <c r="F1673" t="s">
        <v>39</v>
      </c>
      <c r="G1673" t="s">
        <v>42</v>
      </c>
      <c r="H1673" t="s">
        <v>40</v>
      </c>
      <c r="I1673" t="s">
        <v>3044</v>
      </c>
      <c r="J1673" t="s">
        <v>39</v>
      </c>
      <c r="K1673" t="s">
        <v>39</v>
      </c>
      <c r="L1673" t="s">
        <v>39</v>
      </c>
      <c r="M1673" t="s">
        <v>41</v>
      </c>
      <c r="N1673" t="s">
        <v>39</v>
      </c>
      <c r="O1673">
        <v>2005</v>
      </c>
      <c r="P1673">
        <v>2006</v>
      </c>
      <c r="Q1673" s="1" t="s">
        <v>133</v>
      </c>
      <c r="R1673">
        <f t="shared" si="11"/>
        <v>853</v>
      </c>
      <c r="S1673" s="1" t="s">
        <v>39</v>
      </c>
      <c r="T1673">
        <v>5</v>
      </c>
      <c r="U1673" t="s">
        <v>2629</v>
      </c>
      <c r="V1673" s="6" t="s">
        <v>2644</v>
      </c>
      <c r="W1673">
        <v>90</v>
      </c>
      <c r="X1673" s="6" t="s">
        <v>3042</v>
      </c>
      <c r="Y1673" t="s">
        <v>3038</v>
      </c>
      <c r="Z1673" t="s">
        <v>39</v>
      </c>
      <c r="AA1673" s="6" t="s">
        <v>39</v>
      </c>
      <c r="AB1673" s="6" t="s">
        <v>39</v>
      </c>
      <c r="AC1673" s="6" t="s">
        <v>39</v>
      </c>
      <c r="AD1673" s="6" t="s">
        <v>40</v>
      </c>
      <c r="AE1673" s="6" t="s">
        <v>39</v>
      </c>
      <c r="AF1673" s="6" t="s">
        <v>42</v>
      </c>
      <c r="AG1673" s="6" t="s">
        <v>2851</v>
      </c>
      <c r="AH1673">
        <v>3</v>
      </c>
      <c r="AI1673" s="6" t="s">
        <v>39</v>
      </c>
      <c r="AJ1673" s="6" t="s">
        <v>3076</v>
      </c>
      <c r="AK1673" s="20">
        <v>11</v>
      </c>
      <c r="AL1673" s="6" t="s">
        <v>39</v>
      </c>
      <c r="AM1673" t="s">
        <v>39</v>
      </c>
      <c r="AN1673">
        <v>3</v>
      </c>
      <c r="AO1673">
        <v>100</v>
      </c>
      <c r="AP1673" t="s">
        <v>39</v>
      </c>
      <c r="AQ1673" t="s">
        <v>39</v>
      </c>
      <c r="AR1673" t="s">
        <v>2628</v>
      </c>
    </row>
    <row r="1674" spans="1:44" x14ac:dyDescent="0.35">
      <c r="A1674" t="s">
        <v>1866</v>
      </c>
      <c r="B1674" t="s">
        <v>2673</v>
      </c>
      <c r="C1674" t="s">
        <v>2593</v>
      </c>
      <c r="D1674" t="s">
        <v>1865</v>
      </c>
      <c r="E1674" t="s">
        <v>253</v>
      </c>
      <c r="F1674" t="s">
        <v>39</v>
      </c>
      <c r="G1674" t="s">
        <v>42</v>
      </c>
      <c r="H1674" t="s">
        <v>40</v>
      </c>
      <c r="I1674" t="s">
        <v>3044</v>
      </c>
      <c r="J1674" t="s">
        <v>39</v>
      </c>
      <c r="K1674" t="s">
        <v>39</v>
      </c>
      <c r="L1674" t="s">
        <v>39</v>
      </c>
      <c r="M1674" t="s">
        <v>41</v>
      </c>
      <c r="N1674" t="s">
        <v>39</v>
      </c>
      <c r="O1674">
        <v>2005</v>
      </c>
      <c r="P1674">
        <v>2006</v>
      </c>
      <c r="Q1674" s="1" t="s">
        <v>133</v>
      </c>
      <c r="R1674">
        <f t="shared" si="11"/>
        <v>853</v>
      </c>
      <c r="S1674" s="1" t="s">
        <v>39</v>
      </c>
      <c r="T1674">
        <v>5</v>
      </c>
      <c r="U1674" t="s">
        <v>2629</v>
      </c>
      <c r="V1674" s="6" t="s">
        <v>2644</v>
      </c>
      <c r="W1674">
        <v>90</v>
      </c>
      <c r="X1674" s="6" t="s">
        <v>3042</v>
      </c>
      <c r="Y1674" t="s">
        <v>3039</v>
      </c>
      <c r="Z1674" t="s">
        <v>39</v>
      </c>
      <c r="AA1674" s="6" t="s">
        <v>39</v>
      </c>
      <c r="AB1674" s="6" t="s">
        <v>39</v>
      </c>
      <c r="AC1674" s="6" t="s">
        <v>39</v>
      </c>
      <c r="AD1674" s="6" t="s">
        <v>40</v>
      </c>
      <c r="AE1674" s="6" t="s">
        <v>39</v>
      </c>
      <c r="AF1674" s="6" t="s">
        <v>42</v>
      </c>
      <c r="AG1674" s="6" t="s">
        <v>2851</v>
      </c>
      <c r="AH1674">
        <v>3</v>
      </c>
      <c r="AI1674" s="6" t="s">
        <v>39</v>
      </c>
      <c r="AJ1674" s="6" t="s">
        <v>3076</v>
      </c>
      <c r="AK1674" s="20">
        <v>12</v>
      </c>
      <c r="AL1674" s="6" t="s">
        <v>39</v>
      </c>
      <c r="AM1674" t="s">
        <v>39</v>
      </c>
      <c r="AN1674">
        <v>3</v>
      </c>
      <c r="AO1674">
        <v>100</v>
      </c>
      <c r="AP1674" t="s">
        <v>39</v>
      </c>
      <c r="AQ1674" t="s">
        <v>39</v>
      </c>
      <c r="AR1674" t="s">
        <v>2628</v>
      </c>
    </row>
    <row r="1675" spans="1:44" x14ac:dyDescent="0.35">
      <c r="A1675" t="s">
        <v>1866</v>
      </c>
      <c r="B1675" t="s">
        <v>2673</v>
      </c>
      <c r="C1675" t="s">
        <v>2593</v>
      </c>
      <c r="D1675" t="s">
        <v>1865</v>
      </c>
      <c r="E1675" t="s">
        <v>253</v>
      </c>
      <c r="F1675" t="s">
        <v>39</v>
      </c>
      <c r="G1675" t="s">
        <v>42</v>
      </c>
      <c r="H1675" t="s">
        <v>40</v>
      </c>
      <c r="I1675" t="s">
        <v>3044</v>
      </c>
      <c r="J1675" t="s">
        <v>39</v>
      </c>
      <c r="K1675" t="s">
        <v>39</v>
      </c>
      <c r="L1675" t="s">
        <v>39</v>
      </c>
      <c r="M1675" t="s">
        <v>41</v>
      </c>
      <c r="N1675" t="s">
        <v>39</v>
      </c>
      <c r="O1675">
        <v>2005</v>
      </c>
      <c r="P1675">
        <v>2006</v>
      </c>
      <c r="Q1675" s="1" t="s">
        <v>133</v>
      </c>
      <c r="R1675">
        <f t="shared" si="11"/>
        <v>853</v>
      </c>
      <c r="S1675" s="1" t="s">
        <v>39</v>
      </c>
      <c r="T1675">
        <v>5</v>
      </c>
      <c r="U1675" t="s">
        <v>2629</v>
      </c>
      <c r="V1675" s="6" t="s">
        <v>2644</v>
      </c>
      <c r="W1675">
        <v>90</v>
      </c>
      <c r="X1675" s="6" t="s">
        <v>3042</v>
      </c>
      <c r="Y1675" t="s">
        <v>3040</v>
      </c>
      <c r="Z1675" t="s">
        <v>39</v>
      </c>
      <c r="AA1675" s="6" t="s">
        <v>39</v>
      </c>
      <c r="AB1675" s="6" t="s">
        <v>39</v>
      </c>
      <c r="AC1675" s="6" t="s">
        <v>39</v>
      </c>
      <c r="AD1675" s="6" t="s">
        <v>40</v>
      </c>
      <c r="AE1675" s="6" t="s">
        <v>39</v>
      </c>
      <c r="AF1675" s="6" t="s">
        <v>42</v>
      </c>
      <c r="AG1675" s="6" t="s">
        <v>2851</v>
      </c>
      <c r="AH1675">
        <v>3</v>
      </c>
      <c r="AI1675" s="6" t="s">
        <v>39</v>
      </c>
      <c r="AJ1675" s="6" t="s">
        <v>3076</v>
      </c>
      <c r="AK1675" s="20">
        <v>11</v>
      </c>
      <c r="AL1675" s="6" t="s">
        <v>39</v>
      </c>
      <c r="AM1675" t="s">
        <v>39</v>
      </c>
      <c r="AN1675">
        <v>3</v>
      </c>
      <c r="AO1675">
        <v>100</v>
      </c>
      <c r="AP1675" t="s">
        <v>39</v>
      </c>
      <c r="AQ1675" t="s">
        <v>39</v>
      </c>
      <c r="AR1675" t="s">
        <v>2628</v>
      </c>
    </row>
    <row r="1676" spans="1:44" x14ac:dyDescent="0.35">
      <c r="A1676" t="s">
        <v>1866</v>
      </c>
      <c r="B1676" t="s">
        <v>2673</v>
      </c>
      <c r="C1676" t="s">
        <v>2593</v>
      </c>
      <c r="D1676" t="s">
        <v>1865</v>
      </c>
      <c r="E1676" t="s">
        <v>253</v>
      </c>
      <c r="F1676" t="s">
        <v>39</v>
      </c>
      <c r="G1676" t="s">
        <v>42</v>
      </c>
      <c r="H1676" t="s">
        <v>40</v>
      </c>
      <c r="I1676" t="s">
        <v>3044</v>
      </c>
      <c r="J1676" t="s">
        <v>39</v>
      </c>
      <c r="K1676" t="s">
        <v>39</v>
      </c>
      <c r="L1676" t="s">
        <v>39</v>
      </c>
      <c r="M1676" t="s">
        <v>41</v>
      </c>
      <c r="N1676" t="s">
        <v>39</v>
      </c>
      <c r="O1676">
        <v>2005</v>
      </c>
      <c r="P1676">
        <v>2006</v>
      </c>
      <c r="Q1676" s="1" t="s">
        <v>133</v>
      </c>
      <c r="R1676">
        <f t="shared" si="11"/>
        <v>853</v>
      </c>
      <c r="S1676" s="1" t="s">
        <v>39</v>
      </c>
      <c r="T1676">
        <v>5</v>
      </c>
      <c r="U1676" t="s">
        <v>2629</v>
      </c>
      <c r="V1676" s="6" t="s">
        <v>2644</v>
      </c>
      <c r="W1676">
        <v>90</v>
      </c>
      <c r="X1676" s="6" t="s">
        <v>3042</v>
      </c>
      <c r="Y1676" t="s">
        <v>3041</v>
      </c>
      <c r="Z1676" t="s">
        <v>39</v>
      </c>
      <c r="AA1676" s="6" t="s">
        <v>39</v>
      </c>
      <c r="AB1676" s="6" t="s">
        <v>39</v>
      </c>
      <c r="AC1676" s="6" t="s">
        <v>39</v>
      </c>
      <c r="AD1676" s="6" t="s">
        <v>40</v>
      </c>
      <c r="AE1676" s="6" t="s">
        <v>39</v>
      </c>
      <c r="AF1676" s="6" t="s">
        <v>42</v>
      </c>
      <c r="AG1676" s="6" t="s">
        <v>2851</v>
      </c>
      <c r="AH1676">
        <v>3</v>
      </c>
      <c r="AI1676" s="6" t="s">
        <v>39</v>
      </c>
      <c r="AJ1676" s="6" t="s">
        <v>3076</v>
      </c>
      <c r="AK1676" s="20">
        <v>11</v>
      </c>
      <c r="AL1676" s="6" t="s">
        <v>39</v>
      </c>
      <c r="AM1676" t="s">
        <v>39</v>
      </c>
      <c r="AN1676">
        <v>3</v>
      </c>
      <c r="AO1676">
        <v>100</v>
      </c>
      <c r="AP1676" t="s">
        <v>39</v>
      </c>
      <c r="AQ1676" t="s">
        <v>39</v>
      </c>
      <c r="AR1676" t="s">
        <v>2628</v>
      </c>
    </row>
    <row r="1677" spans="1:44" x14ac:dyDescent="0.35">
      <c r="A1677" t="s">
        <v>1866</v>
      </c>
      <c r="B1677" t="s">
        <v>2673</v>
      </c>
      <c r="C1677" t="s">
        <v>2593</v>
      </c>
      <c r="D1677" t="s">
        <v>1865</v>
      </c>
      <c r="E1677" t="s">
        <v>253</v>
      </c>
      <c r="F1677" t="s">
        <v>39</v>
      </c>
      <c r="G1677" t="s">
        <v>42</v>
      </c>
      <c r="H1677" t="s">
        <v>40</v>
      </c>
      <c r="I1677" t="s">
        <v>3044</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s="6" t="s">
        <v>3042</v>
      </c>
      <c r="Y1677" t="s">
        <v>39</v>
      </c>
      <c r="Z1677" t="s">
        <v>39</v>
      </c>
      <c r="AA1677" s="6" t="s">
        <v>39</v>
      </c>
      <c r="AB1677" s="6" t="s">
        <v>39</v>
      </c>
      <c r="AC1677" s="6" t="s">
        <v>39</v>
      </c>
      <c r="AD1677" s="6" t="s">
        <v>40</v>
      </c>
      <c r="AE1677" s="6" t="s">
        <v>39</v>
      </c>
      <c r="AF1677" s="6" t="s">
        <v>42</v>
      </c>
      <c r="AG1677" s="6" t="s">
        <v>2851</v>
      </c>
      <c r="AH1677">
        <v>3</v>
      </c>
      <c r="AI1677" s="6" t="s">
        <v>39</v>
      </c>
      <c r="AJ1677" s="6" t="s">
        <v>3077</v>
      </c>
      <c r="AK1677" s="20">
        <v>84</v>
      </c>
      <c r="AL1677" s="6" t="s">
        <v>39</v>
      </c>
      <c r="AM1677" t="s">
        <v>39</v>
      </c>
      <c r="AN1677">
        <v>3</v>
      </c>
      <c r="AO1677">
        <v>100</v>
      </c>
      <c r="AP1677" t="s">
        <v>39</v>
      </c>
      <c r="AQ1677" t="s">
        <v>39</v>
      </c>
      <c r="AR1677" t="s">
        <v>2628</v>
      </c>
    </row>
    <row r="1678" spans="1:44" x14ac:dyDescent="0.35">
      <c r="A1678" t="s">
        <v>1866</v>
      </c>
      <c r="B1678" t="s">
        <v>2673</v>
      </c>
      <c r="C1678" t="s">
        <v>2593</v>
      </c>
      <c r="D1678" t="s">
        <v>1865</v>
      </c>
      <c r="E1678" t="s">
        <v>253</v>
      </c>
      <c r="F1678" t="s">
        <v>39</v>
      </c>
      <c r="G1678" t="s">
        <v>42</v>
      </c>
      <c r="H1678" t="s">
        <v>40</v>
      </c>
      <c r="I1678" t="s">
        <v>3044</v>
      </c>
      <c r="J1678" t="s">
        <v>39</v>
      </c>
      <c r="K1678" t="s">
        <v>39</v>
      </c>
      <c r="L1678" t="s">
        <v>39</v>
      </c>
      <c r="M1678" t="s">
        <v>41</v>
      </c>
      <c r="N1678" t="s">
        <v>39</v>
      </c>
      <c r="O1678">
        <v>2005</v>
      </c>
      <c r="P1678">
        <v>2006</v>
      </c>
      <c r="Q1678" s="1" t="s">
        <v>133</v>
      </c>
      <c r="R1678">
        <f t="shared" si="11"/>
        <v>853</v>
      </c>
      <c r="S1678" s="1" t="s">
        <v>39</v>
      </c>
      <c r="T1678">
        <v>5</v>
      </c>
      <c r="U1678" t="s">
        <v>2629</v>
      </c>
      <c r="V1678" s="6" t="s">
        <v>2644</v>
      </c>
      <c r="W1678">
        <v>0</v>
      </c>
      <c r="X1678" s="6" t="s">
        <v>3042</v>
      </c>
      <c r="Y1678" t="s">
        <v>3038</v>
      </c>
      <c r="Z1678" t="s">
        <v>39</v>
      </c>
      <c r="AA1678" s="6" t="s">
        <v>39</v>
      </c>
      <c r="AB1678" s="6" t="s">
        <v>39</v>
      </c>
      <c r="AC1678" s="6" t="s">
        <v>39</v>
      </c>
      <c r="AD1678" s="6" t="s">
        <v>40</v>
      </c>
      <c r="AE1678" s="6" t="s">
        <v>39</v>
      </c>
      <c r="AF1678" s="6" t="s">
        <v>42</v>
      </c>
      <c r="AG1678" s="6" t="s">
        <v>2851</v>
      </c>
      <c r="AH1678">
        <v>3</v>
      </c>
      <c r="AI1678" s="6" t="s">
        <v>39</v>
      </c>
      <c r="AJ1678" s="6" t="s">
        <v>3077</v>
      </c>
      <c r="AK1678" s="20">
        <v>42</v>
      </c>
      <c r="AL1678" s="6" t="s">
        <v>39</v>
      </c>
      <c r="AM1678" t="s">
        <v>39</v>
      </c>
      <c r="AN1678">
        <v>3</v>
      </c>
      <c r="AO1678">
        <v>100</v>
      </c>
      <c r="AP1678" t="s">
        <v>39</v>
      </c>
      <c r="AQ1678" t="s">
        <v>39</v>
      </c>
      <c r="AR1678" t="s">
        <v>2628</v>
      </c>
    </row>
    <row r="1679" spans="1:44" x14ac:dyDescent="0.35">
      <c r="A1679" t="s">
        <v>1866</v>
      </c>
      <c r="B1679" t="s">
        <v>2673</v>
      </c>
      <c r="C1679" t="s">
        <v>2593</v>
      </c>
      <c r="D1679" t="s">
        <v>1865</v>
      </c>
      <c r="E1679" t="s">
        <v>253</v>
      </c>
      <c r="F1679" t="s">
        <v>39</v>
      </c>
      <c r="G1679" t="s">
        <v>42</v>
      </c>
      <c r="H1679" t="s">
        <v>40</v>
      </c>
      <c r="I1679" t="s">
        <v>3044</v>
      </c>
      <c r="J1679" t="s">
        <v>39</v>
      </c>
      <c r="K1679" t="s">
        <v>39</v>
      </c>
      <c r="L1679" t="s">
        <v>39</v>
      </c>
      <c r="M1679" t="s">
        <v>41</v>
      </c>
      <c r="N1679" t="s">
        <v>39</v>
      </c>
      <c r="O1679">
        <v>2005</v>
      </c>
      <c r="P1679">
        <v>2006</v>
      </c>
      <c r="Q1679" s="1" t="s">
        <v>133</v>
      </c>
      <c r="R1679">
        <f t="shared" si="11"/>
        <v>853</v>
      </c>
      <c r="S1679" s="1" t="s">
        <v>39</v>
      </c>
      <c r="T1679">
        <v>5</v>
      </c>
      <c r="U1679" t="s">
        <v>2629</v>
      </c>
      <c r="V1679" s="6" t="s">
        <v>2644</v>
      </c>
      <c r="W1679">
        <v>0</v>
      </c>
      <c r="X1679" s="6" t="s">
        <v>3042</v>
      </c>
      <c r="Y1679" t="s">
        <v>3039</v>
      </c>
      <c r="Z1679" t="s">
        <v>39</v>
      </c>
      <c r="AA1679" s="6" t="s">
        <v>39</v>
      </c>
      <c r="AB1679" s="6" t="s">
        <v>39</v>
      </c>
      <c r="AC1679" s="6" t="s">
        <v>39</v>
      </c>
      <c r="AD1679" s="6" t="s">
        <v>40</v>
      </c>
      <c r="AE1679" s="6" t="s">
        <v>39</v>
      </c>
      <c r="AF1679" s="6" t="s">
        <v>42</v>
      </c>
      <c r="AG1679" s="6" t="s">
        <v>2851</v>
      </c>
      <c r="AH1679">
        <v>3</v>
      </c>
      <c r="AI1679" s="6" t="s">
        <v>39</v>
      </c>
      <c r="AJ1679" s="6" t="s">
        <v>3077</v>
      </c>
      <c r="AK1679" s="20">
        <v>47</v>
      </c>
      <c r="AL1679" s="6" t="s">
        <v>39</v>
      </c>
      <c r="AM1679" t="s">
        <v>39</v>
      </c>
      <c r="AN1679">
        <v>3</v>
      </c>
      <c r="AO1679">
        <v>100</v>
      </c>
      <c r="AP1679" t="s">
        <v>39</v>
      </c>
      <c r="AQ1679" t="s">
        <v>39</v>
      </c>
      <c r="AR1679" t="s">
        <v>2628</v>
      </c>
    </row>
    <row r="1680" spans="1:44" x14ac:dyDescent="0.35">
      <c r="A1680" t="s">
        <v>1866</v>
      </c>
      <c r="B1680" t="s">
        <v>2673</v>
      </c>
      <c r="C1680" t="s">
        <v>2593</v>
      </c>
      <c r="D1680" t="s">
        <v>1865</v>
      </c>
      <c r="E1680" t="s">
        <v>253</v>
      </c>
      <c r="F1680" t="s">
        <v>39</v>
      </c>
      <c r="G1680" t="s">
        <v>42</v>
      </c>
      <c r="H1680" t="s">
        <v>40</v>
      </c>
      <c r="I1680" t="s">
        <v>3044</v>
      </c>
      <c r="J1680" t="s">
        <v>39</v>
      </c>
      <c r="K1680" t="s">
        <v>39</v>
      </c>
      <c r="L1680" t="s">
        <v>39</v>
      </c>
      <c r="M1680" t="s">
        <v>41</v>
      </c>
      <c r="N1680" t="s">
        <v>39</v>
      </c>
      <c r="O1680">
        <v>2005</v>
      </c>
      <c r="P1680">
        <v>2006</v>
      </c>
      <c r="Q1680" s="1" t="s">
        <v>133</v>
      </c>
      <c r="R1680">
        <f t="shared" si="11"/>
        <v>853</v>
      </c>
      <c r="S1680" s="1" t="s">
        <v>39</v>
      </c>
      <c r="T1680">
        <v>5</v>
      </c>
      <c r="U1680" t="s">
        <v>2629</v>
      </c>
      <c r="V1680" s="6" t="s">
        <v>2644</v>
      </c>
      <c r="W1680">
        <v>0</v>
      </c>
      <c r="X1680" s="6" t="s">
        <v>3042</v>
      </c>
      <c r="Y1680" t="s">
        <v>3040</v>
      </c>
      <c r="Z1680" t="s">
        <v>39</v>
      </c>
      <c r="AA1680" s="6" t="s">
        <v>39</v>
      </c>
      <c r="AB1680" s="6" t="s">
        <v>39</v>
      </c>
      <c r="AC1680" s="6" t="s">
        <v>39</v>
      </c>
      <c r="AD1680" s="6" t="s">
        <v>40</v>
      </c>
      <c r="AE1680" s="6" t="s">
        <v>39</v>
      </c>
      <c r="AF1680" s="6" t="s">
        <v>42</v>
      </c>
      <c r="AG1680" s="6" t="s">
        <v>2851</v>
      </c>
      <c r="AH1680">
        <v>3</v>
      </c>
      <c r="AI1680" s="6" t="s">
        <v>39</v>
      </c>
      <c r="AJ1680" s="6" t="s">
        <v>3077</v>
      </c>
      <c r="AK1680" s="20">
        <v>51</v>
      </c>
      <c r="AL1680" s="6" t="s">
        <v>39</v>
      </c>
      <c r="AM1680" t="s">
        <v>39</v>
      </c>
      <c r="AN1680">
        <v>3</v>
      </c>
      <c r="AO1680">
        <v>100</v>
      </c>
      <c r="AP1680" t="s">
        <v>39</v>
      </c>
      <c r="AQ1680" t="s">
        <v>39</v>
      </c>
      <c r="AR1680" t="s">
        <v>2628</v>
      </c>
    </row>
    <row r="1681" spans="1:44" x14ac:dyDescent="0.35">
      <c r="A1681" t="s">
        <v>1866</v>
      </c>
      <c r="B1681" t="s">
        <v>2673</v>
      </c>
      <c r="C1681" t="s">
        <v>2593</v>
      </c>
      <c r="D1681" t="s">
        <v>1865</v>
      </c>
      <c r="E1681" t="s">
        <v>253</v>
      </c>
      <c r="F1681" t="s">
        <v>39</v>
      </c>
      <c r="G1681" t="s">
        <v>42</v>
      </c>
      <c r="H1681" t="s">
        <v>40</v>
      </c>
      <c r="I1681" t="s">
        <v>3044</v>
      </c>
      <c r="J1681" t="s">
        <v>39</v>
      </c>
      <c r="K1681" t="s">
        <v>39</v>
      </c>
      <c r="L1681" t="s">
        <v>39</v>
      </c>
      <c r="M1681" t="s">
        <v>41</v>
      </c>
      <c r="N1681" t="s">
        <v>39</v>
      </c>
      <c r="O1681">
        <v>2005</v>
      </c>
      <c r="P1681">
        <v>2006</v>
      </c>
      <c r="Q1681" s="1" t="s">
        <v>133</v>
      </c>
      <c r="R1681">
        <f t="shared" si="11"/>
        <v>853</v>
      </c>
      <c r="S1681" s="1" t="s">
        <v>39</v>
      </c>
      <c r="T1681">
        <v>5</v>
      </c>
      <c r="U1681" t="s">
        <v>2629</v>
      </c>
      <c r="V1681" s="6" t="s">
        <v>2644</v>
      </c>
      <c r="W1681">
        <v>0</v>
      </c>
      <c r="X1681" s="6" t="s">
        <v>3042</v>
      </c>
      <c r="Y1681" t="s">
        <v>3041</v>
      </c>
      <c r="Z1681" t="s">
        <v>39</v>
      </c>
      <c r="AA1681" s="6" t="s">
        <v>39</v>
      </c>
      <c r="AB1681" s="6" t="s">
        <v>39</v>
      </c>
      <c r="AC1681" s="6" t="s">
        <v>39</v>
      </c>
      <c r="AD1681" s="6" t="s">
        <v>40</v>
      </c>
      <c r="AE1681" s="6" t="s">
        <v>39</v>
      </c>
      <c r="AF1681" s="6" t="s">
        <v>42</v>
      </c>
      <c r="AG1681" s="6" t="s">
        <v>2851</v>
      </c>
      <c r="AH1681">
        <v>3</v>
      </c>
      <c r="AI1681" s="6" t="s">
        <v>39</v>
      </c>
      <c r="AJ1681" s="6" t="s">
        <v>3077</v>
      </c>
      <c r="AK1681" s="20">
        <v>53</v>
      </c>
      <c r="AL1681" s="6" t="s">
        <v>39</v>
      </c>
      <c r="AM1681" t="s">
        <v>39</v>
      </c>
      <c r="AN1681">
        <v>3</v>
      </c>
      <c r="AO1681">
        <v>100</v>
      </c>
      <c r="AP1681" t="s">
        <v>39</v>
      </c>
      <c r="AQ1681" t="s">
        <v>39</v>
      </c>
      <c r="AR1681" t="s">
        <v>2628</v>
      </c>
    </row>
    <row r="1682" spans="1:44" x14ac:dyDescent="0.35">
      <c r="A1682" t="s">
        <v>1866</v>
      </c>
      <c r="B1682" t="s">
        <v>2673</v>
      </c>
      <c r="C1682" t="s">
        <v>2593</v>
      </c>
      <c r="D1682" t="s">
        <v>1865</v>
      </c>
      <c r="E1682" t="s">
        <v>253</v>
      </c>
      <c r="F1682" t="s">
        <v>39</v>
      </c>
      <c r="G1682" t="s">
        <v>42</v>
      </c>
      <c r="H1682" t="s">
        <v>40</v>
      </c>
      <c r="I1682" t="s">
        <v>3044</v>
      </c>
      <c r="J1682" t="s">
        <v>39</v>
      </c>
      <c r="K1682" t="s">
        <v>39</v>
      </c>
      <c r="L1682" t="s">
        <v>39</v>
      </c>
      <c r="M1682" t="s">
        <v>41</v>
      </c>
      <c r="N1682" t="s">
        <v>39</v>
      </c>
      <c r="O1682">
        <v>2005</v>
      </c>
      <c r="P1682">
        <v>2006</v>
      </c>
      <c r="Q1682" s="1" t="s">
        <v>133</v>
      </c>
      <c r="R1682">
        <f t="shared" si="11"/>
        <v>853</v>
      </c>
      <c r="S1682" s="1" t="s">
        <v>39</v>
      </c>
      <c r="T1682">
        <v>5</v>
      </c>
      <c r="U1682" t="s">
        <v>2629</v>
      </c>
      <c r="V1682" s="6" t="s">
        <v>2644</v>
      </c>
      <c r="W1682">
        <v>30</v>
      </c>
      <c r="X1682" s="6" t="s">
        <v>3042</v>
      </c>
      <c r="Y1682" t="s">
        <v>3038</v>
      </c>
      <c r="Z1682" t="s">
        <v>39</v>
      </c>
      <c r="AA1682" s="6" t="s">
        <v>39</v>
      </c>
      <c r="AB1682" s="6" t="s">
        <v>39</v>
      </c>
      <c r="AC1682" s="6" t="s">
        <v>39</v>
      </c>
      <c r="AD1682" s="6" t="s">
        <v>40</v>
      </c>
      <c r="AE1682" s="6" t="s">
        <v>39</v>
      </c>
      <c r="AF1682" s="6" t="s">
        <v>42</v>
      </c>
      <c r="AG1682" s="6" t="s">
        <v>2851</v>
      </c>
      <c r="AH1682">
        <v>3</v>
      </c>
      <c r="AI1682" s="6" t="s">
        <v>39</v>
      </c>
      <c r="AJ1682" s="6" t="s">
        <v>3077</v>
      </c>
      <c r="AK1682" s="20">
        <v>27</v>
      </c>
      <c r="AL1682" s="6" t="s">
        <v>39</v>
      </c>
      <c r="AM1682" t="s">
        <v>39</v>
      </c>
      <c r="AN1682">
        <v>3</v>
      </c>
      <c r="AO1682">
        <v>100</v>
      </c>
      <c r="AP1682" t="s">
        <v>39</v>
      </c>
      <c r="AQ1682" t="s">
        <v>39</v>
      </c>
      <c r="AR1682" t="s">
        <v>2628</v>
      </c>
    </row>
    <row r="1683" spans="1:44" x14ac:dyDescent="0.35">
      <c r="A1683" t="s">
        <v>1866</v>
      </c>
      <c r="B1683" t="s">
        <v>2673</v>
      </c>
      <c r="C1683" t="s">
        <v>2593</v>
      </c>
      <c r="D1683" t="s">
        <v>1865</v>
      </c>
      <c r="E1683" t="s">
        <v>253</v>
      </c>
      <c r="F1683" t="s">
        <v>39</v>
      </c>
      <c r="G1683" t="s">
        <v>42</v>
      </c>
      <c r="H1683" t="s">
        <v>40</v>
      </c>
      <c r="I1683" t="s">
        <v>3044</v>
      </c>
      <c r="J1683" t="s">
        <v>39</v>
      </c>
      <c r="K1683" t="s">
        <v>39</v>
      </c>
      <c r="L1683" t="s">
        <v>39</v>
      </c>
      <c r="M1683" t="s">
        <v>41</v>
      </c>
      <c r="N1683" t="s">
        <v>39</v>
      </c>
      <c r="O1683">
        <v>2005</v>
      </c>
      <c r="P1683">
        <v>2006</v>
      </c>
      <c r="Q1683" s="1" t="s">
        <v>133</v>
      </c>
      <c r="R1683">
        <f t="shared" si="11"/>
        <v>853</v>
      </c>
      <c r="S1683" s="1" t="s">
        <v>39</v>
      </c>
      <c r="T1683">
        <v>5</v>
      </c>
      <c r="U1683" t="s">
        <v>2629</v>
      </c>
      <c r="V1683" s="6" t="s">
        <v>2644</v>
      </c>
      <c r="W1683">
        <v>30</v>
      </c>
      <c r="X1683" s="6" t="s">
        <v>3042</v>
      </c>
      <c r="Y1683" t="s">
        <v>3039</v>
      </c>
      <c r="Z1683" t="s">
        <v>39</v>
      </c>
      <c r="AA1683" s="6" t="s">
        <v>39</v>
      </c>
      <c r="AB1683" s="6" t="s">
        <v>39</v>
      </c>
      <c r="AC1683" s="6" t="s">
        <v>39</v>
      </c>
      <c r="AD1683" s="6" t="s">
        <v>40</v>
      </c>
      <c r="AE1683" s="6" t="s">
        <v>39</v>
      </c>
      <c r="AF1683" s="6" t="s">
        <v>42</v>
      </c>
      <c r="AG1683" s="6" t="s">
        <v>2851</v>
      </c>
      <c r="AH1683">
        <v>3</v>
      </c>
      <c r="AI1683" s="6" t="s">
        <v>39</v>
      </c>
      <c r="AJ1683" s="6" t="s">
        <v>3077</v>
      </c>
      <c r="AK1683" s="20">
        <v>29</v>
      </c>
      <c r="AL1683" s="6" t="s">
        <v>39</v>
      </c>
      <c r="AM1683" t="s">
        <v>39</v>
      </c>
      <c r="AN1683">
        <v>3</v>
      </c>
      <c r="AO1683">
        <v>100</v>
      </c>
      <c r="AP1683" t="s">
        <v>39</v>
      </c>
      <c r="AQ1683" t="s">
        <v>39</v>
      </c>
      <c r="AR1683" t="s">
        <v>2628</v>
      </c>
    </row>
    <row r="1684" spans="1:44" x14ac:dyDescent="0.35">
      <c r="A1684" t="s">
        <v>1866</v>
      </c>
      <c r="B1684" t="s">
        <v>2673</v>
      </c>
      <c r="C1684" t="s">
        <v>2593</v>
      </c>
      <c r="D1684" t="s">
        <v>1865</v>
      </c>
      <c r="E1684" t="s">
        <v>253</v>
      </c>
      <c r="F1684" t="s">
        <v>39</v>
      </c>
      <c r="G1684" t="s">
        <v>42</v>
      </c>
      <c r="H1684" t="s">
        <v>40</v>
      </c>
      <c r="I1684" t="s">
        <v>3044</v>
      </c>
      <c r="J1684" t="s">
        <v>39</v>
      </c>
      <c r="K1684" t="s">
        <v>39</v>
      </c>
      <c r="L1684" t="s">
        <v>39</v>
      </c>
      <c r="M1684" t="s">
        <v>41</v>
      </c>
      <c r="N1684" t="s">
        <v>39</v>
      </c>
      <c r="O1684">
        <v>2005</v>
      </c>
      <c r="P1684">
        <v>2006</v>
      </c>
      <c r="Q1684" s="1" t="s">
        <v>133</v>
      </c>
      <c r="R1684">
        <f t="shared" si="11"/>
        <v>853</v>
      </c>
      <c r="S1684" s="1" t="s">
        <v>39</v>
      </c>
      <c r="T1684">
        <v>5</v>
      </c>
      <c r="U1684" t="s">
        <v>2629</v>
      </c>
      <c r="V1684" s="6" t="s">
        <v>2644</v>
      </c>
      <c r="W1684">
        <v>30</v>
      </c>
      <c r="X1684" s="6" t="s">
        <v>3042</v>
      </c>
      <c r="Y1684" t="s">
        <v>3040</v>
      </c>
      <c r="Z1684" t="s">
        <v>39</v>
      </c>
      <c r="AA1684" s="6" t="s">
        <v>39</v>
      </c>
      <c r="AB1684" s="6" t="s">
        <v>39</v>
      </c>
      <c r="AC1684" s="6" t="s">
        <v>39</v>
      </c>
      <c r="AD1684" s="6" t="s">
        <v>40</v>
      </c>
      <c r="AE1684" s="6" t="s">
        <v>39</v>
      </c>
      <c r="AF1684" s="6" t="s">
        <v>42</v>
      </c>
      <c r="AG1684" s="6" t="s">
        <v>2851</v>
      </c>
      <c r="AH1684">
        <v>3</v>
      </c>
      <c r="AI1684" s="6" t="s">
        <v>39</v>
      </c>
      <c r="AJ1684" s="6" t="s">
        <v>3077</v>
      </c>
      <c r="AK1684" s="20">
        <v>31</v>
      </c>
      <c r="AL1684" s="6" t="s">
        <v>39</v>
      </c>
      <c r="AM1684" t="s">
        <v>39</v>
      </c>
      <c r="AN1684">
        <v>3</v>
      </c>
      <c r="AO1684">
        <v>100</v>
      </c>
      <c r="AP1684" t="s">
        <v>39</v>
      </c>
      <c r="AQ1684" t="s">
        <v>39</v>
      </c>
      <c r="AR1684" t="s">
        <v>2628</v>
      </c>
    </row>
    <row r="1685" spans="1:44" x14ac:dyDescent="0.35">
      <c r="A1685" t="s">
        <v>1866</v>
      </c>
      <c r="B1685" t="s">
        <v>2673</v>
      </c>
      <c r="C1685" t="s">
        <v>2593</v>
      </c>
      <c r="D1685" t="s">
        <v>1865</v>
      </c>
      <c r="E1685" t="s">
        <v>253</v>
      </c>
      <c r="F1685" t="s">
        <v>39</v>
      </c>
      <c r="G1685" t="s">
        <v>42</v>
      </c>
      <c r="H1685" t="s">
        <v>40</v>
      </c>
      <c r="I1685" t="s">
        <v>3044</v>
      </c>
      <c r="J1685" t="s">
        <v>39</v>
      </c>
      <c r="K1685" t="s">
        <v>39</v>
      </c>
      <c r="L1685" t="s">
        <v>39</v>
      </c>
      <c r="M1685" t="s">
        <v>41</v>
      </c>
      <c r="N1685" t="s">
        <v>39</v>
      </c>
      <c r="O1685">
        <v>2005</v>
      </c>
      <c r="P1685">
        <v>2006</v>
      </c>
      <c r="Q1685" s="1" t="s">
        <v>133</v>
      </c>
      <c r="R1685">
        <f t="shared" si="11"/>
        <v>853</v>
      </c>
      <c r="S1685" s="1" t="s">
        <v>39</v>
      </c>
      <c r="T1685">
        <v>5</v>
      </c>
      <c r="U1685" t="s">
        <v>2629</v>
      </c>
      <c r="V1685" s="6" t="s">
        <v>2644</v>
      </c>
      <c r="W1685">
        <v>30</v>
      </c>
      <c r="X1685" s="6" t="s">
        <v>3042</v>
      </c>
      <c r="Y1685" t="s">
        <v>3041</v>
      </c>
      <c r="Z1685" t="s">
        <v>39</v>
      </c>
      <c r="AA1685" s="6" t="s">
        <v>39</v>
      </c>
      <c r="AB1685" s="6" t="s">
        <v>39</v>
      </c>
      <c r="AC1685" s="6" t="s">
        <v>39</v>
      </c>
      <c r="AD1685" s="6" t="s">
        <v>40</v>
      </c>
      <c r="AE1685" s="6" t="s">
        <v>39</v>
      </c>
      <c r="AF1685" s="6" t="s">
        <v>42</v>
      </c>
      <c r="AG1685" s="6" t="s">
        <v>2851</v>
      </c>
      <c r="AH1685">
        <v>3</v>
      </c>
      <c r="AI1685" s="6" t="s">
        <v>39</v>
      </c>
      <c r="AJ1685" s="6" t="s">
        <v>3077</v>
      </c>
      <c r="AK1685" s="20">
        <v>31</v>
      </c>
      <c r="AL1685" s="6" t="s">
        <v>39</v>
      </c>
      <c r="AM1685" t="s">
        <v>39</v>
      </c>
      <c r="AN1685">
        <v>3</v>
      </c>
      <c r="AO1685">
        <v>100</v>
      </c>
      <c r="AP1685" t="s">
        <v>39</v>
      </c>
      <c r="AQ1685" t="s">
        <v>39</v>
      </c>
      <c r="AR1685" t="s">
        <v>2628</v>
      </c>
    </row>
    <row r="1686" spans="1:44" x14ac:dyDescent="0.35">
      <c r="A1686" t="s">
        <v>1866</v>
      </c>
      <c r="B1686" t="s">
        <v>2673</v>
      </c>
      <c r="C1686" t="s">
        <v>2593</v>
      </c>
      <c r="D1686" t="s">
        <v>1865</v>
      </c>
      <c r="E1686" t="s">
        <v>253</v>
      </c>
      <c r="F1686" t="s">
        <v>39</v>
      </c>
      <c r="G1686" t="s">
        <v>42</v>
      </c>
      <c r="H1686" t="s">
        <v>40</v>
      </c>
      <c r="I1686" t="s">
        <v>3044</v>
      </c>
      <c r="J1686" t="s">
        <v>39</v>
      </c>
      <c r="K1686" t="s">
        <v>39</v>
      </c>
      <c r="L1686" t="s">
        <v>39</v>
      </c>
      <c r="M1686" t="s">
        <v>41</v>
      </c>
      <c r="N1686" t="s">
        <v>39</v>
      </c>
      <c r="O1686">
        <v>2005</v>
      </c>
      <c r="P1686">
        <v>2006</v>
      </c>
      <c r="Q1686" s="1" t="s">
        <v>133</v>
      </c>
      <c r="R1686">
        <f t="shared" si="11"/>
        <v>853</v>
      </c>
      <c r="S1686" s="1" t="s">
        <v>39</v>
      </c>
      <c r="T1686">
        <v>5</v>
      </c>
      <c r="U1686" t="s">
        <v>2629</v>
      </c>
      <c r="V1686" s="6" t="s">
        <v>2644</v>
      </c>
      <c r="W1686">
        <v>60</v>
      </c>
      <c r="X1686" s="6" t="s">
        <v>3042</v>
      </c>
      <c r="Y1686" t="s">
        <v>3038</v>
      </c>
      <c r="Z1686" t="s">
        <v>39</v>
      </c>
      <c r="AA1686" s="6" t="s">
        <v>39</v>
      </c>
      <c r="AB1686" s="6" t="s">
        <v>39</v>
      </c>
      <c r="AC1686" s="6" t="s">
        <v>39</v>
      </c>
      <c r="AD1686" s="6" t="s">
        <v>40</v>
      </c>
      <c r="AE1686" s="6" t="s">
        <v>39</v>
      </c>
      <c r="AF1686" s="6" t="s">
        <v>42</v>
      </c>
      <c r="AG1686" s="6" t="s">
        <v>2851</v>
      </c>
      <c r="AH1686">
        <v>3</v>
      </c>
      <c r="AI1686" s="6" t="s">
        <v>39</v>
      </c>
      <c r="AJ1686" s="6" t="s">
        <v>3077</v>
      </c>
      <c r="AK1686" s="20">
        <v>19</v>
      </c>
      <c r="AL1686" s="6" t="s">
        <v>39</v>
      </c>
      <c r="AM1686" t="s">
        <v>39</v>
      </c>
      <c r="AN1686">
        <v>3</v>
      </c>
      <c r="AO1686">
        <v>100</v>
      </c>
      <c r="AP1686" t="s">
        <v>39</v>
      </c>
      <c r="AQ1686" t="s">
        <v>39</v>
      </c>
      <c r="AR1686" t="s">
        <v>2628</v>
      </c>
    </row>
    <row r="1687" spans="1:44" x14ac:dyDescent="0.35">
      <c r="A1687" t="s">
        <v>1866</v>
      </c>
      <c r="B1687" t="s">
        <v>2673</v>
      </c>
      <c r="C1687" t="s">
        <v>2593</v>
      </c>
      <c r="D1687" t="s">
        <v>1865</v>
      </c>
      <c r="E1687" t="s">
        <v>253</v>
      </c>
      <c r="F1687" t="s">
        <v>39</v>
      </c>
      <c r="G1687" t="s">
        <v>42</v>
      </c>
      <c r="H1687" t="s">
        <v>40</v>
      </c>
      <c r="I1687" t="s">
        <v>3044</v>
      </c>
      <c r="J1687" t="s">
        <v>39</v>
      </c>
      <c r="K1687" t="s">
        <v>39</v>
      </c>
      <c r="L1687" t="s">
        <v>39</v>
      </c>
      <c r="M1687" t="s">
        <v>41</v>
      </c>
      <c r="N1687" t="s">
        <v>39</v>
      </c>
      <c r="O1687">
        <v>2005</v>
      </c>
      <c r="P1687">
        <v>2006</v>
      </c>
      <c r="Q1687" s="1" t="s">
        <v>133</v>
      </c>
      <c r="R1687">
        <f t="shared" si="11"/>
        <v>853</v>
      </c>
      <c r="S1687" s="1" t="s">
        <v>39</v>
      </c>
      <c r="T1687">
        <v>5</v>
      </c>
      <c r="U1687" t="s">
        <v>2629</v>
      </c>
      <c r="V1687" s="6" t="s">
        <v>2644</v>
      </c>
      <c r="W1687">
        <v>60</v>
      </c>
      <c r="X1687" s="6" t="s">
        <v>3042</v>
      </c>
      <c r="Y1687" t="s">
        <v>3039</v>
      </c>
      <c r="Z1687" t="s">
        <v>39</v>
      </c>
      <c r="AA1687" s="6" t="s">
        <v>39</v>
      </c>
      <c r="AB1687" s="6" t="s">
        <v>39</v>
      </c>
      <c r="AC1687" s="6" t="s">
        <v>39</v>
      </c>
      <c r="AD1687" s="6" t="s">
        <v>40</v>
      </c>
      <c r="AE1687" s="6" t="s">
        <v>39</v>
      </c>
      <c r="AF1687" s="6" t="s">
        <v>42</v>
      </c>
      <c r="AG1687" s="6" t="s">
        <v>2851</v>
      </c>
      <c r="AH1687">
        <v>3</v>
      </c>
      <c r="AI1687" s="6" t="s">
        <v>39</v>
      </c>
      <c r="AJ1687" s="6" t="s">
        <v>3077</v>
      </c>
      <c r="AK1687" s="20">
        <v>19</v>
      </c>
      <c r="AL1687" s="6" t="s">
        <v>39</v>
      </c>
      <c r="AM1687" t="s">
        <v>39</v>
      </c>
      <c r="AN1687">
        <v>3</v>
      </c>
      <c r="AO1687">
        <v>100</v>
      </c>
      <c r="AP1687" t="s">
        <v>39</v>
      </c>
      <c r="AQ1687" t="s">
        <v>39</v>
      </c>
      <c r="AR1687" t="s">
        <v>2628</v>
      </c>
    </row>
    <row r="1688" spans="1:44" x14ac:dyDescent="0.35">
      <c r="A1688" t="s">
        <v>1866</v>
      </c>
      <c r="B1688" t="s">
        <v>2673</v>
      </c>
      <c r="C1688" t="s">
        <v>2593</v>
      </c>
      <c r="D1688" t="s">
        <v>1865</v>
      </c>
      <c r="E1688" t="s">
        <v>253</v>
      </c>
      <c r="F1688" t="s">
        <v>39</v>
      </c>
      <c r="G1688" t="s">
        <v>42</v>
      </c>
      <c r="H1688" t="s">
        <v>40</v>
      </c>
      <c r="I1688" t="s">
        <v>3044</v>
      </c>
      <c r="J1688" t="s">
        <v>39</v>
      </c>
      <c r="K1688" t="s">
        <v>39</v>
      </c>
      <c r="L1688" t="s">
        <v>39</v>
      </c>
      <c r="M1688" t="s">
        <v>41</v>
      </c>
      <c r="N1688" t="s">
        <v>39</v>
      </c>
      <c r="O1688">
        <v>2005</v>
      </c>
      <c r="P1688">
        <v>2006</v>
      </c>
      <c r="Q1688" s="1" t="s">
        <v>133</v>
      </c>
      <c r="R1688">
        <f t="shared" si="11"/>
        <v>853</v>
      </c>
      <c r="S1688" s="1" t="s">
        <v>39</v>
      </c>
      <c r="T1688">
        <v>5</v>
      </c>
      <c r="U1688" t="s">
        <v>2629</v>
      </c>
      <c r="V1688" s="6" t="s">
        <v>2644</v>
      </c>
      <c r="W1688">
        <v>60</v>
      </c>
      <c r="X1688" s="6" t="s">
        <v>3042</v>
      </c>
      <c r="Y1688" t="s">
        <v>3040</v>
      </c>
      <c r="Z1688" t="s">
        <v>39</v>
      </c>
      <c r="AA1688" s="6" t="s">
        <v>39</v>
      </c>
      <c r="AB1688" s="6" t="s">
        <v>39</v>
      </c>
      <c r="AC1688" s="6" t="s">
        <v>39</v>
      </c>
      <c r="AD1688" s="6" t="s">
        <v>40</v>
      </c>
      <c r="AE1688" s="6" t="s">
        <v>39</v>
      </c>
      <c r="AF1688" s="6" t="s">
        <v>42</v>
      </c>
      <c r="AG1688" s="6" t="s">
        <v>2851</v>
      </c>
      <c r="AH1688">
        <v>3</v>
      </c>
      <c r="AI1688" s="6" t="s">
        <v>39</v>
      </c>
      <c r="AJ1688" s="6" t="s">
        <v>3077</v>
      </c>
      <c r="AK1688" s="20">
        <v>21</v>
      </c>
      <c r="AL1688" s="6" t="s">
        <v>39</v>
      </c>
      <c r="AM1688" t="s">
        <v>39</v>
      </c>
      <c r="AN1688">
        <v>3</v>
      </c>
      <c r="AO1688">
        <v>100</v>
      </c>
      <c r="AP1688" t="s">
        <v>39</v>
      </c>
      <c r="AQ1688" t="s">
        <v>39</v>
      </c>
      <c r="AR1688" t="s">
        <v>2628</v>
      </c>
    </row>
    <row r="1689" spans="1:44" x14ac:dyDescent="0.35">
      <c r="A1689" t="s">
        <v>1866</v>
      </c>
      <c r="B1689" t="s">
        <v>2673</v>
      </c>
      <c r="C1689" t="s">
        <v>2593</v>
      </c>
      <c r="D1689" t="s">
        <v>1865</v>
      </c>
      <c r="E1689" t="s">
        <v>253</v>
      </c>
      <c r="F1689" t="s">
        <v>39</v>
      </c>
      <c r="G1689" t="s">
        <v>42</v>
      </c>
      <c r="H1689" t="s">
        <v>40</v>
      </c>
      <c r="I1689" t="s">
        <v>3044</v>
      </c>
      <c r="J1689" t="s">
        <v>39</v>
      </c>
      <c r="K1689" t="s">
        <v>39</v>
      </c>
      <c r="L1689" t="s">
        <v>39</v>
      </c>
      <c r="M1689" t="s">
        <v>41</v>
      </c>
      <c r="N1689" t="s">
        <v>39</v>
      </c>
      <c r="O1689">
        <v>2005</v>
      </c>
      <c r="P1689">
        <v>2006</v>
      </c>
      <c r="Q1689" s="1" t="s">
        <v>133</v>
      </c>
      <c r="R1689">
        <f t="shared" si="11"/>
        <v>853</v>
      </c>
      <c r="S1689" s="1" t="s">
        <v>39</v>
      </c>
      <c r="T1689">
        <v>5</v>
      </c>
      <c r="U1689" t="s">
        <v>2629</v>
      </c>
      <c r="V1689" s="6" t="s">
        <v>2644</v>
      </c>
      <c r="W1689">
        <v>60</v>
      </c>
      <c r="X1689" s="6" t="s">
        <v>3042</v>
      </c>
      <c r="Y1689" t="s">
        <v>3041</v>
      </c>
      <c r="Z1689" t="s">
        <v>39</v>
      </c>
      <c r="AA1689" s="6" t="s">
        <v>39</v>
      </c>
      <c r="AB1689" s="6" t="s">
        <v>39</v>
      </c>
      <c r="AC1689" s="6" t="s">
        <v>39</v>
      </c>
      <c r="AD1689" s="6" t="s">
        <v>40</v>
      </c>
      <c r="AE1689" s="6" t="s">
        <v>39</v>
      </c>
      <c r="AF1689" s="6" t="s">
        <v>42</v>
      </c>
      <c r="AG1689" s="6" t="s">
        <v>2851</v>
      </c>
      <c r="AH1689">
        <v>3</v>
      </c>
      <c r="AI1689" s="6" t="s">
        <v>39</v>
      </c>
      <c r="AJ1689" s="6" t="s">
        <v>3077</v>
      </c>
      <c r="AK1689" s="20">
        <v>20</v>
      </c>
      <c r="AL1689" s="6" t="s">
        <v>39</v>
      </c>
      <c r="AM1689" t="s">
        <v>39</v>
      </c>
      <c r="AN1689">
        <v>3</v>
      </c>
      <c r="AO1689">
        <v>100</v>
      </c>
      <c r="AP1689" t="s">
        <v>39</v>
      </c>
      <c r="AQ1689" t="s">
        <v>39</v>
      </c>
      <c r="AR1689" t="s">
        <v>2628</v>
      </c>
    </row>
    <row r="1690" spans="1:44" x14ac:dyDescent="0.35">
      <c r="A1690" t="s">
        <v>1866</v>
      </c>
      <c r="B1690" t="s">
        <v>2673</v>
      </c>
      <c r="C1690" t="s">
        <v>2593</v>
      </c>
      <c r="D1690" t="s">
        <v>1865</v>
      </c>
      <c r="E1690" t="s">
        <v>253</v>
      </c>
      <c r="F1690" t="s">
        <v>39</v>
      </c>
      <c r="G1690" t="s">
        <v>42</v>
      </c>
      <c r="H1690" t="s">
        <v>40</v>
      </c>
      <c r="I1690" t="s">
        <v>3044</v>
      </c>
      <c r="J1690" t="s">
        <v>39</v>
      </c>
      <c r="K1690" t="s">
        <v>39</v>
      </c>
      <c r="L1690" t="s">
        <v>39</v>
      </c>
      <c r="M1690" t="s">
        <v>41</v>
      </c>
      <c r="N1690" t="s">
        <v>39</v>
      </c>
      <c r="O1690">
        <v>2005</v>
      </c>
      <c r="P1690">
        <v>2006</v>
      </c>
      <c r="Q1690" s="1" t="s">
        <v>133</v>
      </c>
      <c r="R1690">
        <f t="shared" si="11"/>
        <v>853</v>
      </c>
      <c r="S1690" s="1" t="s">
        <v>39</v>
      </c>
      <c r="T1690">
        <v>5</v>
      </c>
      <c r="U1690" t="s">
        <v>2629</v>
      </c>
      <c r="V1690" s="6" t="s">
        <v>2644</v>
      </c>
      <c r="W1690">
        <v>90</v>
      </c>
      <c r="X1690" s="6" t="s">
        <v>3042</v>
      </c>
      <c r="Y1690" t="s">
        <v>3038</v>
      </c>
      <c r="Z1690" t="s">
        <v>39</v>
      </c>
      <c r="AA1690" s="6" t="s">
        <v>39</v>
      </c>
      <c r="AB1690" s="6" t="s">
        <v>39</v>
      </c>
      <c r="AC1690" s="6" t="s">
        <v>39</v>
      </c>
      <c r="AD1690" s="6" t="s">
        <v>40</v>
      </c>
      <c r="AE1690" s="6" t="s">
        <v>39</v>
      </c>
      <c r="AF1690" s="6" t="s">
        <v>42</v>
      </c>
      <c r="AG1690" s="6" t="s">
        <v>2851</v>
      </c>
      <c r="AH1690">
        <v>3</v>
      </c>
      <c r="AI1690" s="6" t="s">
        <v>39</v>
      </c>
      <c r="AJ1690" s="6" t="s">
        <v>3077</v>
      </c>
      <c r="AK1690" s="20">
        <v>20</v>
      </c>
      <c r="AL1690" s="6" t="s">
        <v>39</v>
      </c>
      <c r="AM1690" t="s">
        <v>39</v>
      </c>
      <c r="AN1690">
        <v>3</v>
      </c>
      <c r="AO1690">
        <v>100</v>
      </c>
      <c r="AP1690" t="s">
        <v>39</v>
      </c>
      <c r="AQ1690" t="s">
        <v>39</v>
      </c>
      <c r="AR1690" t="s">
        <v>2628</v>
      </c>
    </row>
    <row r="1691" spans="1:44" x14ac:dyDescent="0.35">
      <c r="A1691" t="s">
        <v>1866</v>
      </c>
      <c r="B1691" t="s">
        <v>2673</v>
      </c>
      <c r="C1691" t="s">
        <v>2593</v>
      </c>
      <c r="D1691" t="s">
        <v>1865</v>
      </c>
      <c r="E1691" t="s">
        <v>253</v>
      </c>
      <c r="F1691" t="s">
        <v>39</v>
      </c>
      <c r="G1691" t="s">
        <v>42</v>
      </c>
      <c r="H1691" t="s">
        <v>40</v>
      </c>
      <c r="I1691" t="s">
        <v>3044</v>
      </c>
      <c r="J1691" t="s">
        <v>39</v>
      </c>
      <c r="K1691" t="s">
        <v>39</v>
      </c>
      <c r="L1691" t="s">
        <v>39</v>
      </c>
      <c r="M1691" t="s">
        <v>41</v>
      </c>
      <c r="N1691" t="s">
        <v>39</v>
      </c>
      <c r="O1691">
        <v>2005</v>
      </c>
      <c r="P1691">
        <v>2006</v>
      </c>
      <c r="Q1691" s="1" t="s">
        <v>133</v>
      </c>
      <c r="R1691">
        <f t="shared" si="11"/>
        <v>853</v>
      </c>
      <c r="S1691" s="1" t="s">
        <v>39</v>
      </c>
      <c r="T1691">
        <v>5</v>
      </c>
      <c r="U1691" t="s">
        <v>2629</v>
      </c>
      <c r="V1691" s="6" t="s">
        <v>2644</v>
      </c>
      <c r="W1691">
        <v>90</v>
      </c>
      <c r="X1691" s="6" t="s">
        <v>3042</v>
      </c>
      <c r="Y1691" t="s">
        <v>3039</v>
      </c>
      <c r="Z1691" t="s">
        <v>39</v>
      </c>
      <c r="AA1691" s="6" t="s">
        <v>39</v>
      </c>
      <c r="AB1691" s="6" t="s">
        <v>39</v>
      </c>
      <c r="AC1691" s="6" t="s">
        <v>39</v>
      </c>
      <c r="AD1691" s="6" t="s">
        <v>40</v>
      </c>
      <c r="AE1691" s="6" t="s">
        <v>39</v>
      </c>
      <c r="AF1691" s="6" t="s">
        <v>42</v>
      </c>
      <c r="AG1691" s="6" t="s">
        <v>2851</v>
      </c>
      <c r="AH1691">
        <v>3</v>
      </c>
      <c r="AI1691" s="6" t="s">
        <v>39</v>
      </c>
      <c r="AJ1691" s="6" t="s">
        <v>3077</v>
      </c>
      <c r="AK1691" s="20">
        <v>20</v>
      </c>
      <c r="AL1691" s="6" t="s">
        <v>39</v>
      </c>
      <c r="AM1691" t="s">
        <v>39</v>
      </c>
      <c r="AN1691">
        <v>3</v>
      </c>
      <c r="AO1691">
        <v>100</v>
      </c>
      <c r="AP1691" t="s">
        <v>39</v>
      </c>
      <c r="AQ1691" t="s">
        <v>39</v>
      </c>
      <c r="AR1691" t="s">
        <v>2628</v>
      </c>
    </row>
    <row r="1692" spans="1:44" x14ac:dyDescent="0.35">
      <c r="A1692" t="s">
        <v>1866</v>
      </c>
      <c r="B1692" t="s">
        <v>2673</v>
      </c>
      <c r="C1692" t="s">
        <v>2593</v>
      </c>
      <c r="D1692" t="s">
        <v>1865</v>
      </c>
      <c r="E1692" t="s">
        <v>253</v>
      </c>
      <c r="F1692" t="s">
        <v>39</v>
      </c>
      <c r="G1692" t="s">
        <v>42</v>
      </c>
      <c r="H1692" t="s">
        <v>40</v>
      </c>
      <c r="I1692" t="s">
        <v>3044</v>
      </c>
      <c r="J1692" t="s">
        <v>39</v>
      </c>
      <c r="K1692" t="s">
        <v>39</v>
      </c>
      <c r="L1692" t="s">
        <v>39</v>
      </c>
      <c r="M1692" t="s">
        <v>41</v>
      </c>
      <c r="N1692" t="s">
        <v>39</v>
      </c>
      <c r="O1692">
        <v>2005</v>
      </c>
      <c r="P1692">
        <v>2006</v>
      </c>
      <c r="Q1692" s="1" t="s">
        <v>133</v>
      </c>
      <c r="R1692">
        <f t="shared" si="11"/>
        <v>853</v>
      </c>
      <c r="S1692" s="1" t="s">
        <v>39</v>
      </c>
      <c r="T1692">
        <v>5</v>
      </c>
      <c r="U1692" t="s">
        <v>2629</v>
      </c>
      <c r="V1692" s="6" t="s">
        <v>2644</v>
      </c>
      <c r="W1692">
        <v>90</v>
      </c>
      <c r="X1692" s="6" t="s">
        <v>3042</v>
      </c>
      <c r="Y1692" t="s">
        <v>3040</v>
      </c>
      <c r="Z1692" t="s">
        <v>39</v>
      </c>
      <c r="AA1692" s="6" t="s">
        <v>39</v>
      </c>
      <c r="AB1692" s="6" t="s">
        <v>39</v>
      </c>
      <c r="AC1692" s="6" t="s">
        <v>39</v>
      </c>
      <c r="AD1692" s="6" t="s">
        <v>40</v>
      </c>
      <c r="AE1692" s="6" t="s">
        <v>39</v>
      </c>
      <c r="AF1692" s="6" t="s">
        <v>42</v>
      </c>
      <c r="AG1692" s="6" t="s">
        <v>2851</v>
      </c>
      <c r="AH1692">
        <v>3</v>
      </c>
      <c r="AI1692" s="6" t="s">
        <v>39</v>
      </c>
      <c r="AJ1692" s="6" t="s">
        <v>3077</v>
      </c>
      <c r="AK1692" s="20">
        <v>19</v>
      </c>
      <c r="AL1692" s="6" t="s">
        <v>39</v>
      </c>
      <c r="AM1692" t="s">
        <v>39</v>
      </c>
      <c r="AN1692">
        <v>3</v>
      </c>
      <c r="AO1692">
        <v>100</v>
      </c>
      <c r="AP1692" t="s">
        <v>39</v>
      </c>
      <c r="AQ1692" t="s">
        <v>39</v>
      </c>
      <c r="AR1692" t="s">
        <v>2628</v>
      </c>
    </row>
    <row r="1693" spans="1:44" x14ac:dyDescent="0.35">
      <c r="A1693" t="s">
        <v>1866</v>
      </c>
      <c r="B1693" t="s">
        <v>2673</v>
      </c>
      <c r="C1693" t="s">
        <v>2593</v>
      </c>
      <c r="D1693" t="s">
        <v>1865</v>
      </c>
      <c r="E1693" t="s">
        <v>253</v>
      </c>
      <c r="F1693" t="s">
        <v>39</v>
      </c>
      <c r="G1693" t="s">
        <v>42</v>
      </c>
      <c r="H1693" t="s">
        <v>40</v>
      </c>
      <c r="I1693" t="s">
        <v>3044</v>
      </c>
      <c r="J1693" t="s">
        <v>39</v>
      </c>
      <c r="K1693" t="s">
        <v>39</v>
      </c>
      <c r="L1693" t="s">
        <v>39</v>
      </c>
      <c r="M1693" t="s">
        <v>41</v>
      </c>
      <c r="N1693" t="s">
        <v>39</v>
      </c>
      <c r="O1693">
        <v>2005</v>
      </c>
      <c r="P1693">
        <v>2006</v>
      </c>
      <c r="Q1693" s="1" t="s">
        <v>133</v>
      </c>
      <c r="R1693">
        <f t="shared" si="11"/>
        <v>853</v>
      </c>
      <c r="S1693" s="1" t="s">
        <v>39</v>
      </c>
      <c r="T1693">
        <v>5</v>
      </c>
      <c r="U1693" t="s">
        <v>2629</v>
      </c>
      <c r="V1693" s="6" t="s">
        <v>2644</v>
      </c>
      <c r="W1693">
        <v>90</v>
      </c>
      <c r="X1693" s="6" t="s">
        <v>3042</v>
      </c>
      <c r="Y1693" t="s">
        <v>3041</v>
      </c>
      <c r="Z1693" t="s">
        <v>39</v>
      </c>
      <c r="AA1693" s="6" t="s">
        <v>39</v>
      </c>
      <c r="AB1693" s="6" t="s">
        <v>39</v>
      </c>
      <c r="AC1693" s="6" t="s">
        <v>39</v>
      </c>
      <c r="AD1693" s="6" t="s">
        <v>40</v>
      </c>
      <c r="AE1693" s="6" t="s">
        <v>39</v>
      </c>
      <c r="AF1693" s="6" t="s">
        <v>42</v>
      </c>
      <c r="AG1693" s="6" t="s">
        <v>2851</v>
      </c>
      <c r="AH1693">
        <v>3</v>
      </c>
      <c r="AI1693" s="6" t="s">
        <v>39</v>
      </c>
      <c r="AJ1693" s="6" t="s">
        <v>3077</v>
      </c>
      <c r="AK1693" s="20">
        <v>19</v>
      </c>
      <c r="AL1693" s="6" t="s">
        <v>39</v>
      </c>
      <c r="AM1693" t="s">
        <v>39</v>
      </c>
      <c r="AN1693">
        <v>3</v>
      </c>
      <c r="AO1693">
        <v>100</v>
      </c>
      <c r="AP1693" t="s">
        <v>39</v>
      </c>
      <c r="AQ1693" t="s">
        <v>39</v>
      </c>
      <c r="AR1693" t="s">
        <v>2628</v>
      </c>
    </row>
    <row r="1694" spans="1:44" x14ac:dyDescent="0.35">
      <c r="A1694" t="s">
        <v>1866</v>
      </c>
      <c r="B1694" t="s">
        <v>2673</v>
      </c>
      <c r="C1694" t="s">
        <v>2593</v>
      </c>
      <c r="D1694" t="s">
        <v>1865</v>
      </c>
      <c r="E1694" t="s">
        <v>1008</v>
      </c>
      <c r="F1694" t="s">
        <v>3034</v>
      </c>
      <c r="G1694" t="s">
        <v>42</v>
      </c>
      <c r="H1694" t="s">
        <v>40</v>
      </c>
      <c r="I1694" t="s">
        <v>3035</v>
      </c>
      <c r="M1694" t="s">
        <v>2700</v>
      </c>
      <c r="N1694" t="s">
        <v>39</v>
      </c>
      <c r="O1694">
        <v>2003</v>
      </c>
      <c r="P1694">
        <v>2006</v>
      </c>
      <c r="Q1694" s="1" t="s">
        <v>3036</v>
      </c>
      <c r="R1694">
        <f>365+31</f>
        <v>396</v>
      </c>
      <c r="S1694" s="1" t="s">
        <v>39</v>
      </c>
      <c r="T1694">
        <v>5</v>
      </c>
      <c r="U1694" t="s">
        <v>48</v>
      </c>
      <c r="V1694" s="6" t="s">
        <v>39</v>
      </c>
      <c r="W1694" s="6" t="s">
        <v>39</v>
      </c>
      <c r="X1694" s="6" t="s">
        <v>3042</v>
      </c>
      <c r="Y1694" t="s">
        <v>39</v>
      </c>
      <c r="Z1694" t="s">
        <v>39</v>
      </c>
      <c r="AA1694" s="6" t="s">
        <v>39</v>
      </c>
      <c r="AB1694" s="6" t="s">
        <v>39</v>
      </c>
      <c r="AC1694" s="6" t="s">
        <v>39</v>
      </c>
      <c r="AD1694" s="6" t="s">
        <v>40</v>
      </c>
      <c r="AE1694" s="6" t="s">
        <v>39</v>
      </c>
      <c r="AF1694" s="6" t="s">
        <v>42</v>
      </c>
      <c r="AG1694" s="6" t="s">
        <v>2851</v>
      </c>
      <c r="AH1694">
        <v>3</v>
      </c>
      <c r="AI1694" s="6" t="s">
        <v>39</v>
      </c>
      <c r="AJ1694" s="6" t="s">
        <v>2838</v>
      </c>
      <c r="AK1694" s="20">
        <v>0</v>
      </c>
      <c r="AL1694" s="6" t="s">
        <v>39</v>
      </c>
      <c r="AM1694" t="s">
        <v>39</v>
      </c>
      <c r="AN1694">
        <v>3</v>
      </c>
      <c r="AO1694">
        <v>100</v>
      </c>
      <c r="AP1694">
        <v>14</v>
      </c>
      <c r="AQ1694" t="s">
        <v>39</v>
      </c>
      <c r="AR1694" t="s">
        <v>2628</v>
      </c>
    </row>
    <row r="1695" spans="1:44" x14ac:dyDescent="0.35">
      <c r="A1695" t="s">
        <v>1866</v>
      </c>
      <c r="B1695" t="s">
        <v>2673</v>
      </c>
      <c r="C1695" t="s">
        <v>2593</v>
      </c>
      <c r="D1695" t="s">
        <v>1865</v>
      </c>
      <c r="E1695" t="s">
        <v>1008</v>
      </c>
      <c r="F1695" t="s">
        <v>3034</v>
      </c>
      <c r="G1695" t="s">
        <v>42</v>
      </c>
      <c r="H1695" t="s">
        <v>40</v>
      </c>
      <c r="I1695" t="s">
        <v>3035</v>
      </c>
      <c r="M1695" t="s">
        <v>2700</v>
      </c>
      <c r="N1695" t="s">
        <v>39</v>
      </c>
      <c r="O1695">
        <v>2003</v>
      </c>
      <c r="P1695">
        <v>2006</v>
      </c>
      <c r="Q1695" s="1" t="s">
        <v>3036</v>
      </c>
      <c r="R1695">
        <f t="shared" ref="R1695:R1744" si="12">365+31</f>
        <v>396</v>
      </c>
      <c r="S1695" s="1" t="s">
        <v>39</v>
      </c>
      <c r="T1695">
        <v>5</v>
      </c>
      <c r="U1695" t="s">
        <v>2629</v>
      </c>
      <c r="V1695" s="6" t="s">
        <v>2644</v>
      </c>
      <c r="W1695">
        <v>0</v>
      </c>
      <c r="X1695" s="6" t="s">
        <v>3042</v>
      </c>
      <c r="Y1695" t="s">
        <v>3038</v>
      </c>
      <c r="Z1695" t="s">
        <v>39</v>
      </c>
      <c r="AA1695" s="6" t="s">
        <v>39</v>
      </c>
      <c r="AB1695" s="6" t="s">
        <v>39</v>
      </c>
      <c r="AC1695" s="6" t="s">
        <v>39</v>
      </c>
      <c r="AD1695" s="6" t="s">
        <v>40</v>
      </c>
      <c r="AE1695" s="6" t="s">
        <v>39</v>
      </c>
      <c r="AF1695" s="6" t="s">
        <v>42</v>
      </c>
      <c r="AG1695" s="6" t="s">
        <v>2851</v>
      </c>
      <c r="AH1695">
        <v>3</v>
      </c>
      <c r="AI1695" s="6" t="s">
        <v>39</v>
      </c>
      <c r="AJ1695" s="6" t="s">
        <v>2838</v>
      </c>
      <c r="AK1695" s="20">
        <v>0</v>
      </c>
      <c r="AL1695" s="6" t="s">
        <v>39</v>
      </c>
      <c r="AM1695" t="s">
        <v>39</v>
      </c>
      <c r="AN1695">
        <v>3</v>
      </c>
      <c r="AO1695">
        <v>100</v>
      </c>
      <c r="AP1695">
        <v>14</v>
      </c>
      <c r="AQ1695" t="s">
        <v>39</v>
      </c>
      <c r="AR1695" t="s">
        <v>2628</v>
      </c>
    </row>
    <row r="1696" spans="1:44" x14ac:dyDescent="0.35">
      <c r="A1696" t="s">
        <v>1866</v>
      </c>
      <c r="B1696" t="s">
        <v>2673</v>
      </c>
      <c r="C1696" t="s">
        <v>2593</v>
      </c>
      <c r="D1696" t="s">
        <v>1865</v>
      </c>
      <c r="E1696" t="s">
        <v>1008</v>
      </c>
      <c r="F1696" t="s">
        <v>3034</v>
      </c>
      <c r="G1696" t="s">
        <v>42</v>
      </c>
      <c r="H1696" t="s">
        <v>40</v>
      </c>
      <c r="I1696" t="s">
        <v>3035</v>
      </c>
      <c r="M1696" t="s">
        <v>2700</v>
      </c>
      <c r="N1696" t="s">
        <v>39</v>
      </c>
      <c r="O1696">
        <v>2003</v>
      </c>
      <c r="P1696">
        <v>2006</v>
      </c>
      <c r="Q1696" s="1" t="s">
        <v>3036</v>
      </c>
      <c r="R1696">
        <f t="shared" si="12"/>
        <v>396</v>
      </c>
      <c r="S1696" s="1" t="s">
        <v>39</v>
      </c>
      <c r="T1696">
        <v>5</v>
      </c>
      <c r="U1696" t="s">
        <v>2629</v>
      </c>
      <c r="V1696" s="6" t="s">
        <v>2644</v>
      </c>
      <c r="W1696">
        <v>0</v>
      </c>
      <c r="X1696" s="6" t="s">
        <v>3042</v>
      </c>
      <c r="Y1696" t="s">
        <v>3039</v>
      </c>
      <c r="Z1696" t="s">
        <v>39</v>
      </c>
      <c r="AA1696" s="6" t="s">
        <v>39</v>
      </c>
      <c r="AB1696" s="6" t="s">
        <v>39</v>
      </c>
      <c r="AC1696" s="6" t="s">
        <v>39</v>
      </c>
      <c r="AD1696" s="6" t="s">
        <v>40</v>
      </c>
      <c r="AE1696" s="6" t="s">
        <v>39</v>
      </c>
      <c r="AF1696" s="6" t="s">
        <v>42</v>
      </c>
      <c r="AG1696" s="6" t="s">
        <v>2851</v>
      </c>
      <c r="AH1696">
        <v>3</v>
      </c>
      <c r="AI1696" s="6" t="s">
        <v>39</v>
      </c>
      <c r="AJ1696" s="6" t="s">
        <v>2838</v>
      </c>
      <c r="AK1696" s="20">
        <v>0</v>
      </c>
      <c r="AL1696" s="6" t="s">
        <v>39</v>
      </c>
      <c r="AM1696" t="s">
        <v>39</v>
      </c>
      <c r="AN1696">
        <v>3</v>
      </c>
      <c r="AO1696">
        <v>100</v>
      </c>
      <c r="AP1696">
        <v>14</v>
      </c>
      <c r="AQ1696" t="s">
        <v>39</v>
      </c>
      <c r="AR1696" t="s">
        <v>2628</v>
      </c>
    </row>
    <row r="1697" spans="1:44" x14ac:dyDescent="0.35">
      <c r="A1697" t="s">
        <v>1866</v>
      </c>
      <c r="B1697" t="s">
        <v>2673</v>
      </c>
      <c r="C1697" t="s">
        <v>2593</v>
      </c>
      <c r="D1697" t="s">
        <v>1865</v>
      </c>
      <c r="E1697" t="s">
        <v>1008</v>
      </c>
      <c r="F1697" t="s">
        <v>3034</v>
      </c>
      <c r="G1697" t="s">
        <v>42</v>
      </c>
      <c r="H1697" t="s">
        <v>40</v>
      </c>
      <c r="I1697" t="s">
        <v>3035</v>
      </c>
      <c r="M1697" t="s">
        <v>2700</v>
      </c>
      <c r="N1697" t="s">
        <v>39</v>
      </c>
      <c r="O1697">
        <v>2003</v>
      </c>
      <c r="P1697">
        <v>2006</v>
      </c>
      <c r="Q1697" s="1" t="s">
        <v>3036</v>
      </c>
      <c r="R1697">
        <f t="shared" si="12"/>
        <v>396</v>
      </c>
      <c r="S1697" s="1" t="s">
        <v>39</v>
      </c>
      <c r="T1697">
        <v>5</v>
      </c>
      <c r="U1697" t="s">
        <v>2629</v>
      </c>
      <c r="V1697" s="6" t="s">
        <v>2644</v>
      </c>
      <c r="W1697">
        <v>0</v>
      </c>
      <c r="X1697" s="6" t="s">
        <v>3042</v>
      </c>
      <c r="Y1697" t="s">
        <v>3040</v>
      </c>
      <c r="Z1697" t="s">
        <v>39</v>
      </c>
      <c r="AA1697" s="6" t="s">
        <v>39</v>
      </c>
      <c r="AB1697" s="6" t="s">
        <v>39</v>
      </c>
      <c r="AC1697" s="6" t="s">
        <v>39</v>
      </c>
      <c r="AD1697" s="6" t="s">
        <v>40</v>
      </c>
      <c r="AE1697" s="6" t="s">
        <v>39</v>
      </c>
      <c r="AF1697" s="6" t="s">
        <v>42</v>
      </c>
      <c r="AG1697" s="6" t="s">
        <v>2851</v>
      </c>
      <c r="AH1697">
        <v>3</v>
      </c>
      <c r="AI1697" s="6" t="s">
        <v>39</v>
      </c>
      <c r="AJ1697" s="6" t="s">
        <v>2838</v>
      </c>
      <c r="AK1697" s="20">
        <v>0</v>
      </c>
      <c r="AL1697" s="6" t="s">
        <v>39</v>
      </c>
      <c r="AM1697" t="s">
        <v>39</v>
      </c>
      <c r="AN1697">
        <v>3</v>
      </c>
      <c r="AO1697">
        <v>100</v>
      </c>
      <c r="AP1697">
        <v>14</v>
      </c>
      <c r="AQ1697" t="s">
        <v>39</v>
      </c>
      <c r="AR1697" t="s">
        <v>2628</v>
      </c>
    </row>
    <row r="1698" spans="1:44" x14ac:dyDescent="0.35">
      <c r="A1698" t="s">
        <v>1866</v>
      </c>
      <c r="B1698" t="s">
        <v>2673</v>
      </c>
      <c r="C1698" t="s">
        <v>2593</v>
      </c>
      <c r="D1698" t="s">
        <v>1865</v>
      </c>
      <c r="E1698" t="s">
        <v>1008</v>
      </c>
      <c r="F1698" t="s">
        <v>3034</v>
      </c>
      <c r="G1698" t="s">
        <v>42</v>
      </c>
      <c r="H1698" t="s">
        <v>40</v>
      </c>
      <c r="I1698" t="s">
        <v>3035</v>
      </c>
      <c r="M1698" t="s">
        <v>2700</v>
      </c>
      <c r="N1698" t="s">
        <v>39</v>
      </c>
      <c r="O1698">
        <v>2003</v>
      </c>
      <c r="P1698">
        <v>2006</v>
      </c>
      <c r="Q1698" s="1" t="s">
        <v>3036</v>
      </c>
      <c r="R1698">
        <f t="shared" si="12"/>
        <v>396</v>
      </c>
      <c r="S1698" s="1" t="s">
        <v>39</v>
      </c>
      <c r="T1698">
        <v>5</v>
      </c>
      <c r="U1698" t="s">
        <v>2629</v>
      </c>
      <c r="V1698" s="6" t="s">
        <v>2644</v>
      </c>
      <c r="W1698">
        <v>0</v>
      </c>
      <c r="X1698" s="6" t="s">
        <v>3042</v>
      </c>
      <c r="Y1698" t="s">
        <v>3041</v>
      </c>
      <c r="Z1698" t="s">
        <v>39</v>
      </c>
      <c r="AA1698" s="6" t="s">
        <v>39</v>
      </c>
      <c r="AB1698" s="6" t="s">
        <v>39</v>
      </c>
      <c r="AC1698" s="6" t="s">
        <v>39</v>
      </c>
      <c r="AD1698" s="6" t="s">
        <v>40</v>
      </c>
      <c r="AE1698" s="6" t="s">
        <v>39</v>
      </c>
      <c r="AF1698" s="6" t="s">
        <v>42</v>
      </c>
      <c r="AG1698" s="6" t="s">
        <v>2851</v>
      </c>
      <c r="AH1698">
        <v>3</v>
      </c>
      <c r="AI1698" s="6" t="s">
        <v>39</v>
      </c>
      <c r="AJ1698" s="6" t="s">
        <v>2838</v>
      </c>
      <c r="AK1698" s="20">
        <v>0</v>
      </c>
      <c r="AL1698" s="6" t="s">
        <v>39</v>
      </c>
      <c r="AM1698" t="s">
        <v>39</v>
      </c>
      <c r="AN1698">
        <v>3</v>
      </c>
      <c r="AO1698">
        <v>100</v>
      </c>
      <c r="AP1698">
        <v>14</v>
      </c>
      <c r="AQ1698" t="s">
        <v>39</v>
      </c>
      <c r="AR1698" t="s">
        <v>2628</v>
      </c>
    </row>
    <row r="1699" spans="1:44" x14ac:dyDescent="0.35">
      <c r="A1699" t="s">
        <v>1866</v>
      </c>
      <c r="B1699" t="s">
        <v>2673</v>
      </c>
      <c r="C1699" t="s">
        <v>2593</v>
      </c>
      <c r="D1699" t="s">
        <v>1865</v>
      </c>
      <c r="E1699" t="s">
        <v>1008</v>
      </c>
      <c r="F1699" t="s">
        <v>3034</v>
      </c>
      <c r="G1699" t="s">
        <v>42</v>
      </c>
      <c r="H1699" t="s">
        <v>40</v>
      </c>
      <c r="I1699" t="s">
        <v>3035</v>
      </c>
      <c r="M1699" t="s">
        <v>2700</v>
      </c>
      <c r="N1699" t="s">
        <v>39</v>
      </c>
      <c r="O1699">
        <v>2003</v>
      </c>
      <c r="P1699">
        <v>2006</v>
      </c>
      <c r="Q1699" s="1" t="s">
        <v>3036</v>
      </c>
      <c r="R1699">
        <f t="shared" si="12"/>
        <v>396</v>
      </c>
      <c r="S1699" s="1" t="s">
        <v>39</v>
      </c>
      <c r="T1699">
        <v>5</v>
      </c>
      <c r="U1699" t="s">
        <v>2629</v>
      </c>
      <c r="V1699" s="6" t="s">
        <v>2644</v>
      </c>
      <c r="W1699">
        <v>30</v>
      </c>
      <c r="X1699" s="6" t="s">
        <v>3042</v>
      </c>
      <c r="Y1699" t="s">
        <v>3038</v>
      </c>
      <c r="Z1699" t="s">
        <v>39</v>
      </c>
      <c r="AA1699" s="6" t="s">
        <v>39</v>
      </c>
      <c r="AB1699" s="6" t="s">
        <v>39</v>
      </c>
      <c r="AC1699" s="6" t="s">
        <v>39</v>
      </c>
      <c r="AD1699" s="6" t="s">
        <v>40</v>
      </c>
      <c r="AE1699" s="6" t="s">
        <v>39</v>
      </c>
      <c r="AF1699" s="6" t="s">
        <v>42</v>
      </c>
      <c r="AG1699" s="6" t="s">
        <v>2851</v>
      </c>
      <c r="AH1699">
        <v>3</v>
      </c>
      <c r="AI1699" s="6" t="s">
        <v>39</v>
      </c>
      <c r="AJ1699" s="6" t="s">
        <v>2838</v>
      </c>
      <c r="AK1699" s="20">
        <v>0</v>
      </c>
      <c r="AL1699" s="6" t="s">
        <v>39</v>
      </c>
      <c r="AM1699" t="s">
        <v>39</v>
      </c>
      <c r="AN1699">
        <v>3</v>
      </c>
      <c r="AO1699">
        <v>100</v>
      </c>
      <c r="AP1699">
        <v>14</v>
      </c>
      <c r="AQ1699" t="s">
        <v>39</v>
      </c>
      <c r="AR1699" t="s">
        <v>2628</v>
      </c>
    </row>
    <row r="1700" spans="1:44" x14ac:dyDescent="0.35">
      <c r="A1700" t="s">
        <v>1866</v>
      </c>
      <c r="B1700" t="s">
        <v>2673</v>
      </c>
      <c r="C1700" t="s">
        <v>2593</v>
      </c>
      <c r="D1700" t="s">
        <v>1865</v>
      </c>
      <c r="E1700" t="s">
        <v>1008</v>
      </c>
      <c r="F1700" t="s">
        <v>3034</v>
      </c>
      <c r="G1700" t="s">
        <v>42</v>
      </c>
      <c r="H1700" t="s">
        <v>40</v>
      </c>
      <c r="I1700" t="s">
        <v>3035</v>
      </c>
      <c r="M1700" t="s">
        <v>2700</v>
      </c>
      <c r="N1700" t="s">
        <v>39</v>
      </c>
      <c r="O1700">
        <v>2003</v>
      </c>
      <c r="P1700">
        <v>2006</v>
      </c>
      <c r="Q1700" s="1" t="s">
        <v>3036</v>
      </c>
      <c r="R1700">
        <f t="shared" si="12"/>
        <v>396</v>
      </c>
      <c r="S1700" s="1" t="s">
        <v>39</v>
      </c>
      <c r="T1700">
        <v>5</v>
      </c>
      <c r="U1700" t="s">
        <v>2629</v>
      </c>
      <c r="V1700" s="6" t="s">
        <v>2644</v>
      </c>
      <c r="W1700">
        <v>30</v>
      </c>
      <c r="X1700" s="6" t="s">
        <v>3042</v>
      </c>
      <c r="Y1700" t="s">
        <v>3039</v>
      </c>
      <c r="Z1700" t="s">
        <v>39</v>
      </c>
      <c r="AA1700" s="6" t="s">
        <v>39</v>
      </c>
      <c r="AB1700" s="6" t="s">
        <v>39</v>
      </c>
      <c r="AC1700" s="6" t="s">
        <v>39</v>
      </c>
      <c r="AD1700" s="6" t="s">
        <v>40</v>
      </c>
      <c r="AE1700" s="6" t="s">
        <v>39</v>
      </c>
      <c r="AF1700" s="6" t="s">
        <v>42</v>
      </c>
      <c r="AG1700" s="6" t="s">
        <v>2851</v>
      </c>
      <c r="AH1700">
        <v>3</v>
      </c>
      <c r="AI1700" s="6" t="s">
        <v>39</v>
      </c>
      <c r="AJ1700" s="6" t="s">
        <v>2838</v>
      </c>
      <c r="AK1700" s="20">
        <v>0</v>
      </c>
      <c r="AL1700" s="6" t="s">
        <v>39</v>
      </c>
      <c r="AM1700" t="s">
        <v>39</v>
      </c>
      <c r="AN1700">
        <v>3</v>
      </c>
      <c r="AO1700">
        <v>100</v>
      </c>
      <c r="AP1700">
        <v>14</v>
      </c>
      <c r="AQ1700" t="s">
        <v>39</v>
      </c>
      <c r="AR1700" t="s">
        <v>2628</v>
      </c>
    </row>
    <row r="1701" spans="1:44" x14ac:dyDescent="0.35">
      <c r="A1701" t="s">
        <v>1866</v>
      </c>
      <c r="B1701" t="s">
        <v>2673</v>
      </c>
      <c r="C1701" t="s">
        <v>2593</v>
      </c>
      <c r="D1701" t="s">
        <v>1865</v>
      </c>
      <c r="E1701" t="s">
        <v>1008</v>
      </c>
      <c r="F1701" t="s">
        <v>3034</v>
      </c>
      <c r="G1701" t="s">
        <v>42</v>
      </c>
      <c r="H1701" t="s">
        <v>40</v>
      </c>
      <c r="I1701" t="s">
        <v>3035</v>
      </c>
      <c r="M1701" t="s">
        <v>2700</v>
      </c>
      <c r="N1701" t="s">
        <v>39</v>
      </c>
      <c r="O1701">
        <v>2003</v>
      </c>
      <c r="P1701">
        <v>2006</v>
      </c>
      <c r="Q1701" s="1" t="s">
        <v>3036</v>
      </c>
      <c r="R1701">
        <f t="shared" si="12"/>
        <v>396</v>
      </c>
      <c r="S1701" s="1" t="s">
        <v>39</v>
      </c>
      <c r="T1701">
        <v>5</v>
      </c>
      <c r="U1701" t="s">
        <v>2629</v>
      </c>
      <c r="V1701" s="6" t="s">
        <v>2644</v>
      </c>
      <c r="W1701">
        <v>30</v>
      </c>
      <c r="X1701" s="6" t="s">
        <v>3042</v>
      </c>
      <c r="Y1701" t="s">
        <v>3040</v>
      </c>
      <c r="Z1701" t="s">
        <v>39</v>
      </c>
      <c r="AA1701" s="6" t="s">
        <v>39</v>
      </c>
      <c r="AB1701" s="6" t="s">
        <v>39</v>
      </c>
      <c r="AC1701" s="6" t="s">
        <v>39</v>
      </c>
      <c r="AD1701" s="6" t="s">
        <v>40</v>
      </c>
      <c r="AE1701" s="6" t="s">
        <v>39</v>
      </c>
      <c r="AF1701" s="6" t="s">
        <v>42</v>
      </c>
      <c r="AG1701" s="6" t="s">
        <v>2851</v>
      </c>
      <c r="AH1701">
        <v>3</v>
      </c>
      <c r="AI1701" s="6" t="s">
        <v>39</v>
      </c>
      <c r="AJ1701" s="6" t="s">
        <v>2838</v>
      </c>
      <c r="AK1701" s="20">
        <v>0</v>
      </c>
      <c r="AL1701" s="6" t="s">
        <v>39</v>
      </c>
      <c r="AM1701" t="s">
        <v>39</v>
      </c>
      <c r="AN1701">
        <v>3</v>
      </c>
      <c r="AO1701">
        <v>100</v>
      </c>
      <c r="AP1701">
        <v>14</v>
      </c>
      <c r="AQ1701" t="s">
        <v>39</v>
      </c>
      <c r="AR1701" t="s">
        <v>2628</v>
      </c>
    </row>
    <row r="1702" spans="1:44" x14ac:dyDescent="0.35">
      <c r="A1702" t="s">
        <v>1866</v>
      </c>
      <c r="B1702" t="s">
        <v>2673</v>
      </c>
      <c r="C1702" t="s">
        <v>2593</v>
      </c>
      <c r="D1702" t="s">
        <v>1865</v>
      </c>
      <c r="E1702" t="s">
        <v>1008</v>
      </c>
      <c r="F1702" t="s">
        <v>3034</v>
      </c>
      <c r="G1702" t="s">
        <v>42</v>
      </c>
      <c r="H1702" t="s">
        <v>40</v>
      </c>
      <c r="I1702" t="s">
        <v>3035</v>
      </c>
      <c r="M1702" t="s">
        <v>2700</v>
      </c>
      <c r="N1702" t="s">
        <v>39</v>
      </c>
      <c r="O1702">
        <v>2003</v>
      </c>
      <c r="P1702">
        <v>2006</v>
      </c>
      <c r="Q1702" s="1" t="s">
        <v>3036</v>
      </c>
      <c r="R1702">
        <f t="shared" si="12"/>
        <v>396</v>
      </c>
      <c r="S1702" s="1" t="s">
        <v>39</v>
      </c>
      <c r="T1702">
        <v>5</v>
      </c>
      <c r="U1702" t="s">
        <v>2629</v>
      </c>
      <c r="V1702" s="6" t="s">
        <v>2644</v>
      </c>
      <c r="W1702">
        <v>30</v>
      </c>
      <c r="X1702" s="6" t="s">
        <v>3042</v>
      </c>
      <c r="Y1702" t="s">
        <v>3041</v>
      </c>
      <c r="Z1702" t="s">
        <v>39</v>
      </c>
      <c r="AA1702" s="6" t="s">
        <v>39</v>
      </c>
      <c r="AB1702" s="6" t="s">
        <v>39</v>
      </c>
      <c r="AC1702" s="6" t="s">
        <v>39</v>
      </c>
      <c r="AD1702" s="6" t="s">
        <v>40</v>
      </c>
      <c r="AE1702" s="6" t="s">
        <v>39</v>
      </c>
      <c r="AF1702" s="6" t="s">
        <v>42</v>
      </c>
      <c r="AG1702" s="6" t="s">
        <v>2851</v>
      </c>
      <c r="AH1702">
        <v>3</v>
      </c>
      <c r="AI1702" s="6" t="s">
        <v>39</v>
      </c>
      <c r="AJ1702" s="6" t="s">
        <v>2838</v>
      </c>
      <c r="AK1702" s="20">
        <v>0</v>
      </c>
      <c r="AL1702" s="6" t="s">
        <v>39</v>
      </c>
      <c r="AM1702" t="s">
        <v>39</v>
      </c>
      <c r="AN1702">
        <v>3</v>
      </c>
      <c r="AO1702">
        <v>100</v>
      </c>
      <c r="AP1702">
        <v>14</v>
      </c>
      <c r="AQ1702" t="s">
        <v>39</v>
      </c>
      <c r="AR1702" t="s">
        <v>2628</v>
      </c>
    </row>
    <row r="1703" spans="1:44" x14ac:dyDescent="0.35">
      <c r="A1703" t="s">
        <v>1866</v>
      </c>
      <c r="B1703" t="s">
        <v>2673</v>
      </c>
      <c r="C1703" t="s">
        <v>2593</v>
      </c>
      <c r="D1703" t="s">
        <v>1865</v>
      </c>
      <c r="E1703" t="s">
        <v>1008</v>
      </c>
      <c r="F1703" t="s">
        <v>3034</v>
      </c>
      <c r="G1703" t="s">
        <v>42</v>
      </c>
      <c r="H1703" t="s">
        <v>40</v>
      </c>
      <c r="I1703" t="s">
        <v>3035</v>
      </c>
      <c r="M1703" t="s">
        <v>2700</v>
      </c>
      <c r="N1703" t="s">
        <v>39</v>
      </c>
      <c r="O1703">
        <v>2003</v>
      </c>
      <c r="P1703">
        <v>2006</v>
      </c>
      <c r="Q1703" s="1" t="s">
        <v>3036</v>
      </c>
      <c r="R1703">
        <f t="shared" si="12"/>
        <v>396</v>
      </c>
      <c r="S1703" s="1" t="s">
        <v>39</v>
      </c>
      <c r="T1703">
        <v>5</v>
      </c>
      <c r="U1703" t="s">
        <v>2629</v>
      </c>
      <c r="V1703" s="6" t="s">
        <v>2644</v>
      </c>
      <c r="W1703">
        <v>60</v>
      </c>
      <c r="X1703" s="6" t="s">
        <v>3042</v>
      </c>
      <c r="Y1703" t="s">
        <v>3038</v>
      </c>
      <c r="Z1703" t="s">
        <v>39</v>
      </c>
      <c r="AA1703" s="6" t="s">
        <v>39</v>
      </c>
      <c r="AB1703" s="6" t="s">
        <v>39</v>
      </c>
      <c r="AC1703" s="6" t="s">
        <v>39</v>
      </c>
      <c r="AD1703" s="6" t="s">
        <v>40</v>
      </c>
      <c r="AE1703" s="6" t="s">
        <v>39</v>
      </c>
      <c r="AF1703" s="6" t="s">
        <v>42</v>
      </c>
      <c r="AG1703" s="6" t="s">
        <v>2851</v>
      </c>
      <c r="AH1703">
        <v>3</v>
      </c>
      <c r="AI1703" s="6" t="s">
        <v>39</v>
      </c>
      <c r="AJ1703" s="6" t="s">
        <v>2838</v>
      </c>
      <c r="AK1703" s="20">
        <v>8</v>
      </c>
      <c r="AL1703" s="6" t="s">
        <v>39</v>
      </c>
      <c r="AM1703" t="s">
        <v>39</v>
      </c>
      <c r="AN1703">
        <v>3</v>
      </c>
      <c r="AO1703">
        <v>100</v>
      </c>
      <c r="AP1703">
        <v>14</v>
      </c>
      <c r="AQ1703" t="s">
        <v>39</v>
      </c>
      <c r="AR1703" t="s">
        <v>2628</v>
      </c>
    </row>
    <row r="1704" spans="1:44" x14ac:dyDescent="0.35">
      <c r="A1704" t="s">
        <v>1866</v>
      </c>
      <c r="B1704" t="s">
        <v>2673</v>
      </c>
      <c r="C1704" t="s">
        <v>2593</v>
      </c>
      <c r="D1704" t="s">
        <v>1865</v>
      </c>
      <c r="E1704" t="s">
        <v>1008</v>
      </c>
      <c r="F1704" t="s">
        <v>3034</v>
      </c>
      <c r="G1704" t="s">
        <v>42</v>
      </c>
      <c r="H1704" t="s">
        <v>40</v>
      </c>
      <c r="I1704" t="s">
        <v>3035</v>
      </c>
      <c r="M1704" t="s">
        <v>2700</v>
      </c>
      <c r="N1704" t="s">
        <v>39</v>
      </c>
      <c r="O1704">
        <v>2003</v>
      </c>
      <c r="P1704">
        <v>2006</v>
      </c>
      <c r="Q1704" s="1" t="s">
        <v>3036</v>
      </c>
      <c r="R1704">
        <f t="shared" si="12"/>
        <v>396</v>
      </c>
      <c r="S1704" s="1" t="s">
        <v>39</v>
      </c>
      <c r="T1704">
        <v>5</v>
      </c>
      <c r="U1704" t="s">
        <v>2629</v>
      </c>
      <c r="V1704" s="6" t="s">
        <v>2644</v>
      </c>
      <c r="W1704">
        <v>60</v>
      </c>
      <c r="X1704" s="6" t="s">
        <v>3042</v>
      </c>
      <c r="Y1704" t="s">
        <v>3039</v>
      </c>
      <c r="Z1704" t="s">
        <v>39</v>
      </c>
      <c r="AA1704" s="6" t="s">
        <v>39</v>
      </c>
      <c r="AB1704" s="6" t="s">
        <v>39</v>
      </c>
      <c r="AC1704" s="6" t="s">
        <v>39</v>
      </c>
      <c r="AD1704" s="6" t="s">
        <v>40</v>
      </c>
      <c r="AE1704" s="6" t="s">
        <v>39</v>
      </c>
      <c r="AF1704" s="6" t="s">
        <v>42</v>
      </c>
      <c r="AG1704" s="6" t="s">
        <v>2851</v>
      </c>
      <c r="AH1704">
        <v>3</v>
      </c>
      <c r="AI1704" s="6" t="s">
        <v>39</v>
      </c>
      <c r="AJ1704" s="6" t="s">
        <v>2838</v>
      </c>
      <c r="AK1704" s="20">
        <v>12</v>
      </c>
      <c r="AL1704" s="6" t="s">
        <v>39</v>
      </c>
      <c r="AM1704" t="s">
        <v>39</v>
      </c>
      <c r="AN1704">
        <v>3</v>
      </c>
      <c r="AO1704">
        <v>100</v>
      </c>
      <c r="AP1704">
        <v>113</v>
      </c>
      <c r="AQ1704" t="s">
        <v>39</v>
      </c>
      <c r="AR1704" t="s">
        <v>2628</v>
      </c>
    </row>
    <row r="1705" spans="1:44" x14ac:dyDescent="0.35">
      <c r="A1705" t="s">
        <v>1866</v>
      </c>
      <c r="B1705" t="s">
        <v>2673</v>
      </c>
      <c r="C1705" t="s">
        <v>2593</v>
      </c>
      <c r="D1705" t="s">
        <v>1865</v>
      </c>
      <c r="E1705" t="s">
        <v>1008</v>
      </c>
      <c r="F1705" t="s">
        <v>3034</v>
      </c>
      <c r="G1705" t="s">
        <v>42</v>
      </c>
      <c r="H1705" t="s">
        <v>40</v>
      </c>
      <c r="I1705" t="s">
        <v>3035</v>
      </c>
      <c r="M1705" t="s">
        <v>2700</v>
      </c>
      <c r="N1705" t="s">
        <v>39</v>
      </c>
      <c r="O1705">
        <v>2003</v>
      </c>
      <c r="P1705">
        <v>2006</v>
      </c>
      <c r="Q1705" s="1" t="s">
        <v>3036</v>
      </c>
      <c r="R1705">
        <f t="shared" si="12"/>
        <v>396</v>
      </c>
      <c r="S1705" s="1" t="s">
        <v>39</v>
      </c>
      <c r="T1705">
        <v>5</v>
      </c>
      <c r="U1705" t="s">
        <v>2629</v>
      </c>
      <c r="V1705" s="6" t="s">
        <v>2644</v>
      </c>
      <c r="W1705">
        <v>60</v>
      </c>
      <c r="X1705" s="6" t="s">
        <v>3042</v>
      </c>
      <c r="Y1705" t="s">
        <v>3040</v>
      </c>
      <c r="Z1705" t="s">
        <v>39</v>
      </c>
      <c r="AA1705" s="6" t="s">
        <v>39</v>
      </c>
      <c r="AB1705" s="6" t="s">
        <v>39</v>
      </c>
      <c r="AC1705" s="6" t="s">
        <v>39</v>
      </c>
      <c r="AD1705" s="6" t="s">
        <v>40</v>
      </c>
      <c r="AE1705" s="6" t="s">
        <v>39</v>
      </c>
      <c r="AF1705" s="6" t="s">
        <v>42</v>
      </c>
      <c r="AG1705" s="6" t="s">
        <v>2851</v>
      </c>
      <c r="AH1705">
        <v>3</v>
      </c>
      <c r="AI1705" s="6" t="s">
        <v>39</v>
      </c>
      <c r="AJ1705" s="6" t="s">
        <v>2838</v>
      </c>
      <c r="AK1705" s="20">
        <v>32</v>
      </c>
      <c r="AL1705" s="6" t="s">
        <v>39</v>
      </c>
      <c r="AM1705" t="s">
        <v>39</v>
      </c>
      <c r="AN1705">
        <v>3</v>
      </c>
      <c r="AO1705">
        <v>100</v>
      </c>
      <c r="AP1705">
        <v>101</v>
      </c>
      <c r="AQ1705" t="s">
        <v>39</v>
      </c>
      <c r="AR1705" t="s">
        <v>2628</v>
      </c>
    </row>
    <row r="1706" spans="1:44" x14ac:dyDescent="0.35">
      <c r="A1706" t="s">
        <v>1866</v>
      </c>
      <c r="B1706" t="s">
        <v>2673</v>
      </c>
      <c r="C1706" t="s">
        <v>2593</v>
      </c>
      <c r="D1706" t="s">
        <v>1865</v>
      </c>
      <c r="E1706" t="s">
        <v>1008</v>
      </c>
      <c r="F1706" t="s">
        <v>3034</v>
      </c>
      <c r="G1706" t="s">
        <v>42</v>
      </c>
      <c r="H1706" t="s">
        <v>40</v>
      </c>
      <c r="I1706" t="s">
        <v>3035</v>
      </c>
      <c r="M1706" t="s">
        <v>2700</v>
      </c>
      <c r="N1706" t="s">
        <v>39</v>
      </c>
      <c r="O1706">
        <v>2003</v>
      </c>
      <c r="P1706">
        <v>2006</v>
      </c>
      <c r="Q1706" s="1" t="s">
        <v>3036</v>
      </c>
      <c r="R1706">
        <f t="shared" si="12"/>
        <v>396</v>
      </c>
      <c r="S1706" s="1" t="s">
        <v>39</v>
      </c>
      <c r="T1706">
        <v>5</v>
      </c>
      <c r="U1706" t="s">
        <v>2629</v>
      </c>
      <c r="V1706" s="6" t="s">
        <v>2644</v>
      </c>
      <c r="W1706">
        <v>60</v>
      </c>
      <c r="X1706" s="6" t="s">
        <v>3042</v>
      </c>
      <c r="Y1706" t="s">
        <v>3041</v>
      </c>
      <c r="Z1706" t="s">
        <v>39</v>
      </c>
      <c r="AA1706" s="6" t="s">
        <v>39</v>
      </c>
      <c r="AB1706" s="6" t="s">
        <v>39</v>
      </c>
      <c r="AC1706" s="6" t="s">
        <v>39</v>
      </c>
      <c r="AD1706" s="6" t="s">
        <v>40</v>
      </c>
      <c r="AE1706" s="6" t="s">
        <v>39</v>
      </c>
      <c r="AF1706" s="6" t="s">
        <v>42</v>
      </c>
      <c r="AG1706" s="6" t="s">
        <v>2851</v>
      </c>
      <c r="AH1706">
        <v>3</v>
      </c>
      <c r="AI1706" s="6" t="s">
        <v>39</v>
      </c>
      <c r="AJ1706" s="6" t="s">
        <v>2838</v>
      </c>
      <c r="AK1706" s="20">
        <v>21</v>
      </c>
      <c r="AL1706" s="6" t="s">
        <v>39</v>
      </c>
      <c r="AM1706" t="s">
        <v>39</v>
      </c>
      <c r="AN1706">
        <v>3</v>
      </c>
      <c r="AO1706">
        <v>100</v>
      </c>
      <c r="AP1706">
        <v>107</v>
      </c>
      <c r="AQ1706" t="s">
        <v>39</v>
      </c>
      <c r="AR1706" t="s">
        <v>2628</v>
      </c>
    </row>
    <row r="1707" spans="1:44" x14ac:dyDescent="0.35">
      <c r="A1707" t="s">
        <v>1866</v>
      </c>
      <c r="B1707" t="s">
        <v>2673</v>
      </c>
      <c r="C1707" t="s">
        <v>2593</v>
      </c>
      <c r="D1707" t="s">
        <v>1865</v>
      </c>
      <c r="E1707" t="s">
        <v>1008</v>
      </c>
      <c r="F1707" t="s">
        <v>3034</v>
      </c>
      <c r="G1707" t="s">
        <v>42</v>
      </c>
      <c r="H1707" t="s">
        <v>40</v>
      </c>
      <c r="I1707" t="s">
        <v>3035</v>
      </c>
      <c r="M1707" t="s">
        <v>2700</v>
      </c>
      <c r="N1707" t="s">
        <v>39</v>
      </c>
      <c r="O1707">
        <v>2003</v>
      </c>
      <c r="P1707">
        <v>2006</v>
      </c>
      <c r="Q1707" s="1" t="s">
        <v>3036</v>
      </c>
      <c r="R1707">
        <f t="shared" si="12"/>
        <v>396</v>
      </c>
      <c r="S1707" s="1" t="s">
        <v>39</v>
      </c>
      <c r="T1707">
        <v>5</v>
      </c>
      <c r="U1707" t="s">
        <v>2629</v>
      </c>
      <c r="V1707" s="6" t="s">
        <v>2644</v>
      </c>
      <c r="W1707">
        <v>90</v>
      </c>
      <c r="X1707" s="6" t="s">
        <v>3042</v>
      </c>
      <c r="Y1707" t="s">
        <v>3038</v>
      </c>
      <c r="Z1707" t="s">
        <v>39</v>
      </c>
      <c r="AA1707" s="6" t="s">
        <v>39</v>
      </c>
      <c r="AB1707" s="6" t="s">
        <v>39</v>
      </c>
      <c r="AC1707" s="6" t="s">
        <v>39</v>
      </c>
      <c r="AD1707" s="6" t="s">
        <v>40</v>
      </c>
      <c r="AE1707" s="6" t="s">
        <v>39</v>
      </c>
      <c r="AF1707" s="6" t="s">
        <v>42</v>
      </c>
      <c r="AG1707" s="6" t="s">
        <v>2851</v>
      </c>
      <c r="AH1707">
        <v>3</v>
      </c>
      <c r="AI1707" s="6" t="s">
        <v>39</v>
      </c>
      <c r="AJ1707" s="6" t="s">
        <v>2838</v>
      </c>
      <c r="AK1707" s="20">
        <v>13</v>
      </c>
      <c r="AL1707" s="6" t="s">
        <v>39</v>
      </c>
      <c r="AM1707" t="s">
        <v>39</v>
      </c>
      <c r="AN1707">
        <v>3</v>
      </c>
      <c r="AO1707">
        <v>100</v>
      </c>
      <c r="AP1707">
        <v>110</v>
      </c>
      <c r="AQ1707" t="s">
        <v>39</v>
      </c>
      <c r="AR1707" t="s">
        <v>2628</v>
      </c>
    </row>
    <row r="1708" spans="1:44" x14ac:dyDescent="0.35">
      <c r="A1708" t="s">
        <v>1866</v>
      </c>
      <c r="B1708" t="s">
        <v>2673</v>
      </c>
      <c r="C1708" t="s">
        <v>2593</v>
      </c>
      <c r="D1708" t="s">
        <v>1865</v>
      </c>
      <c r="E1708" t="s">
        <v>1008</v>
      </c>
      <c r="F1708" t="s">
        <v>3034</v>
      </c>
      <c r="G1708" t="s">
        <v>42</v>
      </c>
      <c r="H1708" t="s">
        <v>40</v>
      </c>
      <c r="I1708" t="s">
        <v>3035</v>
      </c>
      <c r="M1708" t="s">
        <v>2700</v>
      </c>
      <c r="N1708" t="s">
        <v>39</v>
      </c>
      <c r="O1708">
        <v>2003</v>
      </c>
      <c r="P1708">
        <v>2006</v>
      </c>
      <c r="Q1708" s="1" t="s">
        <v>3036</v>
      </c>
      <c r="R1708">
        <f t="shared" si="12"/>
        <v>396</v>
      </c>
      <c r="S1708" s="1" t="s">
        <v>39</v>
      </c>
      <c r="T1708">
        <v>5</v>
      </c>
      <c r="U1708" t="s">
        <v>2629</v>
      </c>
      <c r="V1708" s="6" t="s">
        <v>2644</v>
      </c>
      <c r="W1708">
        <v>90</v>
      </c>
      <c r="X1708" s="6" t="s">
        <v>3042</v>
      </c>
      <c r="Y1708" t="s">
        <v>3039</v>
      </c>
      <c r="Z1708" t="s">
        <v>39</v>
      </c>
      <c r="AA1708" s="6" t="s">
        <v>39</v>
      </c>
      <c r="AB1708" s="6" t="s">
        <v>39</v>
      </c>
      <c r="AC1708" s="6" t="s">
        <v>39</v>
      </c>
      <c r="AD1708" s="6" t="s">
        <v>40</v>
      </c>
      <c r="AE1708" s="6" t="s">
        <v>39</v>
      </c>
      <c r="AF1708" s="6" t="s">
        <v>42</v>
      </c>
      <c r="AG1708" s="6" t="s">
        <v>2851</v>
      </c>
      <c r="AH1708">
        <v>3</v>
      </c>
      <c r="AI1708" s="6" t="s">
        <v>39</v>
      </c>
      <c r="AJ1708" s="6" t="s">
        <v>2838</v>
      </c>
      <c r="AK1708" s="20">
        <v>15</v>
      </c>
      <c r="AL1708" s="6" t="s">
        <v>39</v>
      </c>
      <c r="AM1708" t="s">
        <v>39</v>
      </c>
      <c r="AN1708">
        <v>3</v>
      </c>
      <c r="AO1708">
        <v>100</v>
      </c>
      <c r="AP1708">
        <v>105</v>
      </c>
      <c r="AQ1708" t="s">
        <v>39</v>
      </c>
      <c r="AR1708" t="s">
        <v>2628</v>
      </c>
    </row>
    <row r="1709" spans="1:44" x14ac:dyDescent="0.35">
      <c r="A1709" t="s">
        <v>1866</v>
      </c>
      <c r="B1709" t="s">
        <v>2673</v>
      </c>
      <c r="C1709" t="s">
        <v>2593</v>
      </c>
      <c r="D1709" t="s">
        <v>1865</v>
      </c>
      <c r="E1709" t="s">
        <v>1008</v>
      </c>
      <c r="F1709" t="s">
        <v>3034</v>
      </c>
      <c r="G1709" t="s">
        <v>42</v>
      </c>
      <c r="H1709" t="s">
        <v>40</v>
      </c>
      <c r="I1709" t="s">
        <v>3035</v>
      </c>
      <c r="M1709" t="s">
        <v>2700</v>
      </c>
      <c r="N1709" t="s">
        <v>39</v>
      </c>
      <c r="O1709">
        <v>2003</v>
      </c>
      <c r="P1709">
        <v>2006</v>
      </c>
      <c r="Q1709" s="1" t="s">
        <v>3036</v>
      </c>
      <c r="R1709">
        <f t="shared" si="12"/>
        <v>396</v>
      </c>
      <c r="S1709" s="1" t="s">
        <v>39</v>
      </c>
      <c r="T1709">
        <v>5</v>
      </c>
      <c r="U1709" t="s">
        <v>2629</v>
      </c>
      <c r="V1709" s="6" t="s">
        <v>2644</v>
      </c>
      <c r="W1709">
        <v>90</v>
      </c>
      <c r="X1709" s="6" t="s">
        <v>3042</v>
      </c>
      <c r="Y1709" t="s">
        <v>3040</v>
      </c>
      <c r="Z1709" t="s">
        <v>39</v>
      </c>
      <c r="AA1709" s="6" t="s">
        <v>39</v>
      </c>
      <c r="AB1709" s="6" t="s">
        <v>39</v>
      </c>
      <c r="AC1709" s="6" t="s">
        <v>39</v>
      </c>
      <c r="AD1709" s="6" t="s">
        <v>40</v>
      </c>
      <c r="AE1709" s="6" t="s">
        <v>39</v>
      </c>
      <c r="AF1709" s="6" t="s">
        <v>42</v>
      </c>
      <c r="AG1709" s="6" t="s">
        <v>2851</v>
      </c>
      <c r="AH1709">
        <v>3</v>
      </c>
      <c r="AI1709" s="6" t="s">
        <v>39</v>
      </c>
      <c r="AJ1709" s="6" t="s">
        <v>2838</v>
      </c>
      <c r="AK1709" s="20">
        <v>29</v>
      </c>
      <c r="AL1709" s="6" t="s">
        <v>39</v>
      </c>
      <c r="AM1709" t="s">
        <v>39</v>
      </c>
      <c r="AN1709">
        <v>3</v>
      </c>
      <c r="AO1709">
        <v>100</v>
      </c>
      <c r="AP1709">
        <v>95</v>
      </c>
      <c r="AQ1709" t="s">
        <v>39</v>
      </c>
      <c r="AR1709" t="s">
        <v>2628</v>
      </c>
    </row>
    <row r="1710" spans="1:44" x14ac:dyDescent="0.35">
      <c r="A1710" t="s">
        <v>1866</v>
      </c>
      <c r="B1710" t="s">
        <v>2673</v>
      </c>
      <c r="C1710" t="s">
        <v>2593</v>
      </c>
      <c r="D1710" t="s">
        <v>1865</v>
      </c>
      <c r="E1710" t="s">
        <v>1008</v>
      </c>
      <c r="F1710" t="s">
        <v>3034</v>
      </c>
      <c r="G1710" t="s">
        <v>42</v>
      </c>
      <c r="H1710" t="s">
        <v>40</v>
      </c>
      <c r="I1710" t="s">
        <v>3035</v>
      </c>
      <c r="M1710" t="s">
        <v>2700</v>
      </c>
      <c r="N1710" t="s">
        <v>39</v>
      </c>
      <c r="O1710">
        <v>2003</v>
      </c>
      <c r="P1710">
        <v>2006</v>
      </c>
      <c r="Q1710" s="1" t="s">
        <v>3036</v>
      </c>
      <c r="R1710">
        <f t="shared" si="12"/>
        <v>396</v>
      </c>
      <c r="S1710" s="1" t="s">
        <v>39</v>
      </c>
      <c r="T1710">
        <v>5</v>
      </c>
      <c r="U1710" t="s">
        <v>2629</v>
      </c>
      <c r="V1710" s="6" t="s">
        <v>2644</v>
      </c>
      <c r="W1710">
        <v>90</v>
      </c>
      <c r="X1710" s="6" t="s">
        <v>3042</v>
      </c>
      <c r="Y1710" t="s">
        <v>3041</v>
      </c>
      <c r="Z1710" t="s">
        <v>39</v>
      </c>
      <c r="AA1710" s="6" t="s">
        <v>39</v>
      </c>
      <c r="AB1710" s="6" t="s">
        <v>39</v>
      </c>
      <c r="AC1710" s="6" t="s">
        <v>39</v>
      </c>
      <c r="AD1710" s="6" t="s">
        <v>40</v>
      </c>
      <c r="AE1710" s="6" t="s">
        <v>39</v>
      </c>
      <c r="AF1710" s="6" t="s">
        <v>42</v>
      </c>
      <c r="AG1710" s="6" t="s">
        <v>2851</v>
      </c>
      <c r="AH1710">
        <v>3</v>
      </c>
      <c r="AI1710" s="6" t="s">
        <v>39</v>
      </c>
      <c r="AJ1710" s="6" t="s">
        <v>2838</v>
      </c>
      <c r="AK1710" s="20">
        <v>28</v>
      </c>
      <c r="AL1710" s="6" t="s">
        <v>39</v>
      </c>
      <c r="AM1710" t="s">
        <v>39</v>
      </c>
      <c r="AN1710">
        <v>3</v>
      </c>
      <c r="AO1710">
        <v>100</v>
      </c>
      <c r="AP1710">
        <v>99</v>
      </c>
      <c r="AQ1710" t="s">
        <v>39</v>
      </c>
      <c r="AR1710" t="s">
        <v>2628</v>
      </c>
    </row>
    <row r="1711" spans="1:44" x14ac:dyDescent="0.35">
      <c r="A1711" t="s">
        <v>1866</v>
      </c>
      <c r="B1711" t="s">
        <v>2673</v>
      </c>
      <c r="C1711" t="s">
        <v>2593</v>
      </c>
      <c r="D1711" t="s">
        <v>1865</v>
      </c>
      <c r="E1711" t="s">
        <v>1008</v>
      </c>
      <c r="F1711" t="s">
        <v>3034</v>
      </c>
      <c r="G1711" t="s">
        <v>42</v>
      </c>
      <c r="H1711" t="s">
        <v>40</v>
      </c>
      <c r="I1711" t="s">
        <v>3035</v>
      </c>
      <c r="M1711" t="s">
        <v>2700</v>
      </c>
      <c r="N1711" t="s">
        <v>39</v>
      </c>
      <c r="O1711">
        <v>2003</v>
      </c>
      <c r="P1711">
        <v>2006</v>
      </c>
      <c r="Q1711" s="1" t="s">
        <v>3036</v>
      </c>
      <c r="R1711">
        <f>365+31</f>
        <v>396</v>
      </c>
      <c r="S1711" s="1" t="s">
        <v>39</v>
      </c>
      <c r="T1711">
        <v>5</v>
      </c>
      <c r="U1711" t="s">
        <v>48</v>
      </c>
      <c r="V1711" s="6" t="s">
        <v>39</v>
      </c>
      <c r="W1711" s="6" t="s">
        <v>39</v>
      </c>
      <c r="X1711" s="6" t="s">
        <v>3042</v>
      </c>
      <c r="Y1711" t="s">
        <v>39</v>
      </c>
      <c r="Z1711" t="s">
        <v>39</v>
      </c>
      <c r="AA1711" s="6" t="s">
        <v>39</v>
      </c>
      <c r="AB1711" s="6" t="s">
        <v>39</v>
      </c>
      <c r="AC1711" s="6" t="s">
        <v>39</v>
      </c>
      <c r="AD1711" s="6" t="s">
        <v>40</v>
      </c>
      <c r="AE1711" s="6" t="s">
        <v>39</v>
      </c>
      <c r="AF1711" s="6" t="s">
        <v>42</v>
      </c>
      <c r="AG1711" s="6" t="s">
        <v>2851</v>
      </c>
      <c r="AH1711">
        <v>3</v>
      </c>
      <c r="AI1711" s="6" t="s">
        <v>39</v>
      </c>
      <c r="AJ1711" s="6" t="s">
        <v>3076</v>
      </c>
      <c r="AK1711" s="20">
        <v>0</v>
      </c>
      <c r="AL1711" s="6" t="s">
        <v>39</v>
      </c>
      <c r="AM1711" t="s">
        <v>39</v>
      </c>
      <c r="AN1711">
        <v>3</v>
      </c>
      <c r="AO1711">
        <v>100</v>
      </c>
      <c r="AP1711">
        <v>33</v>
      </c>
      <c r="AQ1711" t="s">
        <v>39</v>
      </c>
      <c r="AR1711" t="s">
        <v>2628</v>
      </c>
    </row>
    <row r="1712" spans="1:44" x14ac:dyDescent="0.35">
      <c r="A1712" t="s">
        <v>1866</v>
      </c>
      <c r="B1712" t="s">
        <v>2673</v>
      </c>
      <c r="C1712" t="s">
        <v>2593</v>
      </c>
      <c r="D1712" t="s">
        <v>1865</v>
      </c>
      <c r="E1712" t="s">
        <v>1008</v>
      </c>
      <c r="F1712" t="s">
        <v>3034</v>
      </c>
      <c r="G1712" t="s">
        <v>42</v>
      </c>
      <c r="H1712" t="s">
        <v>40</v>
      </c>
      <c r="I1712" t="s">
        <v>3035</v>
      </c>
      <c r="M1712" t="s">
        <v>2700</v>
      </c>
      <c r="N1712" t="s">
        <v>39</v>
      </c>
      <c r="O1712">
        <v>2003</v>
      </c>
      <c r="P1712">
        <v>2006</v>
      </c>
      <c r="Q1712" s="1" t="s">
        <v>3036</v>
      </c>
      <c r="R1712">
        <f t="shared" si="12"/>
        <v>396</v>
      </c>
      <c r="S1712" s="1" t="s">
        <v>39</v>
      </c>
      <c r="T1712">
        <v>5</v>
      </c>
      <c r="U1712" t="s">
        <v>2629</v>
      </c>
      <c r="V1712" s="6" t="s">
        <v>2644</v>
      </c>
      <c r="W1712">
        <v>0</v>
      </c>
      <c r="X1712" s="6" t="s">
        <v>3042</v>
      </c>
      <c r="Y1712" t="s">
        <v>3038</v>
      </c>
      <c r="Z1712" t="s">
        <v>39</v>
      </c>
      <c r="AA1712" s="6" t="s">
        <v>39</v>
      </c>
      <c r="AB1712" s="6" t="s">
        <v>39</v>
      </c>
      <c r="AC1712" s="6" t="s">
        <v>39</v>
      </c>
      <c r="AD1712" s="6" t="s">
        <v>40</v>
      </c>
      <c r="AE1712" s="6" t="s">
        <v>39</v>
      </c>
      <c r="AF1712" s="6" t="s">
        <v>42</v>
      </c>
      <c r="AG1712" s="6" t="s">
        <v>2851</v>
      </c>
      <c r="AH1712">
        <v>3</v>
      </c>
      <c r="AI1712" s="6" t="s">
        <v>39</v>
      </c>
      <c r="AJ1712" s="6" t="s">
        <v>3076</v>
      </c>
      <c r="AK1712" s="20">
        <v>0</v>
      </c>
      <c r="AL1712" s="6" t="s">
        <v>39</v>
      </c>
      <c r="AM1712" t="s">
        <v>39</v>
      </c>
      <c r="AN1712">
        <v>3</v>
      </c>
      <c r="AO1712">
        <v>100</v>
      </c>
      <c r="AP1712" t="s">
        <v>39</v>
      </c>
      <c r="AQ1712" t="s">
        <v>39</v>
      </c>
      <c r="AR1712" t="s">
        <v>2628</v>
      </c>
    </row>
    <row r="1713" spans="1:44" x14ac:dyDescent="0.35">
      <c r="A1713" t="s">
        <v>1866</v>
      </c>
      <c r="B1713" t="s">
        <v>2673</v>
      </c>
      <c r="C1713" t="s">
        <v>2593</v>
      </c>
      <c r="D1713" t="s">
        <v>1865</v>
      </c>
      <c r="E1713" t="s">
        <v>1008</v>
      </c>
      <c r="F1713" t="s">
        <v>3034</v>
      </c>
      <c r="G1713" t="s">
        <v>42</v>
      </c>
      <c r="H1713" t="s">
        <v>40</v>
      </c>
      <c r="I1713" t="s">
        <v>3035</v>
      </c>
      <c r="M1713" t="s">
        <v>2700</v>
      </c>
      <c r="N1713" t="s">
        <v>39</v>
      </c>
      <c r="O1713">
        <v>2003</v>
      </c>
      <c r="P1713">
        <v>2006</v>
      </c>
      <c r="Q1713" s="1" t="s">
        <v>3036</v>
      </c>
      <c r="R1713">
        <f t="shared" si="12"/>
        <v>396</v>
      </c>
      <c r="S1713" s="1" t="s">
        <v>39</v>
      </c>
      <c r="T1713">
        <v>5</v>
      </c>
      <c r="U1713" t="s">
        <v>2629</v>
      </c>
      <c r="V1713" s="6" t="s">
        <v>2644</v>
      </c>
      <c r="W1713">
        <v>0</v>
      </c>
      <c r="X1713" s="6" t="s">
        <v>3042</v>
      </c>
      <c r="Y1713" t="s">
        <v>3039</v>
      </c>
      <c r="Z1713" t="s">
        <v>39</v>
      </c>
      <c r="AA1713" s="6" t="s">
        <v>39</v>
      </c>
      <c r="AB1713" s="6" t="s">
        <v>39</v>
      </c>
      <c r="AC1713" s="6" t="s">
        <v>39</v>
      </c>
      <c r="AD1713" s="6" t="s">
        <v>40</v>
      </c>
      <c r="AE1713" s="6" t="s">
        <v>39</v>
      </c>
      <c r="AF1713" s="6" t="s">
        <v>42</v>
      </c>
      <c r="AG1713" s="6" t="s">
        <v>2851</v>
      </c>
      <c r="AH1713">
        <v>3</v>
      </c>
      <c r="AI1713" s="6" t="s">
        <v>39</v>
      </c>
      <c r="AJ1713" s="6" t="s">
        <v>3076</v>
      </c>
      <c r="AK1713" s="20">
        <v>0</v>
      </c>
      <c r="AL1713" s="6" t="s">
        <v>39</v>
      </c>
      <c r="AM1713" t="s">
        <v>39</v>
      </c>
      <c r="AN1713">
        <v>3</v>
      </c>
      <c r="AO1713">
        <v>100</v>
      </c>
      <c r="AP1713" t="s">
        <v>39</v>
      </c>
      <c r="AQ1713" t="s">
        <v>39</v>
      </c>
      <c r="AR1713" t="s">
        <v>2628</v>
      </c>
    </row>
    <row r="1714" spans="1:44" x14ac:dyDescent="0.35">
      <c r="A1714" t="s">
        <v>1866</v>
      </c>
      <c r="B1714" t="s">
        <v>2673</v>
      </c>
      <c r="C1714" t="s">
        <v>2593</v>
      </c>
      <c r="D1714" t="s">
        <v>1865</v>
      </c>
      <c r="E1714" t="s">
        <v>1008</v>
      </c>
      <c r="F1714" t="s">
        <v>3034</v>
      </c>
      <c r="G1714" t="s">
        <v>42</v>
      </c>
      <c r="H1714" t="s">
        <v>40</v>
      </c>
      <c r="I1714" t="s">
        <v>3035</v>
      </c>
      <c r="M1714" t="s">
        <v>2700</v>
      </c>
      <c r="N1714" t="s">
        <v>39</v>
      </c>
      <c r="O1714">
        <v>2003</v>
      </c>
      <c r="P1714">
        <v>2006</v>
      </c>
      <c r="Q1714" s="1" t="s">
        <v>3036</v>
      </c>
      <c r="R1714">
        <f t="shared" si="12"/>
        <v>396</v>
      </c>
      <c r="S1714" s="1" t="s">
        <v>39</v>
      </c>
      <c r="T1714">
        <v>5</v>
      </c>
      <c r="U1714" t="s">
        <v>2629</v>
      </c>
      <c r="V1714" s="6" t="s">
        <v>2644</v>
      </c>
      <c r="W1714">
        <v>0</v>
      </c>
      <c r="X1714" s="6" t="s">
        <v>3042</v>
      </c>
      <c r="Y1714" t="s">
        <v>3040</v>
      </c>
      <c r="Z1714" t="s">
        <v>39</v>
      </c>
      <c r="AA1714" s="6" t="s">
        <v>39</v>
      </c>
      <c r="AB1714" s="6" t="s">
        <v>39</v>
      </c>
      <c r="AC1714" s="6" t="s">
        <v>39</v>
      </c>
      <c r="AD1714" s="6" t="s">
        <v>40</v>
      </c>
      <c r="AE1714" s="6" t="s">
        <v>39</v>
      </c>
      <c r="AF1714" s="6" t="s">
        <v>42</v>
      </c>
      <c r="AG1714" s="6" t="s">
        <v>2851</v>
      </c>
      <c r="AH1714">
        <v>3</v>
      </c>
      <c r="AI1714" s="6" t="s">
        <v>39</v>
      </c>
      <c r="AJ1714" s="6" t="s">
        <v>3076</v>
      </c>
      <c r="AK1714" s="20">
        <v>0</v>
      </c>
      <c r="AL1714" s="6" t="s">
        <v>39</v>
      </c>
      <c r="AM1714" t="s">
        <v>39</v>
      </c>
      <c r="AN1714">
        <v>3</v>
      </c>
      <c r="AO1714">
        <v>100</v>
      </c>
      <c r="AP1714" t="s">
        <v>39</v>
      </c>
      <c r="AQ1714" t="s">
        <v>39</v>
      </c>
      <c r="AR1714" t="s">
        <v>2628</v>
      </c>
    </row>
    <row r="1715" spans="1:44" x14ac:dyDescent="0.35">
      <c r="A1715" t="s">
        <v>1866</v>
      </c>
      <c r="B1715" t="s">
        <v>2673</v>
      </c>
      <c r="C1715" t="s">
        <v>2593</v>
      </c>
      <c r="D1715" t="s">
        <v>1865</v>
      </c>
      <c r="E1715" t="s">
        <v>1008</v>
      </c>
      <c r="F1715" t="s">
        <v>3034</v>
      </c>
      <c r="G1715" t="s">
        <v>42</v>
      </c>
      <c r="H1715" t="s">
        <v>40</v>
      </c>
      <c r="I1715" t="s">
        <v>3035</v>
      </c>
      <c r="M1715" t="s">
        <v>2700</v>
      </c>
      <c r="N1715" t="s">
        <v>39</v>
      </c>
      <c r="O1715">
        <v>2003</v>
      </c>
      <c r="P1715">
        <v>2006</v>
      </c>
      <c r="Q1715" s="1" t="s">
        <v>3036</v>
      </c>
      <c r="R1715">
        <f t="shared" si="12"/>
        <v>396</v>
      </c>
      <c r="S1715" s="1" t="s">
        <v>39</v>
      </c>
      <c r="T1715">
        <v>5</v>
      </c>
      <c r="U1715" t="s">
        <v>2629</v>
      </c>
      <c r="V1715" s="6" t="s">
        <v>2644</v>
      </c>
      <c r="W1715">
        <v>0</v>
      </c>
      <c r="X1715" s="6" t="s">
        <v>3042</v>
      </c>
      <c r="Y1715" t="s">
        <v>3041</v>
      </c>
      <c r="Z1715" t="s">
        <v>39</v>
      </c>
      <c r="AA1715" s="6" t="s">
        <v>39</v>
      </c>
      <c r="AB1715" s="6" t="s">
        <v>39</v>
      </c>
      <c r="AC1715" s="6" t="s">
        <v>39</v>
      </c>
      <c r="AD1715" s="6" t="s">
        <v>40</v>
      </c>
      <c r="AE1715" s="6" t="s">
        <v>39</v>
      </c>
      <c r="AF1715" s="6" t="s">
        <v>42</v>
      </c>
      <c r="AG1715" s="6" t="s">
        <v>2851</v>
      </c>
      <c r="AH1715">
        <v>3</v>
      </c>
      <c r="AI1715" s="6" t="s">
        <v>39</v>
      </c>
      <c r="AJ1715" s="6" t="s">
        <v>3076</v>
      </c>
      <c r="AK1715" s="20">
        <v>0</v>
      </c>
      <c r="AL1715" s="6" t="s">
        <v>39</v>
      </c>
      <c r="AM1715" t="s">
        <v>39</v>
      </c>
      <c r="AN1715">
        <v>3</v>
      </c>
      <c r="AO1715">
        <v>100</v>
      </c>
      <c r="AP1715" t="s">
        <v>39</v>
      </c>
      <c r="AQ1715" t="s">
        <v>39</v>
      </c>
      <c r="AR1715" t="s">
        <v>2628</v>
      </c>
    </row>
    <row r="1716" spans="1:44" x14ac:dyDescent="0.35">
      <c r="A1716" t="s">
        <v>1866</v>
      </c>
      <c r="B1716" t="s">
        <v>2673</v>
      </c>
      <c r="C1716" t="s">
        <v>2593</v>
      </c>
      <c r="D1716" t="s">
        <v>1865</v>
      </c>
      <c r="E1716" t="s">
        <v>1008</v>
      </c>
      <c r="F1716" t="s">
        <v>3034</v>
      </c>
      <c r="G1716" t="s">
        <v>42</v>
      </c>
      <c r="H1716" t="s">
        <v>40</v>
      </c>
      <c r="I1716" t="s">
        <v>3035</v>
      </c>
      <c r="M1716" t="s">
        <v>2700</v>
      </c>
      <c r="N1716" t="s">
        <v>39</v>
      </c>
      <c r="O1716">
        <v>2003</v>
      </c>
      <c r="P1716">
        <v>2006</v>
      </c>
      <c r="Q1716" s="1" t="s">
        <v>3036</v>
      </c>
      <c r="R1716">
        <f t="shared" si="12"/>
        <v>396</v>
      </c>
      <c r="S1716" s="1" t="s">
        <v>39</v>
      </c>
      <c r="T1716">
        <v>5</v>
      </c>
      <c r="U1716" t="s">
        <v>2629</v>
      </c>
      <c r="V1716" s="6" t="s">
        <v>2644</v>
      </c>
      <c r="W1716">
        <v>30</v>
      </c>
      <c r="X1716" s="6" t="s">
        <v>3042</v>
      </c>
      <c r="Y1716" t="s">
        <v>3038</v>
      </c>
      <c r="Z1716" t="s">
        <v>39</v>
      </c>
      <c r="AA1716" s="6" t="s">
        <v>39</v>
      </c>
      <c r="AB1716" s="6" t="s">
        <v>39</v>
      </c>
      <c r="AC1716" s="6" t="s">
        <v>39</v>
      </c>
      <c r="AD1716" s="6" t="s">
        <v>40</v>
      </c>
      <c r="AE1716" s="6" t="s">
        <v>39</v>
      </c>
      <c r="AF1716" s="6" t="s">
        <v>42</v>
      </c>
      <c r="AG1716" s="6" t="s">
        <v>2851</v>
      </c>
      <c r="AH1716">
        <v>3</v>
      </c>
      <c r="AI1716" s="6" t="s">
        <v>39</v>
      </c>
      <c r="AJ1716" s="6" t="s">
        <v>3076</v>
      </c>
      <c r="AK1716" s="20">
        <v>0</v>
      </c>
      <c r="AL1716" s="6" t="s">
        <v>39</v>
      </c>
      <c r="AM1716" t="s">
        <v>39</v>
      </c>
      <c r="AN1716">
        <v>3</v>
      </c>
      <c r="AO1716">
        <v>100</v>
      </c>
      <c r="AP1716" t="s">
        <v>39</v>
      </c>
      <c r="AQ1716" t="s">
        <v>39</v>
      </c>
      <c r="AR1716" t="s">
        <v>2628</v>
      </c>
    </row>
    <row r="1717" spans="1:44" x14ac:dyDescent="0.35">
      <c r="A1717" t="s">
        <v>1866</v>
      </c>
      <c r="B1717" t="s">
        <v>2673</v>
      </c>
      <c r="C1717" t="s">
        <v>2593</v>
      </c>
      <c r="D1717" t="s">
        <v>1865</v>
      </c>
      <c r="E1717" t="s">
        <v>1008</v>
      </c>
      <c r="F1717" t="s">
        <v>3034</v>
      </c>
      <c r="G1717" t="s">
        <v>42</v>
      </c>
      <c r="H1717" t="s">
        <v>40</v>
      </c>
      <c r="I1717" t="s">
        <v>3035</v>
      </c>
      <c r="M1717" t="s">
        <v>2700</v>
      </c>
      <c r="N1717" t="s">
        <v>39</v>
      </c>
      <c r="O1717">
        <v>2003</v>
      </c>
      <c r="P1717">
        <v>2006</v>
      </c>
      <c r="Q1717" s="1" t="s">
        <v>3036</v>
      </c>
      <c r="R1717">
        <f t="shared" si="12"/>
        <v>396</v>
      </c>
      <c r="S1717" s="1" t="s">
        <v>39</v>
      </c>
      <c r="T1717">
        <v>5</v>
      </c>
      <c r="U1717" t="s">
        <v>2629</v>
      </c>
      <c r="V1717" s="6" t="s">
        <v>2644</v>
      </c>
      <c r="W1717">
        <v>30</v>
      </c>
      <c r="X1717" s="6" t="s">
        <v>3042</v>
      </c>
      <c r="Y1717" t="s">
        <v>3039</v>
      </c>
      <c r="Z1717" t="s">
        <v>39</v>
      </c>
      <c r="AA1717" s="6" t="s">
        <v>39</v>
      </c>
      <c r="AB1717" s="6" t="s">
        <v>39</v>
      </c>
      <c r="AC1717" s="6" t="s">
        <v>39</v>
      </c>
      <c r="AD1717" s="6" t="s">
        <v>40</v>
      </c>
      <c r="AE1717" s="6" t="s">
        <v>39</v>
      </c>
      <c r="AF1717" s="6" t="s">
        <v>42</v>
      </c>
      <c r="AG1717" s="6" t="s">
        <v>2851</v>
      </c>
      <c r="AH1717">
        <v>3</v>
      </c>
      <c r="AI1717" s="6" t="s">
        <v>39</v>
      </c>
      <c r="AJ1717" s="6" t="s">
        <v>3076</v>
      </c>
      <c r="AK1717" s="20">
        <v>0</v>
      </c>
      <c r="AL1717" s="6" t="s">
        <v>39</v>
      </c>
      <c r="AM1717" t="s">
        <v>39</v>
      </c>
      <c r="AN1717">
        <v>3</v>
      </c>
      <c r="AO1717">
        <v>100</v>
      </c>
      <c r="AP1717" t="s">
        <v>39</v>
      </c>
      <c r="AQ1717" t="s">
        <v>39</v>
      </c>
      <c r="AR1717" t="s">
        <v>2628</v>
      </c>
    </row>
    <row r="1718" spans="1:44" x14ac:dyDescent="0.35">
      <c r="A1718" t="s">
        <v>1866</v>
      </c>
      <c r="B1718" t="s">
        <v>2673</v>
      </c>
      <c r="C1718" t="s">
        <v>2593</v>
      </c>
      <c r="D1718" t="s">
        <v>1865</v>
      </c>
      <c r="E1718" t="s">
        <v>1008</v>
      </c>
      <c r="F1718" t="s">
        <v>3034</v>
      </c>
      <c r="G1718" t="s">
        <v>42</v>
      </c>
      <c r="H1718" t="s">
        <v>40</v>
      </c>
      <c r="I1718" t="s">
        <v>3035</v>
      </c>
      <c r="M1718" t="s">
        <v>2700</v>
      </c>
      <c r="N1718" t="s">
        <v>39</v>
      </c>
      <c r="O1718">
        <v>2003</v>
      </c>
      <c r="P1718">
        <v>2006</v>
      </c>
      <c r="Q1718" s="1" t="s">
        <v>3036</v>
      </c>
      <c r="R1718">
        <f t="shared" si="12"/>
        <v>396</v>
      </c>
      <c r="S1718" s="1" t="s">
        <v>39</v>
      </c>
      <c r="T1718">
        <v>5</v>
      </c>
      <c r="U1718" t="s">
        <v>2629</v>
      </c>
      <c r="V1718" s="6" t="s">
        <v>2644</v>
      </c>
      <c r="W1718">
        <v>30</v>
      </c>
      <c r="X1718" s="6" t="s">
        <v>3042</v>
      </c>
      <c r="Y1718" t="s">
        <v>3040</v>
      </c>
      <c r="Z1718" t="s">
        <v>39</v>
      </c>
      <c r="AA1718" s="6" t="s">
        <v>39</v>
      </c>
      <c r="AB1718" s="6" t="s">
        <v>39</v>
      </c>
      <c r="AC1718" s="6" t="s">
        <v>39</v>
      </c>
      <c r="AD1718" s="6" t="s">
        <v>40</v>
      </c>
      <c r="AE1718" s="6" t="s">
        <v>39</v>
      </c>
      <c r="AF1718" s="6" t="s">
        <v>42</v>
      </c>
      <c r="AG1718" s="6" t="s">
        <v>2851</v>
      </c>
      <c r="AH1718">
        <v>3</v>
      </c>
      <c r="AI1718" s="6" t="s">
        <v>39</v>
      </c>
      <c r="AJ1718" s="6" t="s">
        <v>3076</v>
      </c>
      <c r="AK1718" s="20">
        <v>0</v>
      </c>
      <c r="AL1718" s="6" t="s">
        <v>39</v>
      </c>
      <c r="AM1718" t="s">
        <v>39</v>
      </c>
      <c r="AN1718">
        <v>3</v>
      </c>
      <c r="AO1718">
        <v>100</v>
      </c>
      <c r="AP1718" t="s">
        <v>39</v>
      </c>
      <c r="AQ1718" t="s">
        <v>39</v>
      </c>
      <c r="AR1718" t="s">
        <v>2628</v>
      </c>
    </row>
    <row r="1719" spans="1:44" x14ac:dyDescent="0.35">
      <c r="A1719" t="s">
        <v>1866</v>
      </c>
      <c r="B1719" t="s">
        <v>2673</v>
      </c>
      <c r="C1719" t="s">
        <v>2593</v>
      </c>
      <c r="D1719" t="s">
        <v>1865</v>
      </c>
      <c r="E1719" t="s">
        <v>1008</v>
      </c>
      <c r="F1719" t="s">
        <v>3034</v>
      </c>
      <c r="G1719" t="s">
        <v>42</v>
      </c>
      <c r="H1719" t="s">
        <v>40</v>
      </c>
      <c r="I1719" t="s">
        <v>3035</v>
      </c>
      <c r="M1719" t="s">
        <v>2700</v>
      </c>
      <c r="N1719" t="s">
        <v>39</v>
      </c>
      <c r="O1719">
        <v>2003</v>
      </c>
      <c r="P1719">
        <v>2006</v>
      </c>
      <c r="Q1719" s="1" t="s">
        <v>3036</v>
      </c>
      <c r="R1719">
        <f t="shared" si="12"/>
        <v>396</v>
      </c>
      <c r="S1719" s="1" t="s">
        <v>39</v>
      </c>
      <c r="T1719">
        <v>5</v>
      </c>
      <c r="U1719" t="s">
        <v>2629</v>
      </c>
      <c r="V1719" s="6" t="s">
        <v>2644</v>
      </c>
      <c r="W1719">
        <v>30</v>
      </c>
      <c r="X1719" s="6" t="s">
        <v>3042</v>
      </c>
      <c r="Y1719" t="s">
        <v>3041</v>
      </c>
      <c r="Z1719" t="s">
        <v>39</v>
      </c>
      <c r="AA1719" s="6" t="s">
        <v>39</v>
      </c>
      <c r="AB1719" s="6" t="s">
        <v>39</v>
      </c>
      <c r="AC1719" s="6" t="s">
        <v>39</v>
      </c>
      <c r="AD1719" s="6" t="s">
        <v>40</v>
      </c>
      <c r="AE1719" s="6" t="s">
        <v>39</v>
      </c>
      <c r="AF1719" s="6" t="s">
        <v>42</v>
      </c>
      <c r="AG1719" s="6" t="s">
        <v>2851</v>
      </c>
      <c r="AH1719">
        <v>3</v>
      </c>
      <c r="AI1719" s="6" t="s">
        <v>39</v>
      </c>
      <c r="AJ1719" s="6" t="s">
        <v>3076</v>
      </c>
      <c r="AK1719" s="20">
        <v>0</v>
      </c>
      <c r="AL1719" s="6" t="s">
        <v>39</v>
      </c>
      <c r="AM1719" t="s">
        <v>39</v>
      </c>
      <c r="AN1719">
        <v>3</v>
      </c>
      <c r="AO1719">
        <v>100</v>
      </c>
      <c r="AP1719" t="s">
        <v>39</v>
      </c>
      <c r="AQ1719" t="s">
        <v>39</v>
      </c>
      <c r="AR1719" t="s">
        <v>2628</v>
      </c>
    </row>
    <row r="1720" spans="1:44" x14ac:dyDescent="0.35">
      <c r="A1720" t="s">
        <v>1866</v>
      </c>
      <c r="B1720" t="s">
        <v>2673</v>
      </c>
      <c r="C1720" t="s">
        <v>2593</v>
      </c>
      <c r="D1720" t="s">
        <v>1865</v>
      </c>
      <c r="E1720" t="s">
        <v>1008</v>
      </c>
      <c r="F1720" t="s">
        <v>3034</v>
      </c>
      <c r="G1720" t="s">
        <v>42</v>
      </c>
      <c r="H1720" t="s">
        <v>40</v>
      </c>
      <c r="I1720" t="s">
        <v>3035</v>
      </c>
      <c r="M1720" t="s">
        <v>2700</v>
      </c>
      <c r="N1720" t="s">
        <v>39</v>
      </c>
      <c r="O1720">
        <v>2003</v>
      </c>
      <c r="P1720">
        <v>2006</v>
      </c>
      <c r="Q1720" s="1" t="s">
        <v>3036</v>
      </c>
      <c r="R1720">
        <f t="shared" si="12"/>
        <v>396</v>
      </c>
      <c r="S1720" s="1" t="s">
        <v>39</v>
      </c>
      <c r="T1720">
        <v>5</v>
      </c>
      <c r="U1720" t="s">
        <v>2629</v>
      </c>
      <c r="V1720" s="6" t="s">
        <v>2644</v>
      </c>
      <c r="W1720">
        <v>60</v>
      </c>
      <c r="X1720" s="6" t="s">
        <v>3042</v>
      </c>
      <c r="Y1720" t="s">
        <v>3038</v>
      </c>
      <c r="Z1720" t="s">
        <v>39</v>
      </c>
      <c r="AA1720" s="6" t="s">
        <v>39</v>
      </c>
      <c r="AB1720" s="6" t="s">
        <v>39</v>
      </c>
      <c r="AC1720" s="6" t="s">
        <v>39</v>
      </c>
      <c r="AD1720" s="6" t="s">
        <v>40</v>
      </c>
      <c r="AE1720" s="6" t="s">
        <v>39</v>
      </c>
      <c r="AF1720" s="6" t="s">
        <v>42</v>
      </c>
      <c r="AG1720" s="6" t="s">
        <v>2851</v>
      </c>
      <c r="AH1720">
        <v>3</v>
      </c>
      <c r="AI1720" s="6" t="s">
        <v>39</v>
      </c>
      <c r="AJ1720" s="6" t="s">
        <v>3076</v>
      </c>
      <c r="AK1720" s="20">
        <v>63</v>
      </c>
      <c r="AL1720" s="6" t="s">
        <v>39</v>
      </c>
      <c r="AM1720" t="s">
        <v>39</v>
      </c>
      <c r="AN1720">
        <v>3</v>
      </c>
      <c r="AO1720">
        <v>100</v>
      </c>
      <c r="AP1720" t="s">
        <v>39</v>
      </c>
      <c r="AQ1720" t="s">
        <v>39</v>
      </c>
      <c r="AR1720" t="s">
        <v>2628</v>
      </c>
    </row>
    <row r="1721" spans="1:44" x14ac:dyDescent="0.35">
      <c r="A1721" t="s">
        <v>1866</v>
      </c>
      <c r="B1721" t="s">
        <v>2673</v>
      </c>
      <c r="C1721" t="s">
        <v>2593</v>
      </c>
      <c r="D1721" t="s">
        <v>1865</v>
      </c>
      <c r="E1721" t="s">
        <v>1008</v>
      </c>
      <c r="F1721" t="s">
        <v>3034</v>
      </c>
      <c r="G1721" t="s">
        <v>42</v>
      </c>
      <c r="H1721" t="s">
        <v>40</v>
      </c>
      <c r="I1721" t="s">
        <v>3035</v>
      </c>
      <c r="M1721" t="s">
        <v>2700</v>
      </c>
      <c r="N1721" t="s">
        <v>39</v>
      </c>
      <c r="O1721">
        <v>2003</v>
      </c>
      <c r="P1721">
        <v>2006</v>
      </c>
      <c r="Q1721" s="1" t="s">
        <v>3036</v>
      </c>
      <c r="R1721">
        <f t="shared" si="12"/>
        <v>396</v>
      </c>
      <c r="S1721" s="1" t="s">
        <v>39</v>
      </c>
      <c r="T1721">
        <v>5</v>
      </c>
      <c r="U1721" t="s">
        <v>2629</v>
      </c>
      <c r="V1721" s="6" t="s">
        <v>2644</v>
      </c>
      <c r="W1721">
        <v>60</v>
      </c>
      <c r="X1721" s="6" t="s">
        <v>3042</v>
      </c>
      <c r="Y1721" t="s">
        <v>3039</v>
      </c>
      <c r="Z1721" t="s">
        <v>39</v>
      </c>
      <c r="AA1721" s="6" t="s">
        <v>39</v>
      </c>
      <c r="AB1721" s="6" t="s">
        <v>39</v>
      </c>
      <c r="AC1721" s="6" t="s">
        <v>39</v>
      </c>
      <c r="AD1721" s="6" t="s">
        <v>40</v>
      </c>
      <c r="AE1721" s="6" t="s">
        <v>39</v>
      </c>
      <c r="AF1721" s="6" t="s">
        <v>42</v>
      </c>
      <c r="AG1721" s="6" t="s">
        <v>2851</v>
      </c>
      <c r="AH1721">
        <v>3</v>
      </c>
      <c r="AI1721" s="6" t="s">
        <v>39</v>
      </c>
      <c r="AJ1721" s="6" t="s">
        <v>3076</v>
      </c>
      <c r="AK1721" s="20">
        <v>68</v>
      </c>
      <c r="AL1721" s="6" t="s">
        <v>39</v>
      </c>
      <c r="AM1721" t="s">
        <v>39</v>
      </c>
      <c r="AN1721">
        <v>3</v>
      </c>
      <c r="AO1721">
        <v>100</v>
      </c>
      <c r="AP1721" t="s">
        <v>39</v>
      </c>
      <c r="AQ1721" t="s">
        <v>39</v>
      </c>
      <c r="AR1721" t="s">
        <v>2628</v>
      </c>
    </row>
    <row r="1722" spans="1:44" x14ac:dyDescent="0.35">
      <c r="A1722" t="s">
        <v>1866</v>
      </c>
      <c r="B1722" t="s">
        <v>2673</v>
      </c>
      <c r="C1722" t="s">
        <v>2593</v>
      </c>
      <c r="D1722" t="s">
        <v>1865</v>
      </c>
      <c r="E1722" t="s">
        <v>1008</v>
      </c>
      <c r="F1722" t="s">
        <v>3034</v>
      </c>
      <c r="G1722" t="s">
        <v>42</v>
      </c>
      <c r="H1722" t="s">
        <v>40</v>
      </c>
      <c r="I1722" t="s">
        <v>3035</v>
      </c>
      <c r="M1722" t="s">
        <v>2700</v>
      </c>
      <c r="N1722" t="s">
        <v>39</v>
      </c>
      <c r="O1722">
        <v>2003</v>
      </c>
      <c r="P1722">
        <v>2006</v>
      </c>
      <c r="Q1722" s="1" t="s">
        <v>3036</v>
      </c>
      <c r="R1722">
        <f t="shared" si="12"/>
        <v>396</v>
      </c>
      <c r="S1722" s="1" t="s">
        <v>39</v>
      </c>
      <c r="T1722">
        <v>5</v>
      </c>
      <c r="U1722" t="s">
        <v>2629</v>
      </c>
      <c r="V1722" s="6" t="s">
        <v>2644</v>
      </c>
      <c r="W1722">
        <v>60</v>
      </c>
      <c r="X1722" s="6" t="s">
        <v>3042</v>
      </c>
      <c r="Y1722" t="s">
        <v>3040</v>
      </c>
      <c r="Z1722" t="s">
        <v>39</v>
      </c>
      <c r="AA1722" s="6" t="s">
        <v>39</v>
      </c>
      <c r="AB1722" s="6" t="s">
        <v>39</v>
      </c>
      <c r="AC1722" s="6" t="s">
        <v>39</v>
      </c>
      <c r="AD1722" s="6" t="s">
        <v>40</v>
      </c>
      <c r="AE1722" s="6" t="s">
        <v>39</v>
      </c>
      <c r="AF1722" s="6" t="s">
        <v>42</v>
      </c>
      <c r="AG1722" s="6" t="s">
        <v>2851</v>
      </c>
      <c r="AH1722">
        <v>3</v>
      </c>
      <c r="AI1722" s="6" t="s">
        <v>39</v>
      </c>
      <c r="AJ1722" s="6" t="s">
        <v>3076</v>
      </c>
      <c r="AK1722" s="20">
        <v>59</v>
      </c>
      <c r="AL1722" s="6" t="s">
        <v>39</v>
      </c>
      <c r="AM1722" t="s">
        <v>39</v>
      </c>
      <c r="AN1722">
        <v>3</v>
      </c>
      <c r="AO1722">
        <v>100</v>
      </c>
      <c r="AP1722" t="s">
        <v>39</v>
      </c>
      <c r="AQ1722" t="s">
        <v>39</v>
      </c>
      <c r="AR1722" t="s">
        <v>2628</v>
      </c>
    </row>
    <row r="1723" spans="1:44" x14ac:dyDescent="0.35">
      <c r="A1723" t="s">
        <v>1866</v>
      </c>
      <c r="B1723" t="s">
        <v>2673</v>
      </c>
      <c r="C1723" t="s">
        <v>2593</v>
      </c>
      <c r="D1723" t="s">
        <v>1865</v>
      </c>
      <c r="E1723" t="s">
        <v>1008</v>
      </c>
      <c r="F1723" t="s">
        <v>3034</v>
      </c>
      <c r="G1723" t="s">
        <v>42</v>
      </c>
      <c r="H1723" t="s">
        <v>40</v>
      </c>
      <c r="I1723" t="s">
        <v>3035</v>
      </c>
      <c r="M1723" t="s">
        <v>2700</v>
      </c>
      <c r="N1723" t="s">
        <v>39</v>
      </c>
      <c r="O1723">
        <v>2003</v>
      </c>
      <c r="P1723">
        <v>2006</v>
      </c>
      <c r="Q1723" s="1" t="s">
        <v>3036</v>
      </c>
      <c r="R1723">
        <f t="shared" si="12"/>
        <v>396</v>
      </c>
      <c r="S1723" s="1" t="s">
        <v>39</v>
      </c>
      <c r="T1723">
        <v>5</v>
      </c>
      <c r="U1723" t="s">
        <v>2629</v>
      </c>
      <c r="V1723" s="6" t="s">
        <v>2644</v>
      </c>
      <c r="W1723">
        <v>60</v>
      </c>
      <c r="X1723" s="6" t="s">
        <v>3042</v>
      </c>
      <c r="Y1723" t="s">
        <v>3041</v>
      </c>
      <c r="Z1723" t="s">
        <v>39</v>
      </c>
      <c r="AA1723" s="6" t="s">
        <v>39</v>
      </c>
      <c r="AB1723" s="6" t="s">
        <v>39</v>
      </c>
      <c r="AC1723" s="6" t="s">
        <v>39</v>
      </c>
      <c r="AD1723" s="6" t="s">
        <v>40</v>
      </c>
      <c r="AE1723" s="6" t="s">
        <v>39</v>
      </c>
      <c r="AF1723" s="6" t="s">
        <v>42</v>
      </c>
      <c r="AG1723" s="6" t="s">
        <v>2851</v>
      </c>
      <c r="AH1723">
        <v>3</v>
      </c>
      <c r="AI1723" s="6" t="s">
        <v>39</v>
      </c>
      <c r="AJ1723" s="6" t="s">
        <v>3076</v>
      </c>
      <c r="AK1723" s="20">
        <v>61</v>
      </c>
      <c r="AL1723" s="6" t="s">
        <v>39</v>
      </c>
      <c r="AM1723" t="s">
        <v>39</v>
      </c>
      <c r="AN1723">
        <v>3</v>
      </c>
      <c r="AO1723">
        <v>100</v>
      </c>
      <c r="AP1723" t="s">
        <v>39</v>
      </c>
      <c r="AQ1723" t="s">
        <v>39</v>
      </c>
      <c r="AR1723" t="s">
        <v>2628</v>
      </c>
    </row>
    <row r="1724" spans="1:44" x14ac:dyDescent="0.35">
      <c r="A1724" t="s">
        <v>1866</v>
      </c>
      <c r="B1724" t="s">
        <v>2673</v>
      </c>
      <c r="C1724" t="s">
        <v>2593</v>
      </c>
      <c r="D1724" t="s">
        <v>1865</v>
      </c>
      <c r="E1724" t="s">
        <v>1008</v>
      </c>
      <c r="F1724" t="s">
        <v>3034</v>
      </c>
      <c r="G1724" t="s">
        <v>42</v>
      </c>
      <c r="H1724" t="s">
        <v>40</v>
      </c>
      <c r="I1724" t="s">
        <v>3035</v>
      </c>
      <c r="M1724" t="s">
        <v>2700</v>
      </c>
      <c r="N1724" t="s">
        <v>39</v>
      </c>
      <c r="O1724">
        <v>2003</v>
      </c>
      <c r="P1724">
        <v>2006</v>
      </c>
      <c r="Q1724" s="1" t="s">
        <v>3036</v>
      </c>
      <c r="R1724">
        <f t="shared" si="12"/>
        <v>396</v>
      </c>
      <c r="S1724" s="1" t="s">
        <v>39</v>
      </c>
      <c r="T1724">
        <v>5</v>
      </c>
      <c r="U1724" t="s">
        <v>2629</v>
      </c>
      <c r="V1724" s="6" t="s">
        <v>2644</v>
      </c>
      <c r="W1724">
        <v>90</v>
      </c>
      <c r="X1724" s="6" t="s">
        <v>3042</v>
      </c>
      <c r="Y1724" t="s">
        <v>3038</v>
      </c>
      <c r="Z1724" t="s">
        <v>39</v>
      </c>
      <c r="AA1724" s="6" t="s">
        <v>39</v>
      </c>
      <c r="AB1724" s="6" t="s">
        <v>39</v>
      </c>
      <c r="AC1724" s="6" t="s">
        <v>39</v>
      </c>
      <c r="AD1724" s="6" t="s">
        <v>40</v>
      </c>
      <c r="AE1724" s="6" t="s">
        <v>39</v>
      </c>
      <c r="AF1724" s="6" t="s">
        <v>42</v>
      </c>
      <c r="AG1724" s="6" t="s">
        <v>2851</v>
      </c>
      <c r="AH1724">
        <v>3</v>
      </c>
      <c r="AI1724" s="6" t="s">
        <v>39</v>
      </c>
      <c r="AJ1724" s="6" t="s">
        <v>3076</v>
      </c>
      <c r="AK1724" s="20">
        <v>65</v>
      </c>
      <c r="AL1724" s="6" t="s">
        <v>39</v>
      </c>
      <c r="AM1724" t="s">
        <v>39</v>
      </c>
      <c r="AN1724">
        <v>3</v>
      </c>
      <c r="AO1724">
        <v>100</v>
      </c>
      <c r="AP1724" t="s">
        <v>39</v>
      </c>
      <c r="AQ1724" t="s">
        <v>39</v>
      </c>
      <c r="AR1724" t="s">
        <v>2628</v>
      </c>
    </row>
    <row r="1725" spans="1:44" x14ac:dyDescent="0.35">
      <c r="A1725" t="s">
        <v>1866</v>
      </c>
      <c r="B1725" t="s">
        <v>2673</v>
      </c>
      <c r="C1725" t="s">
        <v>2593</v>
      </c>
      <c r="D1725" t="s">
        <v>1865</v>
      </c>
      <c r="E1725" t="s">
        <v>1008</v>
      </c>
      <c r="F1725" t="s">
        <v>3034</v>
      </c>
      <c r="G1725" t="s">
        <v>42</v>
      </c>
      <c r="H1725" t="s">
        <v>40</v>
      </c>
      <c r="I1725" t="s">
        <v>3035</v>
      </c>
      <c r="M1725" t="s">
        <v>2700</v>
      </c>
      <c r="N1725" t="s">
        <v>39</v>
      </c>
      <c r="O1725">
        <v>2003</v>
      </c>
      <c r="P1725">
        <v>2006</v>
      </c>
      <c r="Q1725" s="1" t="s">
        <v>3036</v>
      </c>
      <c r="R1725">
        <f t="shared" si="12"/>
        <v>396</v>
      </c>
      <c r="S1725" s="1" t="s">
        <v>39</v>
      </c>
      <c r="T1725">
        <v>5</v>
      </c>
      <c r="U1725" t="s">
        <v>2629</v>
      </c>
      <c r="V1725" s="6" t="s">
        <v>2644</v>
      </c>
      <c r="W1725">
        <v>90</v>
      </c>
      <c r="X1725" s="6" t="s">
        <v>3042</v>
      </c>
      <c r="Y1725" t="s">
        <v>3039</v>
      </c>
      <c r="Z1725" t="s">
        <v>39</v>
      </c>
      <c r="AA1725" s="6" t="s">
        <v>39</v>
      </c>
      <c r="AB1725" s="6" t="s">
        <v>39</v>
      </c>
      <c r="AC1725" s="6" t="s">
        <v>39</v>
      </c>
      <c r="AD1725" s="6" t="s">
        <v>40</v>
      </c>
      <c r="AE1725" s="6" t="s">
        <v>39</v>
      </c>
      <c r="AF1725" s="6" t="s">
        <v>42</v>
      </c>
      <c r="AG1725" s="6" t="s">
        <v>2851</v>
      </c>
      <c r="AH1725">
        <v>3</v>
      </c>
      <c r="AI1725" s="6" t="s">
        <v>39</v>
      </c>
      <c r="AJ1725" s="6" t="s">
        <v>3076</v>
      </c>
      <c r="AK1725" s="20">
        <v>67</v>
      </c>
      <c r="AL1725" s="6" t="s">
        <v>39</v>
      </c>
      <c r="AM1725" t="s">
        <v>39</v>
      </c>
      <c r="AN1725">
        <v>3</v>
      </c>
      <c r="AO1725">
        <v>100</v>
      </c>
      <c r="AP1725" t="s">
        <v>39</v>
      </c>
      <c r="AQ1725" t="s">
        <v>39</v>
      </c>
      <c r="AR1725" t="s">
        <v>2628</v>
      </c>
    </row>
    <row r="1726" spans="1:44" x14ac:dyDescent="0.35">
      <c r="A1726" t="s">
        <v>1866</v>
      </c>
      <c r="B1726" t="s">
        <v>2673</v>
      </c>
      <c r="C1726" t="s">
        <v>2593</v>
      </c>
      <c r="D1726" t="s">
        <v>1865</v>
      </c>
      <c r="E1726" t="s">
        <v>1008</v>
      </c>
      <c r="F1726" t="s">
        <v>3034</v>
      </c>
      <c r="G1726" t="s">
        <v>42</v>
      </c>
      <c r="H1726" t="s">
        <v>40</v>
      </c>
      <c r="I1726" t="s">
        <v>3035</v>
      </c>
      <c r="M1726" t="s">
        <v>2700</v>
      </c>
      <c r="N1726" t="s">
        <v>39</v>
      </c>
      <c r="O1726">
        <v>2003</v>
      </c>
      <c r="P1726">
        <v>2006</v>
      </c>
      <c r="Q1726" s="1" t="s">
        <v>3036</v>
      </c>
      <c r="R1726">
        <f t="shared" si="12"/>
        <v>396</v>
      </c>
      <c r="S1726" s="1" t="s">
        <v>39</v>
      </c>
      <c r="T1726">
        <v>5</v>
      </c>
      <c r="U1726" t="s">
        <v>2629</v>
      </c>
      <c r="V1726" s="6" t="s">
        <v>2644</v>
      </c>
      <c r="W1726">
        <v>90</v>
      </c>
      <c r="X1726" s="6" t="s">
        <v>3042</v>
      </c>
      <c r="Y1726" t="s">
        <v>3040</v>
      </c>
      <c r="Z1726" t="s">
        <v>39</v>
      </c>
      <c r="AA1726" s="6" t="s">
        <v>39</v>
      </c>
      <c r="AB1726" s="6" t="s">
        <v>39</v>
      </c>
      <c r="AC1726" s="6" t="s">
        <v>39</v>
      </c>
      <c r="AD1726" s="6" t="s">
        <v>40</v>
      </c>
      <c r="AE1726" s="6" t="s">
        <v>39</v>
      </c>
      <c r="AF1726" s="6" t="s">
        <v>42</v>
      </c>
      <c r="AG1726" s="6" t="s">
        <v>2851</v>
      </c>
      <c r="AH1726">
        <v>3</v>
      </c>
      <c r="AI1726" s="6" t="s">
        <v>39</v>
      </c>
      <c r="AJ1726" s="6" t="s">
        <v>3076</v>
      </c>
      <c r="AK1726" s="20">
        <v>57</v>
      </c>
      <c r="AL1726" s="6" t="s">
        <v>39</v>
      </c>
      <c r="AM1726" t="s">
        <v>39</v>
      </c>
      <c r="AN1726">
        <v>3</v>
      </c>
      <c r="AO1726">
        <v>100</v>
      </c>
      <c r="AP1726" t="s">
        <v>39</v>
      </c>
      <c r="AQ1726" t="s">
        <v>39</v>
      </c>
      <c r="AR1726" t="s">
        <v>2628</v>
      </c>
    </row>
    <row r="1727" spans="1:44" x14ac:dyDescent="0.35">
      <c r="A1727" t="s">
        <v>1866</v>
      </c>
      <c r="B1727" t="s">
        <v>2673</v>
      </c>
      <c r="C1727" t="s">
        <v>2593</v>
      </c>
      <c r="D1727" t="s">
        <v>1865</v>
      </c>
      <c r="E1727" t="s">
        <v>1008</v>
      </c>
      <c r="F1727" t="s">
        <v>3034</v>
      </c>
      <c r="G1727" t="s">
        <v>42</v>
      </c>
      <c r="H1727" t="s">
        <v>40</v>
      </c>
      <c r="I1727" t="s">
        <v>3035</v>
      </c>
      <c r="M1727" t="s">
        <v>2700</v>
      </c>
      <c r="N1727" t="s">
        <v>39</v>
      </c>
      <c r="O1727">
        <v>2003</v>
      </c>
      <c r="P1727">
        <v>2006</v>
      </c>
      <c r="Q1727" s="1" t="s">
        <v>3036</v>
      </c>
      <c r="R1727">
        <f t="shared" si="12"/>
        <v>396</v>
      </c>
      <c r="S1727" s="1" t="s">
        <v>39</v>
      </c>
      <c r="T1727">
        <v>5</v>
      </c>
      <c r="U1727" t="s">
        <v>2629</v>
      </c>
      <c r="V1727" s="6" t="s">
        <v>2644</v>
      </c>
      <c r="W1727">
        <v>90</v>
      </c>
      <c r="X1727" s="6" t="s">
        <v>3042</v>
      </c>
      <c r="Y1727" t="s">
        <v>3041</v>
      </c>
      <c r="Z1727" t="s">
        <v>39</v>
      </c>
      <c r="AA1727" s="6" t="s">
        <v>39</v>
      </c>
      <c r="AB1727" s="6" t="s">
        <v>39</v>
      </c>
      <c r="AC1727" s="6" t="s">
        <v>39</v>
      </c>
      <c r="AD1727" s="6" t="s">
        <v>40</v>
      </c>
      <c r="AE1727" s="6" t="s">
        <v>39</v>
      </c>
      <c r="AF1727" s="6" t="s">
        <v>42</v>
      </c>
      <c r="AG1727" s="6" t="s">
        <v>2851</v>
      </c>
      <c r="AH1727">
        <v>3</v>
      </c>
      <c r="AI1727" s="6" t="s">
        <v>39</v>
      </c>
      <c r="AJ1727" s="6" t="s">
        <v>3076</v>
      </c>
      <c r="AK1727" s="20">
        <v>59</v>
      </c>
      <c r="AL1727" s="6" t="s">
        <v>39</v>
      </c>
      <c r="AM1727" t="s">
        <v>39</v>
      </c>
      <c r="AN1727">
        <v>3</v>
      </c>
      <c r="AO1727">
        <v>100</v>
      </c>
      <c r="AP1727" t="s">
        <v>39</v>
      </c>
      <c r="AQ1727" t="s">
        <v>39</v>
      </c>
      <c r="AR1727" t="s">
        <v>2628</v>
      </c>
    </row>
    <row r="1728" spans="1:44" x14ac:dyDescent="0.35">
      <c r="A1728" t="s">
        <v>1866</v>
      </c>
      <c r="B1728" t="s">
        <v>2673</v>
      </c>
      <c r="C1728" t="s">
        <v>2593</v>
      </c>
      <c r="D1728" t="s">
        <v>1865</v>
      </c>
      <c r="E1728" t="s">
        <v>1008</v>
      </c>
      <c r="F1728" t="s">
        <v>3034</v>
      </c>
      <c r="G1728" t="s">
        <v>42</v>
      </c>
      <c r="H1728" t="s">
        <v>40</v>
      </c>
      <c r="I1728" t="s">
        <v>3035</v>
      </c>
      <c r="M1728" t="s">
        <v>2700</v>
      </c>
      <c r="N1728" t="s">
        <v>39</v>
      </c>
      <c r="O1728">
        <v>2003</v>
      </c>
      <c r="P1728">
        <v>2006</v>
      </c>
      <c r="Q1728" s="1" t="s">
        <v>3036</v>
      </c>
      <c r="R1728">
        <f>365+31</f>
        <v>396</v>
      </c>
      <c r="S1728" s="1" t="s">
        <v>39</v>
      </c>
      <c r="T1728">
        <v>5</v>
      </c>
      <c r="U1728" t="s">
        <v>48</v>
      </c>
      <c r="V1728" s="6" t="s">
        <v>39</v>
      </c>
      <c r="W1728" s="6" t="s">
        <v>39</v>
      </c>
      <c r="X1728" s="6" t="s">
        <v>3042</v>
      </c>
      <c r="Y1728" t="s">
        <v>39</v>
      </c>
      <c r="Z1728" t="s">
        <v>39</v>
      </c>
      <c r="AA1728" s="6" t="s">
        <v>39</v>
      </c>
      <c r="AB1728" s="6" t="s">
        <v>39</v>
      </c>
      <c r="AC1728" s="6" t="s">
        <v>39</v>
      </c>
      <c r="AD1728" s="6" t="s">
        <v>40</v>
      </c>
      <c r="AE1728" s="6" t="s">
        <v>39</v>
      </c>
      <c r="AF1728" s="6" t="s">
        <v>42</v>
      </c>
      <c r="AG1728" s="6" t="s">
        <v>2851</v>
      </c>
      <c r="AH1728">
        <v>3</v>
      </c>
      <c r="AI1728" s="6" t="s">
        <v>39</v>
      </c>
      <c r="AJ1728" s="6" t="s">
        <v>3077</v>
      </c>
      <c r="AK1728">
        <v>0</v>
      </c>
      <c r="AL1728" s="6" t="s">
        <v>39</v>
      </c>
      <c r="AM1728" t="s">
        <v>39</v>
      </c>
      <c r="AN1728">
        <v>3</v>
      </c>
      <c r="AO1728">
        <v>100</v>
      </c>
      <c r="AP1728" t="s">
        <v>39</v>
      </c>
      <c r="AQ1728" t="s">
        <v>39</v>
      </c>
      <c r="AR1728" t="s">
        <v>2628</v>
      </c>
    </row>
    <row r="1729" spans="1:44" x14ac:dyDescent="0.35">
      <c r="A1729" t="s">
        <v>1866</v>
      </c>
      <c r="B1729" t="s">
        <v>2673</v>
      </c>
      <c r="C1729" t="s">
        <v>2593</v>
      </c>
      <c r="D1729" t="s">
        <v>1865</v>
      </c>
      <c r="E1729" t="s">
        <v>1008</v>
      </c>
      <c r="F1729" t="s">
        <v>3034</v>
      </c>
      <c r="G1729" t="s">
        <v>42</v>
      </c>
      <c r="H1729" t="s">
        <v>40</v>
      </c>
      <c r="I1729" t="s">
        <v>3035</v>
      </c>
      <c r="M1729" t="s">
        <v>2700</v>
      </c>
      <c r="N1729" t="s">
        <v>39</v>
      </c>
      <c r="O1729">
        <v>2003</v>
      </c>
      <c r="P1729">
        <v>2006</v>
      </c>
      <c r="Q1729" s="1" t="s">
        <v>3036</v>
      </c>
      <c r="R1729">
        <f t="shared" si="12"/>
        <v>396</v>
      </c>
      <c r="S1729" s="1" t="s">
        <v>39</v>
      </c>
      <c r="T1729">
        <v>5</v>
      </c>
      <c r="U1729" t="s">
        <v>2629</v>
      </c>
      <c r="V1729" s="6" t="s">
        <v>2644</v>
      </c>
      <c r="W1729">
        <v>0</v>
      </c>
      <c r="X1729" s="6" t="s">
        <v>3042</v>
      </c>
      <c r="Y1729" t="s">
        <v>3038</v>
      </c>
      <c r="Z1729" t="s">
        <v>39</v>
      </c>
      <c r="AA1729" s="6" t="s">
        <v>39</v>
      </c>
      <c r="AB1729" s="6" t="s">
        <v>39</v>
      </c>
      <c r="AC1729" s="6" t="s">
        <v>39</v>
      </c>
      <c r="AD1729" s="6" t="s">
        <v>40</v>
      </c>
      <c r="AE1729" s="6" t="s">
        <v>39</v>
      </c>
      <c r="AF1729" s="6" t="s">
        <v>42</v>
      </c>
      <c r="AG1729" s="6" t="s">
        <v>2851</v>
      </c>
      <c r="AH1729">
        <v>3</v>
      </c>
      <c r="AI1729" s="6" t="s">
        <v>39</v>
      </c>
      <c r="AJ1729" s="6" t="s">
        <v>3077</v>
      </c>
      <c r="AK1729">
        <v>0</v>
      </c>
      <c r="AL1729" s="6" t="s">
        <v>39</v>
      </c>
      <c r="AM1729" t="s">
        <v>39</v>
      </c>
      <c r="AN1729">
        <v>3</v>
      </c>
      <c r="AO1729">
        <v>100</v>
      </c>
      <c r="AP1729" t="s">
        <v>39</v>
      </c>
      <c r="AQ1729" t="s">
        <v>39</v>
      </c>
      <c r="AR1729" t="s">
        <v>2628</v>
      </c>
    </row>
    <row r="1730" spans="1:44" x14ac:dyDescent="0.35">
      <c r="A1730" t="s">
        <v>1866</v>
      </c>
      <c r="B1730" t="s">
        <v>2673</v>
      </c>
      <c r="C1730" t="s">
        <v>2593</v>
      </c>
      <c r="D1730" t="s">
        <v>1865</v>
      </c>
      <c r="E1730" t="s">
        <v>1008</v>
      </c>
      <c r="F1730" t="s">
        <v>3034</v>
      </c>
      <c r="G1730" t="s">
        <v>42</v>
      </c>
      <c r="H1730" t="s">
        <v>40</v>
      </c>
      <c r="I1730" t="s">
        <v>3035</v>
      </c>
      <c r="M1730" t="s">
        <v>2700</v>
      </c>
      <c r="N1730" t="s">
        <v>39</v>
      </c>
      <c r="O1730">
        <v>2003</v>
      </c>
      <c r="P1730">
        <v>2006</v>
      </c>
      <c r="Q1730" s="1" t="s">
        <v>3036</v>
      </c>
      <c r="R1730">
        <f t="shared" si="12"/>
        <v>396</v>
      </c>
      <c r="S1730" s="1" t="s">
        <v>39</v>
      </c>
      <c r="T1730">
        <v>5</v>
      </c>
      <c r="U1730" t="s">
        <v>2629</v>
      </c>
      <c r="V1730" s="6" t="s">
        <v>2644</v>
      </c>
      <c r="W1730">
        <v>0</v>
      </c>
      <c r="X1730" s="6" t="s">
        <v>3042</v>
      </c>
      <c r="Y1730" t="s">
        <v>3039</v>
      </c>
      <c r="Z1730" t="s">
        <v>39</v>
      </c>
      <c r="AA1730" s="6" t="s">
        <v>39</v>
      </c>
      <c r="AB1730" s="6" t="s">
        <v>39</v>
      </c>
      <c r="AC1730" s="6" t="s">
        <v>39</v>
      </c>
      <c r="AD1730" s="6" t="s">
        <v>40</v>
      </c>
      <c r="AE1730" s="6" t="s">
        <v>39</v>
      </c>
      <c r="AF1730" s="6" t="s">
        <v>42</v>
      </c>
      <c r="AG1730" s="6" t="s">
        <v>2851</v>
      </c>
      <c r="AH1730">
        <v>3</v>
      </c>
      <c r="AI1730" s="6" t="s">
        <v>39</v>
      </c>
      <c r="AJ1730" s="6" t="s">
        <v>3077</v>
      </c>
      <c r="AK1730">
        <v>0</v>
      </c>
      <c r="AL1730" s="6" t="s">
        <v>39</v>
      </c>
      <c r="AM1730" t="s">
        <v>39</v>
      </c>
      <c r="AN1730">
        <v>3</v>
      </c>
      <c r="AO1730">
        <v>100</v>
      </c>
      <c r="AP1730" t="s">
        <v>39</v>
      </c>
      <c r="AQ1730" t="s">
        <v>39</v>
      </c>
      <c r="AR1730" t="s">
        <v>2628</v>
      </c>
    </row>
    <row r="1731" spans="1:44" x14ac:dyDescent="0.35">
      <c r="A1731" t="s">
        <v>1866</v>
      </c>
      <c r="B1731" t="s">
        <v>2673</v>
      </c>
      <c r="C1731" t="s">
        <v>2593</v>
      </c>
      <c r="D1731" t="s">
        <v>1865</v>
      </c>
      <c r="E1731" t="s">
        <v>1008</v>
      </c>
      <c r="F1731" t="s">
        <v>3034</v>
      </c>
      <c r="G1731" t="s">
        <v>42</v>
      </c>
      <c r="H1731" t="s">
        <v>40</v>
      </c>
      <c r="I1731" t="s">
        <v>3035</v>
      </c>
      <c r="M1731" t="s">
        <v>2700</v>
      </c>
      <c r="N1731" t="s">
        <v>39</v>
      </c>
      <c r="O1731">
        <v>2003</v>
      </c>
      <c r="P1731">
        <v>2006</v>
      </c>
      <c r="Q1731" s="1" t="s">
        <v>3036</v>
      </c>
      <c r="R1731">
        <f t="shared" si="12"/>
        <v>396</v>
      </c>
      <c r="S1731" s="1" t="s">
        <v>39</v>
      </c>
      <c r="T1731">
        <v>5</v>
      </c>
      <c r="U1731" t="s">
        <v>2629</v>
      </c>
      <c r="V1731" s="6" t="s">
        <v>2644</v>
      </c>
      <c r="W1731">
        <v>0</v>
      </c>
      <c r="X1731" s="6" t="s">
        <v>3042</v>
      </c>
      <c r="Y1731" t="s">
        <v>3040</v>
      </c>
      <c r="Z1731" t="s">
        <v>39</v>
      </c>
      <c r="AA1731" s="6" t="s">
        <v>39</v>
      </c>
      <c r="AB1731" s="6" t="s">
        <v>39</v>
      </c>
      <c r="AC1731" s="6" t="s">
        <v>39</v>
      </c>
      <c r="AD1731" s="6" t="s">
        <v>40</v>
      </c>
      <c r="AE1731" s="6" t="s">
        <v>39</v>
      </c>
      <c r="AF1731" s="6" t="s">
        <v>42</v>
      </c>
      <c r="AG1731" s="6" t="s">
        <v>2851</v>
      </c>
      <c r="AH1731">
        <v>3</v>
      </c>
      <c r="AI1731" s="6" t="s">
        <v>39</v>
      </c>
      <c r="AJ1731" s="6" t="s">
        <v>3077</v>
      </c>
      <c r="AK1731">
        <v>0</v>
      </c>
      <c r="AL1731" s="6" t="s">
        <v>39</v>
      </c>
      <c r="AM1731" t="s">
        <v>39</v>
      </c>
      <c r="AN1731">
        <v>3</v>
      </c>
      <c r="AO1731">
        <v>100</v>
      </c>
      <c r="AP1731" t="s">
        <v>39</v>
      </c>
      <c r="AQ1731" t="s">
        <v>39</v>
      </c>
      <c r="AR1731" t="s">
        <v>2628</v>
      </c>
    </row>
    <row r="1732" spans="1:44" x14ac:dyDescent="0.35">
      <c r="A1732" t="s">
        <v>1866</v>
      </c>
      <c r="B1732" t="s">
        <v>2673</v>
      </c>
      <c r="C1732" t="s">
        <v>2593</v>
      </c>
      <c r="D1732" t="s">
        <v>1865</v>
      </c>
      <c r="E1732" t="s">
        <v>1008</v>
      </c>
      <c r="F1732" t="s">
        <v>3034</v>
      </c>
      <c r="G1732" t="s">
        <v>42</v>
      </c>
      <c r="H1732" t="s">
        <v>40</v>
      </c>
      <c r="I1732" t="s">
        <v>3035</v>
      </c>
      <c r="M1732" t="s">
        <v>2700</v>
      </c>
      <c r="N1732" t="s">
        <v>39</v>
      </c>
      <c r="O1732">
        <v>2003</v>
      </c>
      <c r="P1732">
        <v>2006</v>
      </c>
      <c r="Q1732" s="1" t="s">
        <v>3036</v>
      </c>
      <c r="R1732">
        <f t="shared" si="12"/>
        <v>396</v>
      </c>
      <c r="S1732" s="1" t="s">
        <v>39</v>
      </c>
      <c r="T1732">
        <v>5</v>
      </c>
      <c r="U1732" t="s">
        <v>2629</v>
      </c>
      <c r="V1732" s="6" t="s">
        <v>2644</v>
      </c>
      <c r="W1732">
        <v>0</v>
      </c>
      <c r="X1732" s="6" t="s">
        <v>3042</v>
      </c>
      <c r="Y1732" t="s">
        <v>3041</v>
      </c>
      <c r="Z1732" t="s">
        <v>39</v>
      </c>
      <c r="AA1732" s="6" t="s">
        <v>39</v>
      </c>
      <c r="AB1732" s="6" t="s">
        <v>39</v>
      </c>
      <c r="AC1732" s="6" t="s">
        <v>39</v>
      </c>
      <c r="AD1732" s="6" t="s">
        <v>40</v>
      </c>
      <c r="AE1732" s="6" t="s">
        <v>39</v>
      </c>
      <c r="AF1732" s="6" t="s">
        <v>42</v>
      </c>
      <c r="AG1732" s="6" t="s">
        <v>2851</v>
      </c>
      <c r="AH1732">
        <v>3</v>
      </c>
      <c r="AI1732" s="6" t="s">
        <v>39</v>
      </c>
      <c r="AJ1732" s="6" t="s">
        <v>3077</v>
      </c>
      <c r="AK1732">
        <v>0</v>
      </c>
      <c r="AL1732" s="6" t="s">
        <v>39</v>
      </c>
      <c r="AM1732" t="s">
        <v>39</v>
      </c>
      <c r="AN1732">
        <v>3</v>
      </c>
      <c r="AO1732">
        <v>100</v>
      </c>
      <c r="AP1732" t="s">
        <v>39</v>
      </c>
      <c r="AQ1732" t="s">
        <v>39</v>
      </c>
      <c r="AR1732" t="s">
        <v>2628</v>
      </c>
    </row>
    <row r="1733" spans="1:44" x14ac:dyDescent="0.35">
      <c r="A1733" t="s">
        <v>1866</v>
      </c>
      <c r="B1733" t="s">
        <v>2673</v>
      </c>
      <c r="C1733" t="s">
        <v>2593</v>
      </c>
      <c r="D1733" t="s">
        <v>1865</v>
      </c>
      <c r="E1733" t="s">
        <v>1008</v>
      </c>
      <c r="F1733" t="s">
        <v>3034</v>
      </c>
      <c r="G1733" t="s">
        <v>42</v>
      </c>
      <c r="H1733" t="s">
        <v>40</v>
      </c>
      <c r="I1733" t="s">
        <v>3035</v>
      </c>
      <c r="M1733" t="s">
        <v>2700</v>
      </c>
      <c r="N1733" t="s">
        <v>39</v>
      </c>
      <c r="O1733">
        <v>2003</v>
      </c>
      <c r="P1733">
        <v>2006</v>
      </c>
      <c r="Q1733" s="1" t="s">
        <v>3036</v>
      </c>
      <c r="R1733">
        <f t="shared" si="12"/>
        <v>396</v>
      </c>
      <c r="S1733" s="1" t="s">
        <v>39</v>
      </c>
      <c r="T1733">
        <v>5</v>
      </c>
      <c r="U1733" t="s">
        <v>2629</v>
      </c>
      <c r="V1733" s="6" t="s">
        <v>2644</v>
      </c>
      <c r="W1733">
        <v>30</v>
      </c>
      <c r="X1733" s="6" t="s">
        <v>3042</v>
      </c>
      <c r="Y1733" t="s">
        <v>3038</v>
      </c>
      <c r="Z1733" t="s">
        <v>39</v>
      </c>
      <c r="AA1733" s="6" t="s">
        <v>39</v>
      </c>
      <c r="AB1733" s="6" t="s">
        <v>39</v>
      </c>
      <c r="AC1733" s="6" t="s">
        <v>39</v>
      </c>
      <c r="AD1733" s="6" t="s">
        <v>40</v>
      </c>
      <c r="AE1733" s="6" t="s">
        <v>39</v>
      </c>
      <c r="AF1733" s="6" t="s">
        <v>42</v>
      </c>
      <c r="AG1733" s="6" t="s">
        <v>2851</v>
      </c>
      <c r="AH1733">
        <v>3</v>
      </c>
      <c r="AI1733" s="6" t="s">
        <v>39</v>
      </c>
      <c r="AJ1733" s="6" t="s">
        <v>3077</v>
      </c>
      <c r="AK1733">
        <v>0</v>
      </c>
      <c r="AL1733" s="6" t="s">
        <v>39</v>
      </c>
      <c r="AM1733" t="s">
        <v>39</v>
      </c>
      <c r="AN1733">
        <v>3</v>
      </c>
      <c r="AO1733">
        <v>100</v>
      </c>
      <c r="AP1733" t="s">
        <v>39</v>
      </c>
      <c r="AQ1733" t="s">
        <v>39</v>
      </c>
      <c r="AR1733" t="s">
        <v>2628</v>
      </c>
    </row>
    <row r="1734" spans="1:44" x14ac:dyDescent="0.35">
      <c r="A1734" t="s">
        <v>1866</v>
      </c>
      <c r="B1734" t="s">
        <v>2673</v>
      </c>
      <c r="C1734" t="s">
        <v>2593</v>
      </c>
      <c r="D1734" t="s">
        <v>1865</v>
      </c>
      <c r="E1734" t="s">
        <v>1008</v>
      </c>
      <c r="F1734" t="s">
        <v>3034</v>
      </c>
      <c r="G1734" t="s">
        <v>42</v>
      </c>
      <c r="H1734" t="s">
        <v>40</v>
      </c>
      <c r="I1734" t="s">
        <v>3035</v>
      </c>
      <c r="M1734" t="s">
        <v>2700</v>
      </c>
      <c r="N1734" t="s">
        <v>39</v>
      </c>
      <c r="O1734">
        <v>2003</v>
      </c>
      <c r="P1734">
        <v>2006</v>
      </c>
      <c r="Q1734" s="1" t="s">
        <v>3036</v>
      </c>
      <c r="R1734">
        <f t="shared" si="12"/>
        <v>396</v>
      </c>
      <c r="S1734" s="1" t="s">
        <v>39</v>
      </c>
      <c r="T1734">
        <v>5</v>
      </c>
      <c r="U1734" t="s">
        <v>2629</v>
      </c>
      <c r="V1734" s="6" t="s">
        <v>2644</v>
      </c>
      <c r="W1734">
        <v>30</v>
      </c>
      <c r="X1734" s="6" t="s">
        <v>3042</v>
      </c>
      <c r="Y1734" t="s">
        <v>3039</v>
      </c>
      <c r="Z1734" t="s">
        <v>39</v>
      </c>
      <c r="AA1734" s="6" t="s">
        <v>39</v>
      </c>
      <c r="AB1734" s="6" t="s">
        <v>39</v>
      </c>
      <c r="AC1734" s="6" t="s">
        <v>39</v>
      </c>
      <c r="AD1734" s="6" t="s">
        <v>40</v>
      </c>
      <c r="AE1734" s="6" t="s">
        <v>39</v>
      </c>
      <c r="AF1734" s="6" t="s">
        <v>42</v>
      </c>
      <c r="AG1734" s="6" t="s">
        <v>2851</v>
      </c>
      <c r="AH1734">
        <v>3</v>
      </c>
      <c r="AI1734" s="6" t="s">
        <v>39</v>
      </c>
      <c r="AJ1734" s="6" t="s">
        <v>3077</v>
      </c>
      <c r="AK1734">
        <v>0</v>
      </c>
      <c r="AL1734" s="6" t="s">
        <v>39</v>
      </c>
      <c r="AM1734" t="s">
        <v>39</v>
      </c>
      <c r="AN1734">
        <v>3</v>
      </c>
      <c r="AO1734">
        <v>100</v>
      </c>
      <c r="AP1734" t="s">
        <v>39</v>
      </c>
      <c r="AQ1734" t="s">
        <v>39</v>
      </c>
      <c r="AR1734" t="s">
        <v>2628</v>
      </c>
    </row>
    <row r="1735" spans="1:44" x14ac:dyDescent="0.35">
      <c r="A1735" t="s">
        <v>1866</v>
      </c>
      <c r="B1735" t="s">
        <v>2673</v>
      </c>
      <c r="C1735" t="s">
        <v>2593</v>
      </c>
      <c r="D1735" t="s">
        <v>1865</v>
      </c>
      <c r="E1735" t="s">
        <v>1008</v>
      </c>
      <c r="F1735" t="s">
        <v>3034</v>
      </c>
      <c r="G1735" t="s">
        <v>42</v>
      </c>
      <c r="H1735" t="s">
        <v>40</v>
      </c>
      <c r="I1735" t="s">
        <v>3035</v>
      </c>
      <c r="M1735" t="s">
        <v>2700</v>
      </c>
      <c r="N1735" t="s">
        <v>39</v>
      </c>
      <c r="O1735">
        <v>2003</v>
      </c>
      <c r="P1735">
        <v>2006</v>
      </c>
      <c r="Q1735" s="1" t="s">
        <v>3036</v>
      </c>
      <c r="R1735">
        <f t="shared" si="12"/>
        <v>396</v>
      </c>
      <c r="S1735" s="1" t="s">
        <v>39</v>
      </c>
      <c r="T1735">
        <v>5</v>
      </c>
      <c r="U1735" t="s">
        <v>2629</v>
      </c>
      <c r="V1735" s="6" t="s">
        <v>2644</v>
      </c>
      <c r="W1735">
        <v>30</v>
      </c>
      <c r="X1735" s="6" t="s">
        <v>3042</v>
      </c>
      <c r="Y1735" t="s">
        <v>3040</v>
      </c>
      <c r="Z1735" t="s">
        <v>39</v>
      </c>
      <c r="AA1735" s="6" t="s">
        <v>39</v>
      </c>
      <c r="AB1735" s="6" t="s">
        <v>39</v>
      </c>
      <c r="AC1735" s="6" t="s">
        <v>39</v>
      </c>
      <c r="AD1735" s="6" t="s">
        <v>40</v>
      </c>
      <c r="AE1735" s="6" t="s">
        <v>39</v>
      </c>
      <c r="AF1735" s="6" t="s">
        <v>42</v>
      </c>
      <c r="AG1735" s="6" t="s">
        <v>2851</v>
      </c>
      <c r="AH1735">
        <v>3</v>
      </c>
      <c r="AI1735" s="6" t="s">
        <v>39</v>
      </c>
      <c r="AJ1735" s="6" t="s">
        <v>3077</v>
      </c>
      <c r="AK1735">
        <v>0</v>
      </c>
      <c r="AL1735" s="6" t="s">
        <v>39</v>
      </c>
      <c r="AM1735" t="s">
        <v>39</v>
      </c>
      <c r="AN1735">
        <v>3</v>
      </c>
      <c r="AO1735">
        <v>100</v>
      </c>
      <c r="AP1735" t="s">
        <v>39</v>
      </c>
      <c r="AQ1735" t="s">
        <v>39</v>
      </c>
      <c r="AR1735" t="s">
        <v>2628</v>
      </c>
    </row>
    <row r="1736" spans="1:44" x14ac:dyDescent="0.35">
      <c r="A1736" t="s">
        <v>1866</v>
      </c>
      <c r="B1736" t="s">
        <v>2673</v>
      </c>
      <c r="C1736" t="s">
        <v>2593</v>
      </c>
      <c r="D1736" t="s">
        <v>1865</v>
      </c>
      <c r="E1736" t="s">
        <v>1008</v>
      </c>
      <c r="F1736" t="s">
        <v>3034</v>
      </c>
      <c r="G1736" t="s">
        <v>42</v>
      </c>
      <c r="H1736" t="s">
        <v>40</v>
      </c>
      <c r="I1736" t="s">
        <v>3035</v>
      </c>
      <c r="M1736" t="s">
        <v>2700</v>
      </c>
      <c r="N1736" t="s">
        <v>39</v>
      </c>
      <c r="O1736">
        <v>2003</v>
      </c>
      <c r="P1736">
        <v>2006</v>
      </c>
      <c r="Q1736" s="1" t="s">
        <v>3036</v>
      </c>
      <c r="R1736">
        <f t="shared" si="12"/>
        <v>396</v>
      </c>
      <c r="S1736" s="1" t="s">
        <v>39</v>
      </c>
      <c r="T1736">
        <v>5</v>
      </c>
      <c r="U1736" t="s">
        <v>2629</v>
      </c>
      <c r="V1736" s="6" t="s">
        <v>2644</v>
      </c>
      <c r="W1736">
        <v>30</v>
      </c>
      <c r="X1736" s="6" t="s">
        <v>3042</v>
      </c>
      <c r="Y1736" t="s">
        <v>3041</v>
      </c>
      <c r="Z1736" t="s">
        <v>39</v>
      </c>
      <c r="AA1736" s="6" t="s">
        <v>39</v>
      </c>
      <c r="AB1736" s="6" t="s">
        <v>39</v>
      </c>
      <c r="AC1736" s="6" t="s">
        <v>39</v>
      </c>
      <c r="AD1736" s="6" t="s">
        <v>40</v>
      </c>
      <c r="AE1736" s="6" t="s">
        <v>39</v>
      </c>
      <c r="AF1736" s="6" t="s">
        <v>42</v>
      </c>
      <c r="AG1736" s="6" t="s">
        <v>2851</v>
      </c>
      <c r="AH1736">
        <v>3</v>
      </c>
      <c r="AI1736" s="6" t="s">
        <v>39</v>
      </c>
      <c r="AJ1736" s="6" t="s">
        <v>3077</v>
      </c>
      <c r="AK1736">
        <v>0</v>
      </c>
      <c r="AL1736" s="6" t="s">
        <v>39</v>
      </c>
      <c r="AM1736" t="s">
        <v>39</v>
      </c>
      <c r="AN1736">
        <v>3</v>
      </c>
      <c r="AO1736">
        <v>100</v>
      </c>
      <c r="AP1736" t="s">
        <v>39</v>
      </c>
      <c r="AQ1736" t="s">
        <v>39</v>
      </c>
      <c r="AR1736" t="s">
        <v>2628</v>
      </c>
    </row>
    <row r="1737" spans="1:44" x14ac:dyDescent="0.35">
      <c r="A1737" t="s">
        <v>1866</v>
      </c>
      <c r="B1737" t="s">
        <v>2673</v>
      </c>
      <c r="C1737" t="s">
        <v>2593</v>
      </c>
      <c r="D1737" t="s">
        <v>1865</v>
      </c>
      <c r="E1737" t="s">
        <v>1008</v>
      </c>
      <c r="F1737" t="s">
        <v>3034</v>
      </c>
      <c r="G1737" t="s">
        <v>42</v>
      </c>
      <c r="H1737" t="s">
        <v>40</v>
      </c>
      <c r="I1737" t="s">
        <v>3035</v>
      </c>
      <c r="M1737" t="s">
        <v>2700</v>
      </c>
      <c r="N1737" t="s">
        <v>39</v>
      </c>
      <c r="O1737">
        <v>2003</v>
      </c>
      <c r="P1737">
        <v>2006</v>
      </c>
      <c r="Q1737" s="1" t="s">
        <v>3036</v>
      </c>
      <c r="R1737">
        <f t="shared" si="12"/>
        <v>396</v>
      </c>
      <c r="S1737" s="1" t="s">
        <v>39</v>
      </c>
      <c r="T1737">
        <v>5</v>
      </c>
      <c r="U1737" t="s">
        <v>2629</v>
      </c>
      <c r="V1737" s="6" t="s">
        <v>2644</v>
      </c>
      <c r="W1737">
        <v>60</v>
      </c>
      <c r="X1737" s="6" t="s">
        <v>3042</v>
      </c>
      <c r="Y1737" t="s">
        <v>3038</v>
      </c>
      <c r="Z1737" t="s">
        <v>39</v>
      </c>
      <c r="AA1737" s="6" t="s">
        <v>39</v>
      </c>
      <c r="AB1737" s="6" t="s">
        <v>39</v>
      </c>
      <c r="AC1737" s="6" t="s">
        <v>39</v>
      </c>
      <c r="AD1737" s="6" t="s">
        <v>40</v>
      </c>
      <c r="AE1737" s="6" t="s">
        <v>39</v>
      </c>
      <c r="AF1737" s="6" t="s">
        <v>42</v>
      </c>
      <c r="AG1737" s="6" t="s">
        <v>2851</v>
      </c>
      <c r="AH1737">
        <v>3</v>
      </c>
      <c r="AI1737" s="6" t="s">
        <v>39</v>
      </c>
      <c r="AJ1737" s="6" t="s">
        <v>3077</v>
      </c>
      <c r="AK1737">
        <v>102</v>
      </c>
      <c r="AL1737" s="6" t="s">
        <v>39</v>
      </c>
      <c r="AM1737" t="s">
        <v>39</v>
      </c>
      <c r="AN1737">
        <v>3</v>
      </c>
      <c r="AO1737">
        <v>100</v>
      </c>
      <c r="AP1737" t="s">
        <v>39</v>
      </c>
      <c r="AQ1737" t="s">
        <v>39</v>
      </c>
      <c r="AR1737" t="s">
        <v>2628</v>
      </c>
    </row>
    <row r="1738" spans="1:44" x14ac:dyDescent="0.35">
      <c r="A1738" t="s">
        <v>1866</v>
      </c>
      <c r="B1738" t="s">
        <v>2673</v>
      </c>
      <c r="C1738" t="s">
        <v>2593</v>
      </c>
      <c r="D1738" t="s">
        <v>1865</v>
      </c>
      <c r="E1738" t="s">
        <v>1008</v>
      </c>
      <c r="F1738" t="s">
        <v>3034</v>
      </c>
      <c r="G1738" t="s">
        <v>42</v>
      </c>
      <c r="H1738" t="s">
        <v>40</v>
      </c>
      <c r="I1738" t="s">
        <v>3035</v>
      </c>
      <c r="M1738" t="s">
        <v>2700</v>
      </c>
      <c r="N1738" t="s">
        <v>39</v>
      </c>
      <c r="O1738">
        <v>2003</v>
      </c>
      <c r="P1738">
        <v>2006</v>
      </c>
      <c r="Q1738" s="1" t="s">
        <v>3036</v>
      </c>
      <c r="R1738">
        <f t="shared" si="12"/>
        <v>396</v>
      </c>
      <c r="S1738" s="1" t="s">
        <v>39</v>
      </c>
      <c r="T1738">
        <v>5</v>
      </c>
      <c r="U1738" t="s">
        <v>2629</v>
      </c>
      <c r="V1738" s="6" t="s">
        <v>2644</v>
      </c>
      <c r="W1738">
        <v>60</v>
      </c>
      <c r="X1738" s="6" t="s">
        <v>3042</v>
      </c>
      <c r="Y1738" t="s">
        <v>3039</v>
      </c>
      <c r="Z1738" t="s">
        <v>39</v>
      </c>
      <c r="AA1738" s="6" t="s">
        <v>39</v>
      </c>
      <c r="AB1738" s="6" t="s">
        <v>39</v>
      </c>
      <c r="AC1738" s="6" t="s">
        <v>39</v>
      </c>
      <c r="AD1738" s="6" t="s">
        <v>40</v>
      </c>
      <c r="AE1738" s="6" t="s">
        <v>39</v>
      </c>
      <c r="AF1738" s="6" t="s">
        <v>42</v>
      </c>
      <c r="AG1738" s="6" t="s">
        <v>2851</v>
      </c>
      <c r="AH1738">
        <v>3</v>
      </c>
      <c r="AI1738" s="6" t="s">
        <v>39</v>
      </c>
      <c r="AJ1738" s="6" t="s">
        <v>3077</v>
      </c>
      <c r="AK1738">
        <v>99</v>
      </c>
      <c r="AL1738" s="6" t="s">
        <v>39</v>
      </c>
      <c r="AM1738" t="s">
        <v>39</v>
      </c>
      <c r="AN1738">
        <v>3</v>
      </c>
      <c r="AO1738">
        <v>100</v>
      </c>
      <c r="AP1738" t="s">
        <v>39</v>
      </c>
      <c r="AQ1738" t="s">
        <v>39</v>
      </c>
      <c r="AR1738" t="s">
        <v>2628</v>
      </c>
    </row>
    <row r="1739" spans="1:44" x14ac:dyDescent="0.35">
      <c r="A1739" t="s">
        <v>1866</v>
      </c>
      <c r="B1739" t="s">
        <v>2673</v>
      </c>
      <c r="C1739" t="s">
        <v>2593</v>
      </c>
      <c r="D1739" t="s">
        <v>1865</v>
      </c>
      <c r="E1739" t="s">
        <v>1008</v>
      </c>
      <c r="F1739" t="s">
        <v>3034</v>
      </c>
      <c r="G1739" t="s">
        <v>42</v>
      </c>
      <c r="H1739" t="s">
        <v>40</v>
      </c>
      <c r="I1739" t="s">
        <v>3035</v>
      </c>
      <c r="M1739" t="s">
        <v>2700</v>
      </c>
      <c r="N1739" t="s">
        <v>39</v>
      </c>
      <c r="O1739">
        <v>2003</v>
      </c>
      <c r="P1739">
        <v>2006</v>
      </c>
      <c r="Q1739" s="1" t="s">
        <v>3036</v>
      </c>
      <c r="R1739">
        <f t="shared" si="12"/>
        <v>396</v>
      </c>
      <c r="S1739" s="1" t="s">
        <v>39</v>
      </c>
      <c r="T1739">
        <v>5</v>
      </c>
      <c r="U1739" t="s">
        <v>2629</v>
      </c>
      <c r="V1739" s="6" t="s">
        <v>2644</v>
      </c>
      <c r="W1739">
        <v>60</v>
      </c>
      <c r="X1739" s="6" t="s">
        <v>3042</v>
      </c>
      <c r="Y1739" t="s">
        <v>3040</v>
      </c>
      <c r="Z1739" t="s">
        <v>39</v>
      </c>
      <c r="AA1739" s="6" t="s">
        <v>39</v>
      </c>
      <c r="AB1739" s="6" t="s">
        <v>39</v>
      </c>
      <c r="AC1739" s="6" t="s">
        <v>39</v>
      </c>
      <c r="AD1739" s="6" t="s">
        <v>40</v>
      </c>
      <c r="AE1739" s="6" t="s">
        <v>39</v>
      </c>
      <c r="AF1739" s="6" t="s">
        <v>42</v>
      </c>
      <c r="AG1739" s="6" t="s">
        <v>2851</v>
      </c>
      <c r="AH1739">
        <v>3</v>
      </c>
      <c r="AI1739" s="6" t="s">
        <v>39</v>
      </c>
      <c r="AJ1739" s="6" t="s">
        <v>3077</v>
      </c>
      <c r="AK1739">
        <v>87</v>
      </c>
      <c r="AL1739" s="6" t="s">
        <v>39</v>
      </c>
      <c r="AM1739" t="s">
        <v>39</v>
      </c>
      <c r="AN1739">
        <v>3</v>
      </c>
      <c r="AO1739">
        <v>100</v>
      </c>
      <c r="AP1739" t="s">
        <v>39</v>
      </c>
      <c r="AQ1739" t="s">
        <v>39</v>
      </c>
      <c r="AR1739" t="s">
        <v>2628</v>
      </c>
    </row>
    <row r="1740" spans="1:44" x14ac:dyDescent="0.35">
      <c r="A1740" t="s">
        <v>1866</v>
      </c>
      <c r="B1740" t="s">
        <v>2673</v>
      </c>
      <c r="C1740" t="s">
        <v>2593</v>
      </c>
      <c r="D1740" t="s">
        <v>1865</v>
      </c>
      <c r="E1740" t="s">
        <v>1008</v>
      </c>
      <c r="F1740" t="s">
        <v>3034</v>
      </c>
      <c r="G1740" t="s">
        <v>42</v>
      </c>
      <c r="H1740" t="s">
        <v>40</v>
      </c>
      <c r="I1740" t="s">
        <v>3035</v>
      </c>
      <c r="M1740" t="s">
        <v>2700</v>
      </c>
      <c r="N1740" t="s">
        <v>39</v>
      </c>
      <c r="O1740">
        <v>2003</v>
      </c>
      <c r="P1740">
        <v>2006</v>
      </c>
      <c r="Q1740" s="1" t="s">
        <v>3036</v>
      </c>
      <c r="R1740">
        <f t="shared" si="12"/>
        <v>396</v>
      </c>
      <c r="S1740" s="1" t="s">
        <v>39</v>
      </c>
      <c r="T1740">
        <v>5</v>
      </c>
      <c r="U1740" t="s">
        <v>2629</v>
      </c>
      <c r="V1740" s="6" t="s">
        <v>2644</v>
      </c>
      <c r="W1740">
        <v>60</v>
      </c>
      <c r="X1740" s="6" t="s">
        <v>3042</v>
      </c>
      <c r="Y1740" t="s">
        <v>3041</v>
      </c>
      <c r="Z1740" t="s">
        <v>39</v>
      </c>
      <c r="AA1740" s="6" t="s">
        <v>39</v>
      </c>
      <c r="AB1740" s="6" t="s">
        <v>39</v>
      </c>
      <c r="AC1740" s="6" t="s">
        <v>39</v>
      </c>
      <c r="AD1740" s="6" t="s">
        <v>40</v>
      </c>
      <c r="AE1740" s="6" t="s">
        <v>39</v>
      </c>
      <c r="AF1740" s="6" t="s">
        <v>42</v>
      </c>
      <c r="AG1740" s="6" t="s">
        <v>2851</v>
      </c>
      <c r="AH1740">
        <v>3</v>
      </c>
      <c r="AI1740" s="6" t="s">
        <v>39</v>
      </c>
      <c r="AJ1740" s="6" t="s">
        <v>3077</v>
      </c>
      <c r="AK1740">
        <v>93</v>
      </c>
      <c r="AL1740" s="6" t="s">
        <v>39</v>
      </c>
      <c r="AM1740" t="s">
        <v>39</v>
      </c>
      <c r="AN1740">
        <v>3</v>
      </c>
      <c r="AO1740">
        <v>100</v>
      </c>
      <c r="AP1740" t="s">
        <v>39</v>
      </c>
      <c r="AQ1740" t="s">
        <v>39</v>
      </c>
      <c r="AR1740" t="s">
        <v>2628</v>
      </c>
    </row>
    <row r="1741" spans="1:44" x14ac:dyDescent="0.35">
      <c r="A1741" t="s">
        <v>1866</v>
      </c>
      <c r="B1741" t="s">
        <v>2673</v>
      </c>
      <c r="C1741" t="s">
        <v>2593</v>
      </c>
      <c r="D1741" t="s">
        <v>1865</v>
      </c>
      <c r="E1741" t="s">
        <v>1008</v>
      </c>
      <c r="F1741" t="s">
        <v>3034</v>
      </c>
      <c r="G1741" t="s">
        <v>42</v>
      </c>
      <c r="H1741" t="s">
        <v>40</v>
      </c>
      <c r="I1741" t="s">
        <v>3035</v>
      </c>
      <c r="M1741" t="s">
        <v>2700</v>
      </c>
      <c r="N1741" t="s">
        <v>39</v>
      </c>
      <c r="O1741">
        <v>2003</v>
      </c>
      <c r="P1741">
        <v>2006</v>
      </c>
      <c r="Q1741" s="1" t="s">
        <v>3036</v>
      </c>
      <c r="R1741">
        <f t="shared" si="12"/>
        <v>396</v>
      </c>
      <c r="S1741" s="1" t="s">
        <v>39</v>
      </c>
      <c r="T1741">
        <v>5</v>
      </c>
      <c r="U1741" t="s">
        <v>2629</v>
      </c>
      <c r="V1741" s="6" t="s">
        <v>2644</v>
      </c>
      <c r="W1741">
        <v>90</v>
      </c>
      <c r="X1741" s="6" t="s">
        <v>3042</v>
      </c>
      <c r="Y1741" t="s">
        <v>3038</v>
      </c>
      <c r="Z1741" t="s">
        <v>39</v>
      </c>
      <c r="AA1741" s="6" t="s">
        <v>39</v>
      </c>
      <c r="AB1741" s="6" t="s">
        <v>39</v>
      </c>
      <c r="AC1741" s="6" t="s">
        <v>39</v>
      </c>
      <c r="AD1741" s="6" t="s">
        <v>40</v>
      </c>
      <c r="AE1741" s="6" t="s">
        <v>39</v>
      </c>
      <c r="AF1741" s="6" t="s">
        <v>42</v>
      </c>
      <c r="AG1741" s="6" t="s">
        <v>2851</v>
      </c>
      <c r="AH1741">
        <v>3</v>
      </c>
      <c r="AI1741" s="6" t="s">
        <v>39</v>
      </c>
      <c r="AJ1741" s="6" t="s">
        <v>3077</v>
      </c>
      <c r="AK1741">
        <v>96</v>
      </c>
      <c r="AL1741" s="6" t="s">
        <v>39</v>
      </c>
      <c r="AM1741" t="s">
        <v>39</v>
      </c>
      <c r="AN1741">
        <v>3</v>
      </c>
      <c r="AO1741">
        <v>100</v>
      </c>
      <c r="AP1741" t="s">
        <v>39</v>
      </c>
      <c r="AQ1741" t="s">
        <v>39</v>
      </c>
      <c r="AR1741" t="s">
        <v>2628</v>
      </c>
    </row>
    <row r="1742" spans="1:44" x14ac:dyDescent="0.35">
      <c r="A1742" t="s">
        <v>1866</v>
      </c>
      <c r="B1742" t="s">
        <v>2673</v>
      </c>
      <c r="C1742" t="s">
        <v>2593</v>
      </c>
      <c r="D1742" t="s">
        <v>1865</v>
      </c>
      <c r="E1742" t="s">
        <v>1008</v>
      </c>
      <c r="F1742" t="s">
        <v>3034</v>
      </c>
      <c r="G1742" t="s">
        <v>42</v>
      </c>
      <c r="H1742" t="s">
        <v>40</v>
      </c>
      <c r="I1742" t="s">
        <v>3035</v>
      </c>
      <c r="M1742" t="s">
        <v>2700</v>
      </c>
      <c r="N1742" t="s">
        <v>39</v>
      </c>
      <c r="O1742">
        <v>2003</v>
      </c>
      <c r="P1742">
        <v>2006</v>
      </c>
      <c r="Q1742" s="1" t="s">
        <v>3036</v>
      </c>
      <c r="R1742">
        <f t="shared" si="12"/>
        <v>396</v>
      </c>
      <c r="S1742" s="1" t="s">
        <v>39</v>
      </c>
      <c r="T1742">
        <v>5</v>
      </c>
      <c r="U1742" t="s">
        <v>2629</v>
      </c>
      <c r="V1742" s="6" t="s">
        <v>2644</v>
      </c>
      <c r="W1742">
        <v>90</v>
      </c>
      <c r="X1742" s="6" t="s">
        <v>3042</v>
      </c>
      <c r="Y1742" t="s">
        <v>3039</v>
      </c>
      <c r="Z1742" t="s">
        <v>39</v>
      </c>
      <c r="AA1742" s="6" t="s">
        <v>39</v>
      </c>
      <c r="AB1742" s="6" t="s">
        <v>39</v>
      </c>
      <c r="AC1742" s="6" t="s">
        <v>39</v>
      </c>
      <c r="AD1742" s="6" t="s">
        <v>40</v>
      </c>
      <c r="AE1742" s="6" t="s">
        <v>39</v>
      </c>
      <c r="AF1742" s="6" t="s">
        <v>42</v>
      </c>
      <c r="AG1742" s="6" t="s">
        <v>2851</v>
      </c>
      <c r="AH1742">
        <v>3</v>
      </c>
      <c r="AI1742" s="6" t="s">
        <v>39</v>
      </c>
      <c r="AJ1742" s="6" t="s">
        <v>3077</v>
      </c>
      <c r="AK1742">
        <v>91</v>
      </c>
      <c r="AL1742" s="6" t="s">
        <v>39</v>
      </c>
      <c r="AM1742" t="s">
        <v>39</v>
      </c>
      <c r="AN1742">
        <v>3</v>
      </c>
      <c r="AO1742">
        <v>100</v>
      </c>
      <c r="AP1742" t="s">
        <v>39</v>
      </c>
      <c r="AQ1742" t="s">
        <v>39</v>
      </c>
      <c r="AR1742" t="s">
        <v>2628</v>
      </c>
    </row>
    <row r="1743" spans="1:44" x14ac:dyDescent="0.35">
      <c r="A1743" t="s">
        <v>1866</v>
      </c>
      <c r="B1743" t="s">
        <v>2673</v>
      </c>
      <c r="C1743" t="s">
        <v>2593</v>
      </c>
      <c r="D1743" t="s">
        <v>1865</v>
      </c>
      <c r="E1743" t="s">
        <v>1008</v>
      </c>
      <c r="F1743" t="s">
        <v>3034</v>
      </c>
      <c r="G1743" t="s">
        <v>42</v>
      </c>
      <c r="H1743" t="s">
        <v>40</v>
      </c>
      <c r="I1743" t="s">
        <v>3035</v>
      </c>
      <c r="M1743" t="s">
        <v>2700</v>
      </c>
      <c r="N1743" t="s">
        <v>39</v>
      </c>
      <c r="O1743">
        <v>2003</v>
      </c>
      <c r="P1743">
        <v>2006</v>
      </c>
      <c r="Q1743" s="1" t="s">
        <v>3036</v>
      </c>
      <c r="R1743">
        <f t="shared" si="12"/>
        <v>396</v>
      </c>
      <c r="S1743" s="1" t="s">
        <v>39</v>
      </c>
      <c r="T1743">
        <v>5</v>
      </c>
      <c r="U1743" t="s">
        <v>2629</v>
      </c>
      <c r="V1743" s="6" t="s">
        <v>2644</v>
      </c>
      <c r="W1743">
        <v>90</v>
      </c>
      <c r="X1743" s="6" t="s">
        <v>3042</v>
      </c>
      <c r="Y1743" t="s">
        <v>3040</v>
      </c>
      <c r="Z1743" t="s">
        <v>39</v>
      </c>
      <c r="AA1743" s="6" t="s">
        <v>39</v>
      </c>
      <c r="AB1743" s="6" t="s">
        <v>39</v>
      </c>
      <c r="AC1743" s="6" t="s">
        <v>39</v>
      </c>
      <c r="AD1743" s="6" t="s">
        <v>40</v>
      </c>
      <c r="AE1743" s="6" t="s">
        <v>39</v>
      </c>
      <c r="AF1743" s="6" t="s">
        <v>42</v>
      </c>
      <c r="AG1743" s="6" t="s">
        <v>2851</v>
      </c>
      <c r="AH1743">
        <v>3</v>
      </c>
      <c r="AI1743" s="6" t="s">
        <v>39</v>
      </c>
      <c r="AJ1743" s="6" t="s">
        <v>3077</v>
      </c>
      <c r="AK1743">
        <v>81</v>
      </c>
      <c r="AL1743" s="6" t="s">
        <v>39</v>
      </c>
      <c r="AM1743" t="s">
        <v>39</v>
      </c>
      <c r="AN1743">
        <v>3</v>
      </c>
      <c r="AO1743">
        <v>100</v>
      </c>
      <c r="AP1743" t="s">
        <v>39</v>
      </c>
      <c r="AQ1743" t="s">
        <v>39</v>
      </c>
      <c r="AR1743" t="s">
        <v>2628</v>
      </c>
    </row>
    <row r="1744" spans="1:44" s="13" customFormat="1" x14ac:dyDescent="0.35">
      <c r="A1744" s="13" t="s">
        <v>1866</v>
      </c>
      <c r="B1744" s="13" t="s">
        <v>2673</v>
      </c>
      <c r="C1744" s="13" t="s">
        <v>2593</v>
      </c>
      <c r="D1744" s="13" t="s">
        <v>1865</v>
      </c>
      <c r="E1744" s="13" t="s">
        <v>1008</v>
      </c>
      <c r="F1744" s="13" t="s">
        <v>3034</v>
      </c>
      <c r="G1744" s="13" t="s">
        <v>42</v>
      </c>
      <c r="H1744" s="13" t="s">
        <v>40</v>
      </c>
      <c r="I1744" s="13" t="s">
        <v>3035</v>
      </c>
      <c r="M1744" s="13" t="s">
        <v>2700</v>
      </c>
      <c r="N1744" s="13" t="s">
        <v>39</v>
      </c>
      <c r="O1744" s="13">
        <v>2003</v>
      </c>
      <c r="P1744" s="13">
        <v>2006</v>
      </c>
      <c r="Q1744" s="28" t="s">
        <v>3036</v>
      </c>
      <c r="R1744" s="13">
        <f t="shared" si="12"/>
        <v>396</v>
      </c>
      <c r="S1744" s="28" t="s">
        <v>39</v>
      </c>
      <c r="T1744" s="13">
        <v>5</v>
      </c>
      <c r="U1744" s="13" t="s">
        <v>2629</v>
      </c>
      <c r="V1744" s="16" t="s">
        <v>2644</v>
      </c>
      <c r="W1744" s="13">
        <v>90</v>
      </c>
      <c r="X1744" s="16" t="s">
        <v>3042</v>
      </c>
      <c r="Y1744" s="13" t="s">
        <v>3041</v>
      </c>
      <c r="Z1744" s="13" t="s">
        <v>39</v>
      </c>
      <c r="AA1744" s="16" t="s">
        <v>39</v>
      </c>
      <c r="AB1744" s="16" t="s">
        <v>39</v>
      </c>
      <c r="AC1744" s="16" t="s">
        <v>39</v>
      </c>
      <c r="AD1744" s="16" t="s">
        <v>40</v>
      </c>
      <c r="AE1744" s="16" t="s">
        <v>39</v>
      </c>
      <c r="AF1744" s="16" t="s">
        <v>42</v>
      </c>
      <c r="AG1744" s="16" t="s">
        <v>2851</v>
      </c>
      <c r="AH1744" s="13">
        <v>3</v>
      </c>
      <c r="AI1744" s="16" t="s">
        <v>39</v>
      </c>
      <c r="AJ1744" s="16" t="s">
        <v>3077</v>
      </c>
      <c r="AK1744" s="13">
        <v>85</v>
      </c>
      <c r="AL1744" s="16" t="s">
        <v>39</v>
      </c>
      <c r="AM1744" s="13" t="s">
        <v>39</v>
      </c>
      <c r="AN1744" s="13">
        <v>3</v>
      </c>
      <c r="AO1744" s="13">
        <v>100</v>
      </c>
      <c r="AP1744" s="13" t="s">
        <v>39</v>
      </c>
      <c r="AQ1744" s="13" t="s">
        <v>39</v>
      </c>
      <c r="AR1744" s="13" t="s">
        <v>2628</v>
      </c>
    </row>
    <row r="1745" spans="1:44" x14ac:dyDescent="0.35">
      <c r="A1745" t="s">
        <v>1869</v>
      </c>
      <c r="B1745" t="s">
        <v>2708</v>
      </c>
      <c r="C1745" t="s">
        <v>2593</v>
      </c>
      <c r="D1745" t="s">
        <v>432</v>
      </c>
      <c r="E1745" t="s">
        <v>433</v>
      </c>
      <c r="F1745" t="s">
        <v>39</v>
      </c>
      <c r="G1745" t="s">
        <v>40</v>
      </c>
      <c r="H1745" t="s">
        <v>40</v>
      </c>
      <c r="I1745" t="s">
        <v>3046</v>
      </c>
      <c r="J1745" t="s">
        <v>39</v>
      </c>
      <c r="K1745" t="s">
        <v>39</v>
      </c>
      <c r="L1745" t="s">
        <v>39</v>
      </c>
      <c r="M1745" t="s">
        <v>2700</v>
      </c>
      <c r="N1745" t="s">
        <v>39</v>
      </c>
      <c r="O1745" t="s">
        <v>39</v>
      </c>
      <c r="P1745" t="s">
        <v>3047</v>
      </c>
      <c r="Q1745" s="1" t="s">
        <v>39</v>
      </c>
      <c r="R1745" s="1" t="s">
        <v>39</v>
      </c>
      <c r="S1745" s="1" t="s">
        <v>39</v>
      </c>
      <c r="T1745" s="1" t="s">
        <v>39</v>
      </c>
      <c r="U1745" s="1" t="s">
        <v>3049</v>
      </c>
      <c r="V1745" s="6" t="s">
        <v>39</v>
      </c>
      <c r="W1745" s="6" t="s">
        <v>39</v>
      </c>
      <c r="X1745" s="6">
        <v>25</v>
      </c>
      <c r="Y1745" t="s">
        <v>39</v>
      </c>
      <c r="Z1745">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2642</v>
      </c>
    </row>
    <row r="1746" spans="1:44" x14ac:dyDescent="0.35">
      <c r="A1746" t="s">
        <v>1869</v>
      </c>
      <c r="B1746" t="s">
        <v>2708</v>
      </c>
      <c r="C1746" t="s">
        <v>2593</v>
      </c>
      <c r="D1746" t="s">
        <v>432</v>
      </c>
      <c r="E1746" t="s">
        <v>433</v>
      </c>
      <c r="F1746" t="s">
        <v>39</v>
      </c>
      <c r="G1746" t="s">
        <v>40</v>
      </c>
      <c r="H1746" t="s">
        <v>40</v>
      </c>
      <c r="I1746" t="s">
        <v>3046</v>
      </c>
      <c r="J1746" t="s">
        <v>39</v>
      </c>
      <c r="K1746" t="s">
        <v>39</v>
      </c>
      <c r="L1746" t="s">
        <v>39</v>
      </c>
      <c r="M1746" t="s">
        <v>2700</v>
      </c>
      <c r="N1746" t="s">
        <v>39</v>
      </c>
      <c r="O1746" t="s">
        <v>39</v>
      </c>
      <c r="P1746" t="s">
        <v>3047</v>
      </c>
      <c r="Q1746" s="1" t="s">
        <v>39</v>
      </c>
      <c r="R1746" s="1" t="s">
        <v>39</v>
      </c>
      <c r="S1746" s="1" t="s">
        <v>39</v>
      </c>
      <c r="T1746" s="1" t="s">
        <v>39</v>
      </c>
      <c r="U1746" s="1" t="s">
        <v>3049</v>
      </c>
      <c r="V1746" s="6" t="s">
        <v>39</v>
      </c>
      <c r="W1746" s="6" t="s">
        <v>39</v>
      </c>
      <c r="X1746" s="6">
        <v>25</v>
      </c>
      <c r="Y1746" t="s">
        <v>39</v>
      </c>
      <c r="Z174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2642</v>
      </c>
    </row>
    <row r="1747" spans="1:44" x14ac:dyDescent="0.35">
      <c r="A1747" t="s">
        <v>1869</v>
      </c>
      <c r="B1747" t="s">
        <v>2708</v>
      </c>
      <c r="C1747" t="s">
        <v>2593</v>
      </c>
      <c r="D1747" t="s">
        <v>432</v>
      </c>
      <c r="E1747" t="s">
        <v>433</v>
      </c>
      <c r="F1747" t="s">
        <v>39</v>
      </c>
      <c r="G1747" t="s">
        <v>40</v>
      </c>
      <c r="H1747" t="s">
        <v>40</v>
      </c>
      <c r="I1747" t="s">
        <v>3046</v>
      </c>
      <c r="J1747" t="s">
        <v>39</v>
      </c>
      <c r="K1747" t="s">
        <v>39</v>
      </c>
      <c r="L1747" t="s">
        <v>39</v>
      </c>
      <c r="M1747" t="s">
        <v>2700</v>
      </c>
      <c r="N1747" t="s">
        <v>39</v>
      </c>
      <c r="O1747" t="s">
        <v>39</v>
      </c>
      <c r="P1747" t="s">
        <v>3047</v>
      </c>
      <c r="Q1747" s="1" t="s">
        <v>39</v>
      </c>
      <c r="R1747" s="1" t="s">
        <v>39</v>
      </c>
      <c r="S1747" s="1" t="s">
        <v>39</v>
      </c>
      <c r="T1747" s="1" t="s">
        <v>39</v>
      </c>
      <c r="U1747" s="1" t="s">
        <v>3049</v>
      </c>
      <c r="V1747" s="6" t="s">
        <v>39</v>
      </c>
      <c r="W1747" s="6" t="s">
        <v>39</v>
      </c>
      <c r="X1747" s="6">
        <v>25</v>
      </c>
      <c r="Y1747" t="s">
        <v>39</v>
      </c>
      <c r="Z1747" t="s">
        <v>2636</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2642</v>
      </c>
    </row>
    <row r="1748" spans="1:44" x14ac:dyDescent="0.35">
      <c r="A1748" t="s">
        <v>1869</v>
      </c>
      <c r="B1748" t="s">
        <v>2708</v>
      </c>
      <c r="C1748" t="s">
        <v>2593</v>
      </c>
      <c r="D1748" t="s">
        <v>432</v>
      </c>
      <c r="E1748" t="s">
        <v>1348</v>
      </c>
      <c r="F1748" t="s">
        <v>39</v>
      </c>
      <c r="G1748" t="s">
        <v>40</v>
      </c>
      <c r="H1748" t="s">
        <v>40</v>
      </c>
      <c r="I1748" t="s">
        <v>3046</v>
      </c>
      <c r="J1748" t="s">
        <v>39</v>
      </c>
      <c r="K1748" t="s">
        <v>39</v>
      </c>
      <c r="L1748" t="s">
        <v>39</v>
      </c>
      <c r="M1748" t="s">
        <v>2700</v>
      </c>
      <c r="N1748" t="s">
        <v>39</v>
      </c>
      <c r="O1748" t="s">
        <v>39</v>
      </c>
      <c r="P1748" t="s">
        <v>3047</v>
      </c>
      <c r="Q1748" s="1" t="s">
        <v>39</v>
      </c>
      <c r="R1748" s="1" t="s">
        <v>39</v>
      </c>
      <c r="S1748" s="1" t="s">
        <v>39</v>
      </c>
      <c r="T1748" s="1" t="s">
        <v>39</v>
      </c>
      <c r="U1748" s="1" t="s">
        <v>3049</v>
      </c>
      <c r="V1748" s="6" t="s">
        <v>39</v>
      </c>
      <c r="W1748" s="6" t="s">
        <v>39</v>
      </c>
      <c r="X1748" s="6">
        <v>25</v>
      </c>
      <c r="Y1748" t="s">
        <v>39</v>
      </c>
      <c r="Z1748">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2642</v>
      </c>
    </row>
    <row r="1749" spans="1:44" x14ac:dyDescent="0.35">
      <c r="A1749" t="s">
        <v>1869</v>
      </c>
      <c r="B1749" t="s">
        <v>2708</v>
      </c>
      <c r="C1749" t="s">
        <v>2593</v>
      </c>
      <c r="D1749" t="s">
        <v>432</v>
      </c>
      <c r="E1749" t="s">
        <v>1348</v>
      </c>
      <c r="F1749" t="s">
        <v>39</v>
      </c>
      <c r="G1749" t="s">
        <v>40</v>
      </c>
      <c r="H1749" t="s">
        <v>40</v>
      </c>
      <c r="I1749" t="s">
        <v>3046</v>
      </c>
      <c r="J1749" t="s">
        <v>39</v>
      </c>
      <c r="K1749" t="s">
        <v>39</v>
      </c>
      <c r="L1749" t="s">
        <v>39</v>
      </c>
      <c r="M1749" t="s">
        <v>2700</v>
      </c>
      <c r="N1749" t="s">
        <v>39</v>
      </c>
      <c r="O1749" t="s">
        <v>39</v>
      </c>
      <c r="P1749" t="s">
        <v>3047</v>
      </c>
      <c r="Q1749" s="1" t="s">
        <v>39</v>
      </c>
      <c r="R1749" s="1" t="s">
        <v>39</v>
      </c>
      <c r="S1749" s="1" t="s">
        <v>39</v>
      </c>
      <c r="T1749" s="1" t="s">
        <v>39</v>
      </c>
      <c r="U1749" s="1" t="s">
        <v>3049</v>
      </c>
      <c r="V1749" s="6" t="s">
        <v>39</v>
      </c>
      <c r="W1749" s="6" t="s">
        <v>39</v>
      </c>
      <c r="X1749" s="6">
        <v>25</v>
      </c>
      <c r="Y1749" t="s">
        <v>39</v>
      </c>
      <c r="Z1749">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2642</v>
      </c>
    </row>
    <row r="1750" spans="1:44" x14ac:dyDescent="0.35">
      <c r="A1750" t="s">
        <v>1869</v>
      </c>
      <c r="B1750" t="s">
        <v>2708</v>
      </c>
      <c r="C1750" t="s">
        <v>2593</v>
      </c>
      <c r="D1750" t="s">
        <v>432</v>
      </c>
      <c r="E1750" t="s">
        <v>1348</v>
      </c>
      <c r="F1750" t="s">
        <v>39</v>
      </c>
      <c r="G1750" t="s">
        <v>40</v>
      </c>
      <c r="H1750" t="s">
        <v>40</v>
      </c>
      <c r="I1750" t="s">
        <v>3046</v>
      </c>
      <c r="J1750" t="s">
        <v>39</v>
      </c>
      <c r="K1750" t="s">
        <v>39</v>
      </c>
      <c r="L1750" t="s">
        <v>39</v>
      </c>
      <c r="M1750" t="s">
        <v>2700</v>
      </c>
      <c r="N1750" t="s">
        <v>39</v>
      </c>
      <c r="O1750" t="s">
        <v>39</v>
      </c>
      <c r="P1750" t="s">
        <v>3047</v>
      </c>
      <c r="Q1750" s="1" t="s">
        <v>39</v>
      </c>
      <c r="R1750" s="1" t="s">
        <v>39</v>
      </c>
      <c r="S1750" s="1" t="s">
        <v>39</v>
      </c>
      <c r="T1750" s="1" t="s">
        <v>39</v>
      </c>
      <c r="U1750" s="1" t="s">
        <v>3049</v>
      </c>
      <c r="V1750" s="6" t="s">
        <v>39</v>
      </c>
      <c r="W1750" s="6" t="s">
        <v>39</v>
      </c>
      <c r="X1750" s="6">
        <v>25</v>
      </c>
      <c r="Y1750" t="s">
        <v>39</v>
      </c>
      <c r="Z1750" t="s">
        <v>2636</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2642</v>
      </c>
    </row>
    <row r="1751" spans="1:44" x14ac:dyDescent="0.35">
      <c r="A1751" t="s">
        <v>1869</v>
      </c>
      <c r="B1751" t="s">
        <v>2708</v>
      </c>
      <c r="C1751" t="s">
        <v>2593</v>
      </c>
      <c r="D1751" t="s">
        <v>432</v>
      </c>
      <c r="E1751" t="s">
        <v>3045</v>
      </c>
      <c r="F1751" t="s">
        <v>39</v>
      </c>
      <c r="G1751" t="s">
        <v>40</v>
      </c>
      <c r="H1751" t="s">
        <v>40</v>
      </c>
      <c r="I1751" t="s">
        <v>3046</v>
      </c>
      <c r="J1751" t="s">
        <v>39</v>
      </c>
      <c r="K1751" t="s">
        <v>39</v>
      </c>
      <c r="L1751" t="s">
        <v>39</v>
      </c>
      <c r="M1751" t="s">
        <v>2700</v>
      </c>
      <c r="N1751" t="s">
        <v>39</v>
      </c>
      <c r="O1751" t="s">
        <v>39</v>
      </c>
      <c r="P1751" t="s">
        <v>3047</v>
      </c>
      <c r="Q1751" s="1" t="s">
        <v>39</v>
      </c>
      <c r="R1751" s="1" t="s">
        <v>39</v>
      </c>
      <c r="S1751" s="1" t="s">
        <v>39</v>
      </c>
      <c r="T1751" s="1" t="s">
        <v>39</v>
      </c>
      <c r="U1751" s="1" t="s">
        <v>3049</v>
      </c>
      <c r="V1751" s="6" t="s">
        <v>39</v>
      </c>
      <c r="W1751" s="6" t="s">
        <v>39</v>
      </c>
      <c r="X1751" s="6">
        <v>25</v>
      </c>
      <c r="Y1751" t="s">
        <v>39</v>
      </c>
      <c r="Z1751">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2642</v>
      </c>
    </row>
    <row r="1752" spans="1:44" x14ac:dyDescent="0.35">
      <c r="A1752" t="s">
        <v>1869</v>
      </c>
      <c r="B1752" t="s">
        <v>2708</v>
      </c>
      <c r="C1752" t="s">
        <v>2593</v>
      </c>
      <c r="D1752" t="s">
        <v>432</v>
      </c>
      <c r="E1752" t="s">
        <v>3045</v>
      </c>
      <c r="F1752" t="s">
        <v>39</v>
      </c>
      <c r="G1752" t="s">
        <v>40</v>
      </c>
      <c r="H1752" t="s">
        <v>40</v>
      </c>
      <c r="I1752" t="s">
        <v>3046</v>
      </c>
      <c r="J1752" t="s">
        <v>39</v>
      </c>
      <c r="K1752" t="s">
        <v>39</v>
      </c>
      <c r="L1752" t="s">
        <v>39</v>
      </c>
      <c r="M1752" t="s">
        <v>2700</v>
      </c>
      <c r="N1752" t="s">
        <v>39</v>
      </c>
      <c r="O1752" t="s">
        <v>39</v>
      </c>
      <c r="P1752" t="s">
        <v>3047</v>
      </c>
      <c r="Q1752" s="1" t="s">
        <v>39</v>
      </c>
      <c r="R1752" s="1" t="s">
        <v>39</v>
      </c>
      <c r="S1752" s="1" t="s">
        <v>39</v>
      </c>
      <c r="T1752" s="1" t="s">
        <v>39</v>
      </c>
      <c r="U1752" s="1" t="s">
        <v>3049</v>
      </c>
      <c r="V1752" s="6" t="s">
        <v>39</v>
      </c>
      <c r="W1752" s="6" t="s">
        <v>39</v>
      </c>
      <c r="X1752" s="6">
        <v>25</v>
      </c>
      <c r="Y1752" t="s">
        <v>39</v>
      </c>
      <c r="Z1752">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2642</v>
      </c>
    </row>
    <row r="1753" spans="1:44" x14ac:dyDescent="0.35">
      <c r="A1753" t="s">
        <v>1869</v>
      </c>
      <c r="B1753" t="s">
        <v>2708</v>
      </c>
      <c r="C1753" t="s">
        <v>2593</v>
      </c>
      <c r="D1753" t="s">
        <v>432</v>
      </c>
      <c r="E1753" t="s">
        <v>3045</v>
      </c>
      <c r="F1753" t="s">
        <v>39</v>
      </c>
      <c r="G1753" t="s">
        <v>40</v>
      </c>
      <c r="H1753" t="s">
        <v>40</v>
      </c>
      <c r="I1753" t="s">
        <v>3046</v>
      </c>
      <c r="J1753" t="s">
        <v>39</v>
      </c>
      <c r="K1753" t="s">
        <v>39</v>
      </c>
      <c r="L1753" t="s">
        <v>39</v>
      </c>
      <c r="M1753" t="s">
        <v>2700</v>
      </c>
      <c r="N1753" t="s">
        <v>39</v>
      </c>
      <c r="O1753" t="s">
        <v>39</v>
      </c>
      <c r="P1753" t="s">
        <v>3047</v>
      </c>
      <c r="Q1753" s="1" t="s">
        <v>39</v>
      </c>
      <c r="R1753" s="1" t="s">
        <v>39</v>
      </c>
      <c r="S1753" s="1" t="s">
        <v>39</v>
      </c>
      <c r="T1753" s="1" t="s">
        <v>39</v>
      </c>
      <c r="U1753" s="1" t="s">
        <v>3049</v>
      </c>
      <c r="V1753" s="6" t="s">
        <v>39</v>
      </c>
      <c r="W1753" s="6" t="s">
        <v>39</v>
      </c>
      <c r="X1753" s="6">
        <v>25</v>
      </c>
      <c r="Y1753" t="s">
        <v>39</v>
      </c>
      <c r="Z1753" t="s">
        <v>2636</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2642</v>
      </c>
    </row>
    <row r="1754" spans="1:44" x14ac:dyDescent="0.35">
      <c r="A1754" t="s">
        <v>1869</v>
      </c>
      <c r="B1754" t="s">
        <v>2709</v>
      </c>
      <c r="C1754" t="s">
        <v>2593</v>
      </c>
      <c r="D1754" t="s">
        <v>432</v>
      </c>
      <c r="E1754" t="s">
        <v>3054</v>
      </c>
      <c r="F1754" t="s">
        <v>39</v>
      </c>
      <c r="G1754" t="s">
        <v>40</v>
      </c>
      <c r="H1754" t="s">
        <v>40</v>
      </c>
      <c r="I1754" t="s">
        <v>3046</v>
      </c>
      <c r="J1754" t="s">
        <v>39</v>
      </c>
      <c r="K1754" t="s">
        <v>39</v>
      </c>
      <c r="L1754" t="s">
        <v>39</v>
      </c>
      <c r="M1754" t="s">
        <v>2700</v>
      </c>
      <c r="N1754" t="s">
        <v>39</v>
      </c>
      <c r="O1754" t="s">
        <v>39</v>
      </c>
      <c r="P1754" t="s">
        <v>3048</v>
      </c>
      <c r="Q1754" s="1" t="s">
        <v>39</v>
      </c>
      <c r="R1754" s="1" t="s">
        <v>39</v>
      </c>
      <c r="S1754" s="1" t="s">
        <v>39</v>
      </c>
      <c r="T1754" s="1" t="s">
        <v>39</v>
      </c>
      <c r="U1754" s="1" t="s">
        <v>48</v>
      </c>
      <c r="V1754" s="6" t="s">
        <v>39</v>
      </c>
      <c r="W1754" s="6" t="s">
        <v>39</v>
      </c>
      <c r="X1754" s="6">
        <v>25</v>
      </c>
      <c r="Y1754" t="s">
        <v>39</v>
      </c>
      <c r="Z1754" t="s">
        <v>2636</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2687</v>
      </c>
    </row>
    <row r="1755" spans="1:44" x14ac:dyDescent="0.35">
      <c r="A1755" t="s">
        <v>1869</v>
      </c>
      <c r="B1755" t="s">
        <v>2709</v>
      </c>
      <c r="C1755" t="s">
        <v>2593</v>
      </c>
      <c r="D1755" t="s">
        <v>432</v>
      </c>
      <c r="E1755" t="s">
        <v>3054</v>
      </c>
      <c r="F1755" t="s">
        <v>39</v>
      </c>
      <c r="G1755" t="s">
        <v>40</v>
      </c>
      <c r="H1755" t="s">
        <v>40</v>
      </c>
      <c r="I1755" t="s">
        <v>3046</v>
      </c>
      <c r="J1755" t="s">
        <v>39</v>
      </c>
      <c r="K1755" t="s">
        <v>39</v>
      </c>
      <c r="L1755" t="s">
        <v>39</v>
      </c>
      <c r="M1755" t="s">
        <v>2700</v>
      </c>
      <c r="N1755" t="s">
        <v>39</v>
      </c>
      <c r="O1755" t="s">
        <v>39</v>
      </c>
      <c r="P1755" t="s">
        <v>3048</v>
      </c>
      <c r="Q1755" s="1" t="s">
        <v>39</v>
      </c>
      <c r="R1755" s="1" t="s">
        <v>39</v>
      </c>
      <c r="S1755" s="1" t="s">
        <v>39</v>
      </c>
      <c r="T1755" s="1" t="s">
        <v>39</v>
      </c>
      <c r="U1755" s="1" t="s">
        <v>3050</v>
      </c>
      <c r="V1755">
        <v>4</v>
      </c>
      <c r="W1755">
        <v>28</v>
      </c>
      <c r="X1755" s="6">
        <v>25</v>
      </c>
      <c r="Y1755" t="s">
        <v>3051</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2687</v>
      </c>
    </row>
    <row r="1756" spans="1:44" x14ac:dyDescent="0.35">
      <c r="A1756" t="s">
        <v>1869</v>
      </c>
      <c r="B1756" t="s">
        <v>2709</v>
      </c>
      <c r="C1756" t="s">
        <v>2593</v>
      </c>
      <c r="D1756" t="s">
        <v>432</v>
      </c>
      <c r="E1756" t="s">
        <v>3054</v>
      </c>
      <c r="F1756" t="s">
        <v>39</v>
      </c>
      <c r="G1756" t="s">
        <v>40</v>
      </c>
      <c r="H1756" t="s">
        <v>40</v>
      </c>
      <c r="I1756" t="s">
        <v>3046</v>
      </c>
      <c r="J1756" t="s">
        <v>39</v>
      </c>
      <c r="K1756" t="s">
        <v>39</v>
      </c>
      <c r="L1756" t="s">
        <v>39</v>
      </c>
      <c r="M1756" t="s">
        <v>2700</v>
      </c>
      <c r="N1756" t="s">
        <v>39</v>
      </c>
      <c r="O1756" t="s">
        <v>39</v>
      </c>
      <c r="P1756" t="s">
        <v>3048</v>
      </c>
      <c r="Q1756" s="1" t="s">
        <v>39</v>
      </c>
      <c r="R1756" s="1" t="s">
        <v>39</v>
      </c>
      <c r="S1756" s="1" t="s">
        <v>39</v>
      </c>
      <c r="T1756" s="1" t="s">
        <v>39</v>
      </c>
      <c r="U1756" s="1" t="s">
        <v>3050</v>
      </c>
      <c r="V1756">
        <v>4</v>
      </c>
      <c r="W1756">
        <v>28</v>
      </c>
      <c r="X1756" s="6">
        <v>25</v>
      </c>
      <c r="Y1756" t="s">
        <v>3052</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2687</v>
      </c>
    </row>
    <row r="1757" spans="1:44" x14ac:dyDescent="0.35">
      <c r="A1757" t="s">
        <v>1869</v>
      </c>
      <c r="B1757" t="s">
        <v>2709</v>
      </c>
      <c r="C1757" t="s">
        <v>2593</v>
      </c>
      <c r="D1757" t="s">
        <v>432</v>
      </c>
      <c r="E1757" t="s">
        <v>3054</v>
      </c>
      <c r="F1757" t="s">
        <v>39</v>
      </c>
      <c r="G1757" t="s">
        <v>40</v>
      </c>
      <c r="H1757" t="s">
        <v>40</v>
      </c>
      <c r="I1757" t="s">
        <v>3046</v>
      </c>
      <c r="J1757" t="s">
        <v>39</v>
      </c>
      <c r="K1757" t="s">
        <v>39</v>
      </c>
      <c r="L1757" t="s">
        <v>39</v>
      </c>
      <c r="M1757" t="s">
        <v>2700</v>
      </c>
      <c r="N1757" t="s">
        <v>39</v>
      </c>
      <c r="O1757" t="s">
        <v>39</v>
      </c>
      <c r="P1757" t="s">
        <v>3048</v>
      </c>
      <c r="Q1757" s="1" t="s">
        <v>39</v>
      </c>
      <c r="R1757" s="1" t="s">
        <v>39</v>
      </c>
      <c r="S1757" s="1" t="s">
        <v>39</v>
      </c>
      <c r="T1757" s="1" t="s">
        <v>39</v>
      </c>
      <c r="U1757" s="1" t="s">
        <v>3050</v>
      </c>
      <c r="V1757">
        <v>4</v>
      </c>
      <c r="W1757">
        <v>28</v>
      </c>
      <c r="X1757" s="6">
        <v>25</v>
      </c>
      <c r="Y1757" t="s">
        <v>3053</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2687</v>
      </c>
    </row>
    <row r="1758" spans="1:44" x14ac:dyDescent="0.35">
      <c r="A1758" t="s">
        <v>1869</v>
      </c>
      <c r="B1758" t="s">
        <v>2709</v>
      </c>
      <c r="C1758" t="s">
        <v>2593</v>
      </c>
      <c r="D1758" t="s">
        <v>432</v>
      </c>
      <c r="E1758" t="s">
        <v>3054</v>
      </c>
      <c r="F1758" t="s">
        <v>39</v>
      </c>
      <c r="G1758" t="s">
        <v>40</v>
      </c>
      <c r="H1758" t="s">
        <v>40</v>
      </c>
      <c r="I1758" t="s">
        <v>3046</v>
      </c>
      <c r="J1758" t="s">
        <v>39</v>
      </c>
      <c r="K1758" t="s">
        <v>39</v>
      </c>
      <c r="L1758" t="s">
        <v>39</v>
      </c>
      <c r="M1758" t="s">
        <v>2700</v>
      </c>
      <c r="N1758" t="s">
        <v>39</v>
      </c>
      <c r="O1758" t="s">
        <v>39</v>
      </c>
      <c r="P1758" t="s">
        <v>3048</v>
      </c>
      <c r="Q1758" s="1" t="s">
        <v>39</v>
      </c>
      <c r="R1758" s="1" t="s">
        <v>39</v>
      </c>
      <c r="S1758" s="1" t="s">
        <v>39</v>
      </c>
      <c r="T1758" s="1" t="s">
        <v>39</v>
      </c>
      <c r="U1758" s="1" t="s">
        <v>48</v>
      </c>
      <c r="V1758" s="6" t="s">
        <v>39</v>
      </c>
      <c r="W1758" s="6" t="s">
        <v>39</v>
      </c>
      <c r="X1758" s="6">
        <v>25</v>
      </c>
      <c r="Y1758" t="s">
        <v>39</v>
      </c>
      <c r="Z1758" t="s">
        <v>2636</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2687</v>
      </c>
    </row>
    <row r="1759" spans="1:44" x14ac:dyDescent="0.35">
      <c r="A1759" t="s">
        <v>1869</v>
      </c>
      <c r="B1759" t="s">
        <v>2709</v>
      </c>
      <c r="C1759" t="s">
        <v>2593</v>
      </c>
      <c r="D1759" t="s">
        <v>432</v>
      </c>
      <c r="E1759" t="s">
        <v>3054</v>
      </c>
      <c r="F1759" t="s">
        <v>39</v>
      </c>
      <c r="G1759" t="s">
        <v>40</v>
      </c>
      <c r="H1759" t="s">
        <v>40</v>
      </c>
      <c r="I1759" t="s">
        <v>3046</v>
      </c>
      <c r="J1759" t="s">
        <v>39</v>
      </c>
      <c r="K1759" t="s">
        <v>39</v>
      </c>
      <c r="L1759" t="s">
        <v>39</v>
      </c>
      <c r="M1759" t="s">
        <v>2700</v>
      </c>
      <c r="N1759" t="s">
        <v>39</v>
      </c>
      <c r="O1759" t="s">
        <v>39</v>
      </c>
      <c r="P1759" t="s">
        <v>3048</v>
      </c>
      <c r="Q1759" s="1" t="s">
        <v>39</v>
      </c>
      <c r="R1759" s="1" t="s">
        <v>39</v>
      </c>
      <c r="S1759" s="1" t="s">
        <v>39</v>
      </c>
      <c r="T1759" s="1" t="s">
        <v>39</v>
      </c>
      <c r="U1759" s="1" t="s">
        <v>3050</v>
      </c>
      <c r="V1759">
        <v>4</v>
      </c>
      <c r="W1759">
        <v>28</v>
      </c>
      <c r="X1759" s="6">
        <v>25</v>
      </c>
      <c r="Y1759" t="s">
        <v>3051</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2687</v>
      </c>
    </row>
    <row r="1760" spans="1:44" x14ac:dyDescent="0.35">
      <c r="A1760" t="s">
        <v>1869</v>
      </c>
      <c r="B1760" t="s">
        <v>2709</v>
      </c>
      <c r="C1760" t="s">
        <v>2593</v>
      </c>
      <c r="D1760" t="s">
        <v>432</v>
      </c>
      <c r="E1760" t="s">
        <v>3054</v>
      </c>
      <c r="F1760" t="s">
        <v>39</v>
      </c>
      <c r="G1760" t="s">
        <v>40</v>
      </c>
      <c r="H1760" t="s">
        <v>40</v>
      </c>
      <c r="I1760" t="s">
        <v>3046</v>
      </c>
      <c r="J1760" t="s">
        <v>39</v>
      </c>
      <c r="K1760" t="s">
        <v>39</v>
      </c>
      <c r="L1760" t="s">
        <v>39</v>
      </c>
      <c r="M1760" t="s">
        <v>2700</v>
      </c>
      <c r="N1760" t="s">
        <v>39</v>
      </c>
      <c r="O1760" t="s">
        <v>39</v>
      </c>
      <c r="P1760" t="s">
        <v>3048</v>
      </c>
      <c r="Q1760" s="1" t="s">
        <v>39</v>
      </c>
      <c r="R1760" s="1" t="s">
        <v>39</v>
      </c>
      <c r="S1760" s="1" t="s">
        <v>39</v>
      </c>
      <c r="T1760" s="1" t="s">
        <v>39</v>
      </c>
      <c r="U1760" s="1" t="s">
        <v>3050</v>
      </c>
      <c r="V1760">
        <v>4</v>
      </c>
      <c r="W1760">
        <v>28</v>
      </c>
      <c r="X1760" s="6">
        <v>25</v>
      </c>
      <c r="Y1760" t="s">
        <v>3052</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2687</v>
      </c>
    </row>
    <row r="1761" spans="1:44" s="13" customFormat="1" x14ac:dyDescent="0.35">
      <c r="A1761" s="13" t="s">
        <v>1869</v>
      </c>
      <c r="B1761" s="13" t="s">
        <v>2709</v>
      </c>
      <c r="C1761" s="13" t="s">
        <v>2593</v>
      </c>
      <c r="D1761" s="13" t="s">
        <v>432</v>
      </c>
      <c r="E1761" s="13" t="s">
        <v>3054</v>
      </c>
      <c r="F1761" s="13" t="s">
        <v>39</v>
      </c>
      <c r="G1761" s="13" t="s">
        <v>40</v>
      </c>
      <c r="H1761" s="13" t="s">
        <v>40</v>
      </c>
      <c r="I1761" s="13" t="s">
        <v>3046</v>
      </c>
      <c r="J1761" s="13" t="s">
        <v>39</v>
      </c>
      <c r="K1761" s="13" t="s">
        <v>39</v>
      </c>
      <c r="L1761" s="13" t="s">
        <v>39</v>
      </c>
      <c r="M1761" s="13" t="s">
        <v>2700</v>
      </c>
      <c r="N1761" s="13" t="s">
        <v>39</v>
      </c>
      <c r="O1761" s="13" t="s">
        <v>39</v>
      </c>
      <c r="P1761" s="13" t="s">
        <v>3048</v>
      </c>
      <c r="Q1761" s="28" t="s">
        <v>39</v>
      </c>
      <c r="R1761" s="28" t="s">
        <v>39</v>
      </c>
      <c r="S1761" s="28" t="s">
        <v>39</v>
      </c>
      <c r="T1761" s="28" t="s">
        <v>39</v>
      </c>
      <c r="U1761" s="28" t="s">
        <v>3050</v>
      </c>
      <c r="V1761" s="13">
        <v>4</v>
      </c>
      <c r="W1761" s="13">
        <v>28</v>
      </c>
      <c r="X1761" s="16">
        <v>25</v>
      </c>
      <c r="Y1761" s="13" t="s">
        <v>3053</v>
      </c>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2687</v>
      </c>
    </row>
    <row r="1762" spans="1:44" x14ac:dyDescent="0.35">
      <c r="A1762" t="s">
        <v>1878</v>
      </c>
      <c r="B1762" t="s">
        <v>2673</v>
      </c>
      <c r="C1762" t="s">
        <v>2593</v>
      </c>
      <c r="D1762" t="s">
        <v>510</v>
      </c>
      <c r="E1762" t="s">
        <v>1873</v>
      </c>
      <c r="F1762" t="s">
        <v>39</v>
      </c>
      <c r="G1762" t="s">
        <v>40</v>
      </c>
      <c r="H1762" t="s">
        <v>40</v>
      </c>
      <c r="I1762" t="s">
        <v>3056</v>
      </c>
      <c r="J1762" t="s">
        <v>39</v>
      </c>
      <c r="K1762" t="s">
        <v>39</v>
      </c>
      <c r="L1762" t="s">
        <v>39</v>
      </c>
      <c r="M1762" t="s">
        <v>2633</v>
      </c>
      <c r="N1762" t="s">
        <v>39</v>
      </c>
      <c r="O1762" t="s">
        <v>39</v>
      </c>
      <c r="P1762" t="s">
        <v>39</v>
      </c>
      <c r="Q1762" t="s">
        <v>39</v>
      </c>
      <c r="R1762" t="s">
        <v>39</v>
      </c>
      <c r="S1762" t="s">
        <v>39</v>
      </c>
      <c r="T1762" t="s">
        <v>39</v>
      </c>
      <c r="U1762" s="1" t="s">
        <v>48</v>
      </c>
      <c r="V1762" s="6" t="s">
        <v>39</v>
      </c>
      <c r="W1762" s="6" t="s">
        <v>39</v>
      </c>
      <c r="X1762" s="6" t="s">
        <v>39</v>
      </c>
      <c r="Y1762" t="s">
        <v>39</v>
      </c>
      <c r="Z1762" t="s">
        <v>39</v>
      </c>
      <c r="AA1762" s="6" t="s">
        <v>39</v>
      </c>
      <c r="AB1762" s="6" t="s">
        <v>39</v>
      </c>
      <c r="AC1762" s="6" t="s">
        <v>39</v>
      </c>
      <c r="AD1762" s="6" t="s">
        <v>40</v>
      </c>
      <c r="AE1762" s="6" t="s">
        <v>39</v>
      </c>
      <c r="AF1762" s="6" t="s">
        <v>40</v>
      </c>
      <c r="AG1762" s="6" t="s">
        <v>39</v>
      </c>
      <c r="AH1762" s="6" t="s">
        <v>39</v>
      </c>
      <c r="AI1762" s="27" t="s">
        <v>3064</v>
      </c>
      <c r="AJ1762" s="6" t="s">
        <v>43</v>
      </c>
      <c r="AK1762">
        <v>20</v>
      </c>
      <c r="AL1762" s="6" t="s">
        <v>39</v>
      </c>
      <c r="AM1762" t="s">
        <v>39</v>
      </c>
      <c r="AN1762">
        <v>3</v>
      </c>
      <c r="AO1762" t="s">
        <v>39</v>
      </c>
      <c r="AP1762" t="s">
        <v>39</v>
      </c>
      <c r="AQ1762" t="s">
        <v>39</v>
      </c>
      <c r="AR1762" t="s">
        <v>2694</v>
      </c>
    </row>
    <row r="1763" spans="1:44" x14ac:dyDescent="0.35">
      <c r="A1763" t="s">
        <v>1878</v>
      </c>
      <c r="B1763" t="s">
        <v>2673</v>
      </c>
      <c r="C1763" t="s">
        <v>2593</v>
      </c>
      <c r="D1763" t="s">
        <v>510</v>
      </c>
      <c r="E1763" t="s">
        <v>1873</v>
      </c>
      <c r="F1763" t="s">
        <v>39</v>
      </c>
      <c r="G1763" t="s">
        <v>40</v>
      </c>
      <c r="H1763" t="s">
        <v>40</v>
      </c>
      <c r="I1763" t="s">
        <v>3056</v>
      </c>
      <c r="J1763" t="s">
        <v>39</v>
      </c>
      <c r="K1763" t="s">
        <v>39</v>
      </c>
      <c r="L1763" t="s">
        <v>39</v>
      </c>
      <c r="M1763" t="s">
        <v>2633</v>
      </c>
      <c r="N1763" t="s">
        <v>39</v>
      </c>
      <c r="O1763" t="s">
        <v>39</v>
      </c>
      <c r="P1763" t="s">
        <v>39</v>
      </c>
      <c r="Q1763" t="s">
        <v>39</v>
      </c>
      <c r="R1763" t="s">
        <v>39</v>
      </c>
      <c r="S1763" t="s">
        <v>39</v>
      </c>
      <c r="T1763" t="s">
        <v>39</v>
      </c>
      <c r="U1763" s="1" t="s">
        <v>2629</v>
      </c>
      <c r="V1763" s="6" t="s">
        <v>2750</v>
      </c>
      <c r="W1763">
        <v>10</v>
      </c>
      <c r="X1763" s="6" t="s">
        <v>39</v>
      </c>
      <c r="Y1763" t="s">
        <v>3057</v>
      </c>
      <c r="Z1763" t="s">
        <v>39</v>
      </c>
      <c r="AA1763" s="6" t="s">
        <v>39</v>
      </c>
      <c r="AB1763" s="6" t="s">
        <v>39</v>
      </c>
      <c r="AC1763" s="6" t="s">
        <v>39</v>
      </c>
      <c r="AD1763" s="6" t="s">
        <v>42</v>
      </c>
      <c r="AE1763" s="6" t="s">
        <v>3058</v>
      </c>
      <c r="AF1763" s="6" t="s">
        <v>40</v>
      </c>
      <c r="AG1763" s="6" t="s">
        <v>39</v>
      </c>
      <c r="AH1763" s="6" t="s">
        <v>39</v>
      </c>
      <c r="AI1763" s="27" t="s">
        <v>3064</v>
      </c>
      <c r="AJ1763" s="6" t="s">
        <v>43</v>
      </c>
      <c r="AK1763">
        <v>20</v>
      </c>
      <c r="AL1763" s="6" t="s">
        <v>39</v>
      </c>
      <c r="AM1763" t="s">
        <v>39</v>
      </c>
      <c r="AN1763">
        <v>3</v>
      </c>
      <c r="AO1763" t="s">
        <v>39</v>
      </c>
      <c r="AP1763" t="s">
        <v>39</v>
      </c>
      <c r="AQ1763" t="s">
        <v>39</v>
      </c>
      <c r="AR1763" t="s">
        <v>2694</v>
      </c>
    </row>
    <row r="1764" spans="1:44" x14ac:dyDescent="0.35">
      <c r="A1764" t="s">
        <v>1878</v>
      </c>
      <c r="B1764" t="s">
        <v>2673</v>
      </c>
      <c r="C1764" t="s">
        <v>2593</v>
      </c>
      <c r="D1764" t="s">
        <v>510</v>
      </c>
      <c r="E1764" t="s">
        <v>1873</v>
      </c>
      <c r="F1764" t="s">
        <v>39</v>
      </c>
      <c r="G1764" t="s">
        <v>40</v>
      </c>
      <c r="H1764" t="s">
        <v>40</v>
      </c>
      <c r="I1764" t="s">
        <v>3056</v>
      </c>
      <c r="J1764" t="s">
        <v>39</v>
      </c>
      <c r="K1764" t="s">
        <v>39</v>
      </c>
      <c r="L1764" t="s">
        <v>39</v>
      </c>
      <c r="M1764" t="s">
        <v>2633</v>
      </c>
      <c r="N1764" t="s">
        <v>39</v>
      </c>
      <c r="O1764" t="s">
        <v>39</v>
      </c>
      <c r="P1764" t="s">
        <v>39</v>
      </c>
      <c r="Q1764" t="s">
        <v>39</v>
      </c>
      <c r="R1764" t="s">
        <v>39</v>
      </c>
      <c r="S1764" t="s">
        <v>39</v>
      </c>
      <c r="T1764" t="s">
        <v>39</v>
      </c>
      <c r="U1764" s="1" t="s">
        <v>2629</v>
      </c>
      <c r="V1764" s="6" t="s">
        <v>2750</v>
      </c>
      <c r="W1764">
        <v>20</v>
      </c>
      <c r="X1764" s="6" t="s">
        <v>39</v>
      </c>
      <c r="Y1764" t="s">
        <v>3057</v>
      </c>
      <c r="Z1764" t="s">
        <v>39</v>
      </c>
      <c r="AA1764" s="6" t="s">
        <v>39</v>
      </c>
      <c r="AB1764" s="6" t="s">
        <v>39</v>
      </c>
      <c r="AC1764" s="6" t="s">
        <v>39</v>
      </c>
      <c r="AD1764" s="6" t="s">
        <v>42</v>
      </c>
      <c r="AE1764" s="6" t="s">
        <v>3058</v>
      </c>
      <c r="AF1764" s="6" t="s">
        <v>40</v>
      </c>
      <c r="AG1764" s="6" t="s">
        <v>39</v>
      </c>
      <c r="AH1764" s="6" t="s">
        <v>39</v>
      </c>
      <c r="AI1764" s="27" t="s">
        <v>3064</v>
      </c>
      <c r="AJ1764" s="6" t="s">
        <v>43</v>
      </c>
      <c r="AK1764">
        <v>64</v>
      </c>
      <c r="AL1764" s="6" t="s">
        <v>39</v>
      </c>
      <c r="AM1764" t="s">
        <v>39</v>
      </c>
      <c r="AN1764">
        <v>3</v>
      </c>
      <c r="AO1764" t="s">
        <v>39</v>
      </c>
      <c r="AP1764" t="s">
        <v>39</v>
      </c>
      <c r="AQ1764" t="s">
        <v>39</v>
      </c>
      <c r="AR1764" t="s">
        <v>2694</v>
      </c>
    </row>
    <row r="1765" spans="1:44" x14ac:dyDescent="0.35">
      <c r="A1765" t="s">
        <v>1878</v>
      </c>
      <c r="B1765" t="s">
        <v>2673</v>
      </c>
      <c r="C1765" t="s">
        <v>2593</v>
      </c>
      <c r="D1765" t="s">
        <v>510</v>
      </c>
      <c r="E1765" t="s">
        <v>1873</v>
      </c>
      <c r="F1765" t="s">
        <v>39</v>
      </c>
      <c r="G1765" t="s">
        <v>40</v>
      </c>
      <c r="H1765" t="s">
        <v>40</v>
      </c>
      <c r="I1765" t="s">
        <v>3056</v>
      </c>
      <c r="J1765" t="s">
        <v>39</v>
      </c>
      <c r="K1765" t="s">
        <v>39</v>
      </c>
      <c r="L1765" t="s">
        <v>39</v>
      </c>
      <c r="M1765" t="s">
        <v>2633</v>
      </c>
      <c r="N1765" t="s">
        <v>39</v>
      </c>
      <c r="O1765" t="s">
        <v>39</v>
      </c>
      <c r="P1765" t="s">
        <v>39</v>
      </c>
      <c r="Q1765" t="s">
        <v>39</v>
      </c>
      <c r="R1765" t="s">
        <v>39</v>
      </c>
      <c r="S1765" t="s">
        <v>39</v>
      </c>
      <c r="T1765" t="s">
        <v>39</v>
      </c>
      <c r="U1765" s="1" t="s">
        <v>2629</v>
      </c>
      <c r="V1765" s="6" t="s">
        <v>2750</v>
      </c>
      <c r="W1765">
        <v>30</v>
      </c>
      <c r="X1765" s="6" t="s">
        <v>39</v>
      </c>
      <c r="Y1765" t="s">
        <v>3057</v>
      </c>
      <c r="Z1765" t="s">
        <v>39</v>
      </c>
      <c r="AA1765" s="6" t="s">
        <v>39</v>
      </c>
      <c r="AB1765" s="6" t="s">
        <v>39</v>
      </c>
      <c r="AC1765" s="6" t="s">
        <v>39</v>
      </c>
      <c r="AD1765" s="6" t="s">
        <v>42</v>
      </c>
      <c r="AE1765" s="6" t="s">
        <v>3058</v>
      </c>
      <c r="AF1765" s="6" t="s">
        <v>40</v>
      </c>
      <c r="AG1765" s="6" t="s">
        <v>39</v>
      </c>
      <c r="AH1765" s="6" t="s">
        <v>39</v>
      </c>
      <c r="AI1765" s="27" t="s">
        <v>3064</v>
      </c>
      <c r="AJ1765" s="6" t="s">
        <v>43</v>
      </c>
      <c r="AK1765">
        <v>50.67</v>
      </c>
      <c r="AL1765" s="6" t="s">
        <v>39</v>
      </c>
      <c r="AM1765" t="s">
        <v>39</v>
      </c>
      <c r="AN1765">
        <v>3</v>
      </c>
      <c r="AO1765" t="s">
        <v>39</v>
      </c>
      <c r="AP1765" t="s">
        <v>39</v>
      </c>
      <c r="AQ1765" t="s">
        <v>39</v>
      </c>
      <c r="AR1765" t="s">
        <v>2694</v>
      </c>
    </row>
    <row r="1766" spans="1:44" x14ac:dyDescent="0.35">
      <c r="A1766" t="s">
        <v>1878</v>
      </c>
      <c r="B1766" t="s">
        <v>2673</v>
      </c>
      <c r="C1766" t="s">
        <v>2593</v>
      </c>
      <c r="D1766" t="s">
        <v>510</v>
      </c>
      <c r="E1766" t="s">
        <v>1873</v>
      </c>
      <c r="F1766" t="s">
        <v>39</v>
      </c>
      <c r="G1766" t="s">
        <v>40</v>
      </c>
      <c r="H1766" t="s">
        <v>40</v>
      </c>
      <c r="I1766" t="s">
        <v>3056</v>
      </c>
      <c r="J1766" t="s">
        <v>39</v>
      </c>
      <c r="K1766" t="s">
        <v>39</v>
      </c>
      <c r="L1766" t="s">
        <v>39</v>
      </c>
      <c r="M1766" t="s">
        <v>2633</v>
      </c>
      <c r="N1766" t="s">
        <v>39</v>
      </c>
      <c r="O1766" t="s">
        <v>39</v>
      </c>
      <c r="P1766" t="s">
        <v>39</v>
      </c>
      <c r="Q1766" t="s">
        <v>39</v>
      </c>
      <c r="R1766" t="s">
        <v>39</v>
      </c>
      <c r="S1766" t="s">
        <v>39</v>
      </c>
      <c r="T1766" t="s">
        <v>39</v>
      </c>
      <c r="U1766" s="1" t="s">
        <v>2937</v>
      </c>
      <c r="V1766" s="6" t="s">
        <v>39</v>
      </c>
      <c r="W1766" s="6" t="s">
        <v>39</v>
      </c>
      <c r="X1766" s="6" t="s">
        <v>39</v>
      </c>
      <c r="Y1766" t="s">
        <v>3057</v>
      </c>
      <c r="Z1766" t="s">
        <v>39</v>
      </c>
      <c r="AA1766" s="6" t="s">
        <v>44</v>
      </c>
      <c r="AB1766" s="6" t="s">
        <v>3059</v>
      </c>
      <c r="AC1766" s="6" t="s">
        <v>3060</v>
      </c>
      <c r="AD1766" s="6" t="s">
        <v>42</v>
      </c>
      <c r="AE1766" s="6" t="s">
        <v>3058</v>
      </c>
      <c r="AF1766" s="6" t="s">
        <v>40</v>
      </c>
      <c r="AG1766" s="6" t="s">
        <v>39</v>
      </c>
      <c r="AH1766" s="6" t="s">
        <v>39</v>
      </c>
      <c r="AI1766" s="27" t="s">
        <v>3064</v>
      </c>
      <c r="AJ1766" s="6" t="s">
        <v>43</v>
      </c>
      <c r="AK1766">
        <v>54.67</v>
      </c>
      <c r="AL1766" s="6" t="s">
        <v>39</v>
      </c>
      <c r="AM1766" t="s">
        <v>39</v>
      </c>
      <c r="AN1766">
        <v>3</v>
      </c>
      <c r="AO1766" t="s">
        <v>39</v>
      </c>
      <c r="AP1766" t="s">
        <v>39</v>
      </c>
      <c r="AQ1766" t="s">
        <v>39</v>
      </c>
      <c r="AR1766" t="s">
        <v>2694</v>
      </c>
    </row>
    <row r="1767" spans="1:44" x14ac:dyDescent="0.35">
      <c r="A1767" t="s">
        <v>1878</v>
      </c>
      <c r="B1767" t="s">
        <v>2673</v>
      </c>
      <c r="C1767" t="s">
        <v>2593</v>
      </c>
      <c r="D1767" t="s">
        <v>510</v>
      </c>
      <c r="E1767" t="s">
        <v>1873</v>
      </c>
      <c r="F1767" t="s">
        <v>39</v>
      </c>
      <c r="G1767" t="s">
        <v>40</v>
      </c>
      <c r="H1767" t="s">
        <v>40</v>
      </c>
      <c r="I1767" t="s">
        <v>3056</v>
      </c>
      <c r="J1767" t="s">
        <v>39</v>
      </c>
      <c r="K1767" t="s">
        <v>39</v>
      </c>
      <c r="L1767" t="s">
        <v>39</v>
      </c>
      <c r="M1767" t="s">
        <v>2633</v>
      </c>
      <c r="N1767" t="s">
        <v>39</v>
      </c>
      <c r="O1767" t="s">
        <v>39</v>
      </c>
      <c r="P1767" t="s">
        <v>39</v>
      </c>
      <c r="Q1767" t="s">
        <v>39</v>
      </c>
      <c r="R1767" t="s">
        <v>39</v>
      </c>
      <c r="S1767" t="s">
        <v>39</v>
      </c>
      <c r="T1767" t="s">
        <v>39</v>
      </c>
      <c r="U1767" s="1" t="s">
        <v>2937</v>
      </c>
      <c r="V1767" s="6" t="s">
        <v>39</v>
      </c>
      <c r="W1767" s="6" t="s">
        <v>39</v>
      </c>
      <c r="X1767" s="6" t="s">
        <v>39</v>
      </c>
      <c r="Y1767" t="s">
        <v>3057</v>
      </c>
      <c r="Z1767" t="s">
        <v>39</v>
      </c>
      <c r="AA1767" s="6" t="s">
        <v>44</v>
      </c>
      <c r="AB1767" s="6" t="s">
        <v>3061</v>
      </c>
      <c r="AC1767" s="6" t="s">
        <v>3060</v>
      </c>
      <c r="AD1767" s="6" t="s">
        <v>42</v>
      </c>
      <c r="AE1767" s="6" t="s">
        <v>3058</v>
      </c>
      <c r="AF1767" s="6" t="s">
        <v>40</v>
      </c>
      <c r="AG1767" s="6" t="s">
        <v>39</v>
      </c>
      <c r="AH1767" s="6" t="s">
        <v>39</v>
      </c>
      <c r="AI1767" s="27" t="s">
        <v>3064</v>
      </c>
      <c r="AJ1767" s="6" t="s">
        <v>43</v>
      </c>
      <c r="AK1767">
        <v>45.33</v>
      </c>
      <c r="AL1767" s="6" t="s">
        <v>39</v>
      </c>
      <c r="AM1767" t="s">
        <v>39</v>
      </c>
      <c r="AN1767">
        <v>3</v>
      </c>
      <c r="AO1767" t="s">
        <v>39</v>
      </c>
      <c r="AP1767" t="s">
        <v>39</v>
      </c>
      <c r="AQ1767" t="s">
        <v>39</v>
      </c>
      <c r="AR1767" t="s">
        <v>2694</v>
      </c>
    </row>
    <row r="1768" spans="1:44" x14ac:dyDescent="0.35">
      <c r="A1768" t="s">
        <v>1878</v>
      </c>
      <c r="B1768" t="s">
        <v>2673</v>
      </c>
      <c r="C1768" t="s">
        <v>2593</v>
      </c>
      <c r="D1768" t="s">
        <v>510</v>
      </c>
      <c r="E1768" t="s">
        <v>1873</v>
      </c>
      <c r="F1768" t="s">
        <v>39</v>
      </c>
      <c r="G1768" t="s">
        <v>40</v>
      </c>
      <c r="H1768" t="s">
        <v>40</v>
      </c>
      <c r="I1768" t="s">
        <v>3056</v>
      </c>
      <c r="J1768" t="s">
        <v>39</v>
      </c>
      <c r="K1768" t="s">
        <v>39</v>
      </c>
      <c r="L1768" t="s">
        <v>39</v>
      </c>
      <c r="M1768" t="s">
        <v>2633</v>
      </c>
      <c r="N1768" t="s">
        <v>39</v>
      </c>
      <c r="O1768" t="s">
        <v>39</v>
      </c>
      <c r="P1768" t="s">
        <v>39</v>
      </c>
      <c r="Q1768" t="s">
        <v>39</v>
      </c>
      <c r="R1768" t="s">
        <v>39</v>
      </c>
      <c r="S1768" t="s">
        <v>39</v>
      </c>
      <c r="T1768" t="s">
        <v>39</v>
      </c>
      <c r="U1768" s="1" t="s">
        <v>2647</v>
      </c>
      <c r="V1768" s="6" t="s">
        <v>39</v>
      </c>
      <c r="W1768" s="6" t="s">
        <v>39</v>
      </c>
      <c r="X1768" s="6" t="s">
        <v>39</v>
      </c>
      <c r="Y1768" t="s">
        <v>39</v>
      </c>
      <c r="Z1768" t="s">
        <v>39</v>
      </c>
      <c r="AA1768" s="6" t="s">
        <v>2744</v>
      </c>
      <c r="AB1768" s="29">
        <f>9.6*997</f>
        <v>9571.1999999999989</v>
      </c>
      <c r="AC1768" s="31">
        <f>2/(24*60)</f>
        <v>1.3888888888888889E-3</v>
      </c>
      <c r="AD1768" s="6" t="s">
        <v>42</v>
      </c>
      <c r="AE1768" s="6" t="s">
        <v>2744</v>
      </c>
      <c r="AF1768" s="6" t="s">
        <v>40</v>
      </c>
      <c r="AG1768" s="6" t="s">
        <v>39</v>
      </c>
      <c r="AH1768" s="6" t="s">
        <v>39</v>
      </c>
      <c r="AI1768" s="27" t="s">
        <v>3064</v>
      </c>
      <c r="AJ1768" s="6" t="s">
        <v>43</v>
      </c>
      <c r="AK1768">
        <v>51.33</v>
      </c>
      <c r="AL1768" s="6" t="s">
        <v>39</v>
      </c>
      <c r="AM1768" t="s">
        <v>39</v>
      </c>
      <c r="AN1768">
        <v>3</v>
      </c>
      <c r="AO1768" t="s">
        <v>39</v>
      </c>
      <c r="AP1768" t="s">
        <v>39</v>
      </c>
      <c r="AQ1768" t="s">
        <v>39</v>
      </c>
      <c r="AR1768" t="s">
        <v>2694</v>
      </c>
    </row>
    <row r="1769" spans="1:44" x14ac:dyDescent="0.35">
      <c r="A1769" t="s">
        <v>1878</v>
      </c>
      <c r="B1769" t="s">
        <v>2673</v>
      </c>
      <c r="C1769" t="s">
        <v>2593</v>
      </c>
      <c r="D1769" t="s">
        <v>510</v>
      </c>
      <c r="E1769" t="s">
        <v>1873</v>
      </c>
      <c r="F1769" t="s">
        <v>39</v>
      </c>
      <c r="G1769" t="s">
        <v>40</v>
      </c>
      <c r="H1769" t="s">
        <v>40</v>
      </c>
      <c r="I1769" t="s">
        <v>3056</v>
      </c>
      <c r="J1769" t="s">
        <v>39</v>
      </c>
      <c r="K1769" t="s">
        <v>39</v>
      </c>
      <c r="L1769" t="s">
        <v>39</v>
      </c>
      <c r="M1769" t="s">
        <v>2633</v>
      </c>
      <c r="N1769" t="s">
        <v>39</v>
      </c>
      <c r="O1769" t="s">
        <v>39</v>
      </c>
      <c r="P1769" t="s">
        <v>39</v>
      </c>
      <c r="Q1769" t="s">
        <v>39</v>
      </c>
      <c r="R1769" t="s">
        <v>39</v>
      </c>
      <c r="S1769" t="s">
        <v>39</v>
      </c>
      <c r="T1769" t="s">
        <v>39</v>
      </c>
      <c r="U1769" s="1" t="s">
        <v>2647</v>
      </c>
      <c r="V1769" s="6" t="s">
        <v>39</v>
      </c>
      <c r="W1769" s="6" t="s">
        <v>39</v>
      </c>
      <c r="X1769" s="6" t="s">
        <v>39</v>
      </c>
      <c r="Y1769" t="s">
        <v>39</v>
      </c>
      <c r="Z1769" t="s">
        <v>39</v>
      </c>
      <c r="AA1769" s="6" t="s">
        <v>2744</v>
      </c>
      <c r="AB1769" s="29">
        <f>9.6*997</f>
        <v>9571.1999999999989</v>
      </c>
      <c r="AC1769" s="31">
        <f>4/(24*60)</f>
        <v>2.7777777777777779E-3</v>
      </c>
      <c r="AD1769" s="6" t="s">
        <v>42</v>
      </c>
      <c r="AE1769" s="6" t="s">
        <v>2744</v>
      </c>
      <c r="AF1769" s="6" t="s">
        <v>40</v>
      </c>
      <c r="AG1769" s="6" t="s">
        <v>39</v>
      </c>
      <c r="AH1769" s="6" t="s">
        <v>39</v>
      </c>
      <c r="AI1769" s="27" t="s">
        <v>3064</v>
      </c>
      <c r="AJ1769" s="6" t="s">
        <v>43</v>
      </c>
      <c r="AK1769">
        <v>51.33</v>
      </c>
      <c r="AL1769" s="6" t="s">
        <v>39</v>
      </c>
      <c r="AM1769" t="s">
        <v>39</v>
      </c>
      <c r="AN1769">
        <v>3</v>
      </c>
      <c r="AO1769" t="s">
        <v>39</v>
      </c>
      <c r="AP1769" t="s">
        <v>39</v>
      </c>
      <c r="AQ1769" t="s">
        <v>39</v>
      </c>
      <c r="AR1769" t="s">
        <v>2694</v>
      </c>
    </row>
    <row r="1770" spans="1:44" x14ac:dyDescent="0.35">
      <c r="A1770" t="s">
        <v>1878</v>
      </c>
      <c r="B1770" t="s">
        <v>2673</v>
      </c>
      <c r="C1770" t="s">
        <v>2593</v>
      </c>
      <c r="D1770" t="s">
        <v>510</v>
      </c>
      <c r="E1770" t="s">
        <v>1873</v>
      </c>
      <c r="F1770" t="s">
        <v>39</v>
      </c>
      <c r="G1770" t="s">
        <v>40</v>
      </c>
      <c r="H1770" t="s">
        <v>40</v>
      </c>
      <c r="I1770" t="s">
        <v>3056</v>
      </c>
      <c r="J1770" t="s">
        <v>39</v>
      </c>
      <c r="K1770" t="s">
        <v>39</v>
      </c>
      <c r="L1770" t="s">
        <v>39</v>
      </c>
      <c r="M1770" t="s">
        <v>2633</v>
      </c>
      <c r="N1770" t="s">
        <v>39</v>
      </c>
      <c r="O1770" t="s">
        <v>39</v>
      </c>
      <c r="P1770" t="s">
        <v>39</v>
      </c>
      <c r="Q1770" t="s">
        <v>39</v>
      </c>
      <c r="R1770" t="s">
        <v>39</v>
      </c>
      <c r="S1770" t="s">
        <v>39</v>
      </c>
      <c r="T1770" t="s">
        <v>39</v>
      </c>
      <c r="U1770" s="1" t="s">
        <v>2937</v>
      </c>
      <c r="V1770" s="6" t="s">
        <v>39</v>
      </c>
      <c r="W1770" s="6" t="s">
        <v>39</v>
      </c>
      <c r="X1770" s="6" t="s">
        <v>39</v>
      </c>
      <c r="Y1770" t="s">
        <v>3057</v>
      </c>
      <c r="Z1770" t="s">
        <v>39</v>
      </c>
      <c r="AA1770" s="6" t="s">
        <v>2608</v>
      </c>
      <c r="AB1770" s="29">
        <f>0.2*997</f>
        <v>199.4</v>
      </c>
      <c r="AC1770" s="6" t="s">
        <v>2954</v>
      </c>
      <c r="AD1770" s="6" t="s">
        <v>42</v>
      </c>
      <c r="AE1770" s="6" t="s">
        <v>3058</v>
      </c>
      <c r="AF1770" s="6" t="s">
        <v>40</v>
      </c>
      <c r="AG1770" s="6" t="s">
        <v>39</v>
      </c>
      <c r="AH1770" s="6" t="s">
        <v>39</v>
      </c>
      <c r="AI1770" s="27" t="s">
        <v>3064</v>
      </c>
      <c r="AJ1770" s="6" t="s">
        <v>43</v>
      </c>
      <c r="AK1770">
        <v>50</v>
      </c>
      <c r="AL1770" s="6" t="s">
        <v>39</v>
      </c>
      <c r="AM1770" t="s">
        <v>39</v>
      </c>
      <c r="AN1770">
        <v>3</v>
      </c>
      <c r="AO1770" t="s">
        <v>39</v>
      </c>
      <c r="AP1770" t="s">
        <v>39</v>
      </c>
      <c r="AQ1770" t="s">
        <v>39</v>
      </c>
      <c r="AR1770" t="s">
        <v>2694</v>
      </c>
    </row>
    <row r="1771" spans="1:44" x14ac:dyDescent="0.35">
      <c r="A1771" t="s">
        <v>1878</v>
      </c>
      <c r="B1771" t="s">
        <v>2673</v>
      </c>
      <c r="C1771" t="s">
        <v>2593</v>
      </c>
      <c r="D1771" t="s">
        <v>510</v>
      </c>
      <c r="E1771" t="s">
        <v>1873</v>
      </c>
      <c r="F1771" t="s">
        <v>39</v>
      </c>
      <c r="G1771" t="s">
        <v>40</v>
      </c>
      <c r="H1771" t="s">
        <v>40</v>
      </c>
      <c r="I1771" t="s">
        <v>3056</v>
      </c>
      <c r="J1771" t="s">
        <v>39</v>
      </c>
      <c r="K1771" t="s">
        <v>39</v>
      </c>
      <c r="L1771" t="s">
        <v>39</v>
      </c>
      <c r="M1771" t="s">
        <v>2633</v>
      </c>
      <c r="N1771" t="s">
        <v>39</v>
      </c>
      <c r="O1771" t="s">
        <v>39</v>
      </c>
      <c r="P1771" t="s">
        <v>39</v>
      </c>
      <c r="Q1771" t="s">
        <v>39</v>
      </c>
      <c r="R1771" t="s">
        <v>39</v>
      </c>
      <c r="S1771" t="s">
        <v>39</v>
      </c>
      <c r="T1771" t="s">
        <v>39</v>
      </c>
      <c r="U1771" s="1" t="s">
        <v>3062</v>
      </c>
      <c r="V1771" s="6" t="s">
        <v>2750</v>
      </c>
      <c r="W1771">
        <v>20</v>
      </c>
      <c r="X1771" s="6" t="s">
        <v>39</v>
      </c>
      <c r="Y1771" t="s">
        <v>3057</v>
      </c>
      <c r="Z1771" t="s">
        <v>39</v>
      </c>
      <c r="AA1771" s="6" t="s">
        <v>44</v>
      </c>
      <c r="AB1771" s="6" t="s">
        <v>3059</v>
      </c>
      <c r="AC1771" s="6" t="s">
        <v>3060</v>
      </c>
      <c r="AD1771" s="6" t="s">
        <v>42</v>
      </c>
      <c r="AE1771" s="6" t="s">
        <v>3058</v>
      </c>
      <c r="AF1771" s="6" t="s">
        <v>40</v>
      </c>
      <c r="AG1771" s="6" t="s">
        <v>39</v>
      </c>
      <c r="AH1771" s="6" t="s">
        <v>39</v>
      </c>
      <c r="AI1771" s="27" t="s">
        <v>3064</v>
      </c>
      <c r="AJ1771" s="6" t="s">
        <v>43</v>
      </c>
      <c r="AK1771">
        <v>84.67</v>
      </c>
      <c r="AL1771" s="6" t="s">
        <v>39</v>
      </c>
      <c r="AM1771" t="s">
        <v>39</v>
      </c>
      <c r="AN1771">
        <v>3</v>
      </c>
      <c r="AO1771" t="s">
        <v>39</v>
      </c>
      <c r="AP1771" t="s">
        <v>39</v>
      </c>
      <c r="AQ1771" t="s">
        <v>39</v>
      </c>
      <c r="AR1771" t="s">
        <v>2694</v>
      </c>
    </row>
    <row r="1772" spans="1:44" x14ac:dyDescent="0.35">
      <c r="A1772" t="s">
        <v>1878</v>
      </c>
      <c r="B1772" t="s">
        <v>2673</v>
      </c>
      <c r="C1772" t="s">
        <v>2593</v>
      </c>
      <c r="D1772" t="s">
        <v>510</v>
      </c>
      <c r="E1772" t="s">
        <v>1873</v>
      </c>
      <c r="F1772" t="s">
        <v>39</v>
      </c>
      <c r="G1772" t="s">
        <v>40</v>
      </c>
      <c r="H1772" t="s">
        <v>40</v>
      </c>
      <c r="I1772" t="s">
        <v>3063</v>
      </c>
      <c r="J1772" t="s">
        <v>39</v>
      </c>
      <c r="K1772" t="s">
        <v>39</v>
      </c>
      <c r="L1772" t="s">
        <v>39</v>
      </c>
      <c r="M1772" t="s">
        <v>2633</v>
      </c>
      <c r="N1772" t="s">
        <v>39</v>
      </c>
      <c r="O1772" t="s">
        <v>39</v>
      </c>
      <c r="P1772" t="s">
        <v>39</v>
      </c>
      <c r="Q1772" t="s">
        <v>39</v>
      </c>
      <c r="R1772" t="s">
        <v>39</v>
      </c>
      <c r="S1772" t="s">
        <v>39</v>
      </c>
      <c r="T1772" t="s">
        <v>39</v>
      </c>
      <c r="U1772" s="1" t="s">
        <v>48</v>
      </c>
      <c r="V1772" s="6" t="s">
        <v>39</v>
      </c>
      <c r="W1772" s="6" t="s">
        <v>39</v>
      </c>
      <c r="X1772" s="6" t="s">
        <v>39</v>
      </c>
      <c r="Y1772" t="s">
        <v>39</v>
      </c>
      <c r="Z1772"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2694</v>
      </c>
    </row>
    <row r="1773" spans="1:44" x14ac:dyDescent="0.35">
      <c r="A1773" t="s">
        <v>1878</v>
      </c>
      <c r="B1773" t="s">
        <v>2673</v>
      </c>
      <c r="C1773" t="s">
        <v>2593</v>
      </c>
      <c r="D1773" t="s">
        <v>510</v>
      </c>
      <c r="E1773" t="s">
        <v>1873</v>
      </c>
      <c r="F1773" t="s">
        <v>39</v>
      </c>
      <c r="G1773" t="s">
        <v>40</v>
      </c>
      <c r="H1773" t="s">
        <v>40</v>
      </c>
      <c r="I1773" t="s">
        <v>3063</v>
      </c>
      <c r="J1773" t="s">
        <v>39</v>
      </c>
      <c r="K1773" t="s">
        <v>39</v>
      </c>
      <c r="L1773" t="s">
        <v>39</v>
      </c>
      <c r="M1773" t="s">
        <v>2633</v>
      </c>
      <c r="N1773" t="s">
        <v>39</v>
      </c>
      <c r="O1773" t="s">
        <v>39</v>
      </c>
      <c r="P1773" t="s">
        <v>39</v>
      </c>
      <c r="Q1773" t="s">
        <v>39</v>
      </c>
      <c r="R1773" t="s">
        <v>39</v>
      </c>
      <c r="S1773" t="s">
        <v>39</v>
      </c>
      <c r="T1773" t="s">
        <v>39</v>
      </c>
      <c r="U1773" s="1" t="s">
        <v>2629</v>
      </c>
      <c r="V1773" s="6" t="s">
        <v>2750</v>
      </c>
      <c r="W1773">
        <v>10</v>
      </c>
      <c r="X1773" s="6" t="s">
        <v>39</v>
      </c>
      <c r="Y1773" t="s">
        <v>3057</v>
      </c>
      <c r="Z1773" t="s">
        <v>39</v>
      </c>
      <c r="AA1773" s="6" t="s">
        <v>39</v>
      </c>
      <c r="AB1773" s="6" t="s">
        <v>39</v>
      </c>
      <c r="AC1773" s="6" t="s">
        <v>39</v>
      </c>
      <c r="AD1773" s="6" t="s">
        <v>42</v>
      </c>
      <c r="AE1773" s="6" t="s">
        <v>3058</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2694</v>
      </c>
    </row>
    <row r="1774" spans="1:44" x14ac:dyDescent="0.35">
      <c r="A1774" t="s">
        <v>1878</v>
      </c>
      <c r="B1774" t="s">
        <v>2673</v>
      </c>
      <c r="C1774" t="s">
        <v>2593</v>
      </c>
      <c r="D1774" t="s">
        <v>510</v>
      </c>
      <c r="E1774" t="s">
        <v>1873</v>
      </c>
      <c r="F1774" t="s">
        <v>39</v>
      </c>
      <c r="G1774" t="s">
        <v>40</v>
      </c>
      <c r="H1774" t="s">
        <v>40</v>
      </c>
      <c r="I1774" t="s">
        <v>3063</v>
      </c>
      <c r="J1774" t="s">
        <v>39</v>
      </c>
      <c r="K1774" t="s">
        <v>39</v>
      </c>
      <c r="L1774" t="s">
        <v>39</v>
      </c>
      <c r="M1774" t="s">
        <v>2633</v>
      </c>
      <c r="N1774" t="s">
        <v>39</v>
      </c>
      <c r="O1774" t="s">
        <v>39</v>
      </c>
      <c r="P1774" t="s">
        <v>39</v>
      </c>
      <c r="Q1774" t="s">
        <v>39</v>
      </c>
      <c r="R1774" t="s">
        <v>39</v>
      </c>
      <c r="S1774" t="s">
        <v>39</v>
      </c>
      <c r="T1774" t="s">
        <v>39</v>
      </c>
      <c r="U1774" s="1" t="s">
        <v>2629</v>
      </c>
      <c r="V1774" s="6" t="s">
        <v>2750</v>
      </c>
      <c r="W1774">
        <v>20</v>
      </c>
      <c r="X1774" s="6" t="s">
        <v>39</v>
      </c>
      <c r="Y1774" t="s">
        <v>3057</v>
      </c>
      <c r="Z1774" t="s">
        <v>39</v>
      </c>
      <c r="AA1774" s="6" t="s">
        <v>39</v>
      </c>
      <c r="AB1774" s="6" t="s">
        <v>39</v>
      </c>
      <c r="AC1774" s="6" t="s">
        <v>39</v>
      </c>
      <c r="AD1774" s="6" t="s">
        <v>42</v>
      </c>
      <c r="AE1774" s="6" t="s">
        <v>3058</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2694</v>
      </c>
    </row>
    <row r="1775" spans="1:44" x14ac:dyDescent="0.35">
      <c r="A1775" t="s">
        <v>1878</v>
      </c>
      <c r="B1775" t="s">
        <v>2673</v>
      </c>
      <c r="C1775" t="s">
        <v>2593</v>
      </c>
      <c r="D1775" t="s">
        <v>510</v>
      </c>
      <c r="E1775" t="s">
        <v>1873</v>
      </c>
      <c r="F1775" t="s">
        <v>39</v>
      </c>
      <c r="G1775" t="s">
        <v>40</v>
      </c>
      <c r="H1775" t="s">
        <v>40</v>
      </c>
      <c r="I1775" t="s">
        <v>3063</v>
      </c>
      <c r="J1775" t="s">
        <v>39</v>
      </c>
      <c r="K1775" t="s">
        <v>39</v>
      </c>
      <c r="L1775" t="s">
        <v>39</v>
      </c>
      <c r="M1775" t="s">
        <v>2633</v>
      </c>
      <c r="N1775" t="s">
        <v>39</v>
      </c>
      <c r="O1775" t="s">
        <v>39</v>
      </c>
      <c r="P1775" t="s">
        <v>39</v>
      </c>
      <c r="Q1775" t="s">
        <v>39</v>
      </c>
      <c r="R1775" t="s">
        <v>39</v>
      </c>
      <c r="S1775" t="s">
        <v>39</v>
      </c>
      <c r="T1775" t="s">
        <v>39</v>
      </c>
      <c r="U1775" s="1" t="s">
        <v>2629</v>
      </c>
      <c r="V1775" s="6" t="s">
        <v>2750</v>
      </c>
      <c r="W1775">
        <v>30</v>
      </c>
      <c r="X1775" s="6" t="s">
        <v>39</v>
      </c>
      <c r="Y1775" t="s">
        <v>3057</v>
      </c>
      <c r="Z1775" t="s">
        <v>39</v>
      </c>
      <c r="AA1775" s="6" t="s">
        <v>39</v>
      </c>
      <c r="AB1775" s="6" t="s">
        <v>39</v>
      </c>
      <c r="AC1775" s="6" t="s">
        <v>39</v>
      </c>
      <c r="AD1775" s="6" t="s">
        <v>42</v>
      </c>
      <c r="AE1775" s="6" t="s">
        <v>3058</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2694</v>
      </c>
    </row>
    <row r="1776" spans="1:44" x14ac:dyDescent="0.35">
      <c r="A1776" t="s">
        <v>1878</v>
      </c>
      <c r="B1776" t="s">
        <v>2673</v>
      </c>
      <c r="C1776" t="s">
        <v>2593</v>
      </c>
      <c r="D1776" t="s">
        <v>510</v>
      </c>
      <c r="E1776" t="s">
        <v>1873</v>
      </c>
      <c r="F1776" t="s">
        <v>39</v>
      </c>
      <c r="G1776" t="s">
        <v>40</v>
      </c>
      <c r="H1776" t="s">
        <v>40</v>
      </c>
      <c r="I1776" t="s">
        <v>3063</v>
      </c>
      <c r="J1776" t="s">
        <v>39</v>
      </c>
      <c r="K1776" t="s">
        <v>39</v>
      </c>
      <c r="L1776" t="s">
        <v>39</v>
      </c>
      <c r="M1776" t="s">
        <v>2633</v>
      </c>
      <c r="N1776" t="s">
        <v>39</v>
      </c>
      <c r="O1776" t="s">
        <v>39</v>
      </c>
      <c r="P1776" t="s">
        <v>39</v>
      </c>
      <c r="Q1776" t="s">
        <v>39</v>
      </c>
      <c r="R1776" t="s">
        <v>39</v>
      </c>
      <c r="S1776" t="s">
        <v>39</v>
      </c>
      <c r="T1776" t="s">
        <v>39</v>
      </c>
      <c r="U1776" s="1" t="s">
        <v>2937</v>
      </c>
      <c r="V1776" s="6" t="s">
        <v>39</v>
      </c>
      <c r="W1776" s="6" t="s">
        <v>39</v>
      </c>
      <c r="X1776" s="6" t="s">
        <v>39</v>
      </c>
      <c r="Y1776" t="s">
        <v>3057</v>
      </c>
      <c r="Z1776" t="s">
        <v>39</v>
      </c>
      <c r="AA1776" s="6" t="s">
        <v>44</v>
      </c>
      <c r="AB1776" s="6" t="s">
        <v>3059</v>
      </c>
      <c r="AC1776" s="6" t="s">
        <v>3060</v>
      </c>
      <c r="AD1776" s="6" t="s">
        <v>42</v>
      </c>
      <c r="AE1776" s="6" t="s">
        <v>3058</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2694</v>
      </c>
    </row>
    <row r="1777" spans="1:44" x14ac:dyDescent="0.35">
      <c r="A1777" t="s">
        <v>1878</v>
      </c>
      <c r="B1777" t="s">
        <v>2673</v>
      </c>
      <c r="C1777" t="s">
        <v>2593</v>
      </c>
      <c r="D1777" t="s">
        <v>510</v>
      </c>
      <c r="E1777" t="s">
        <v>1873</v>
      </c>
      <c r="F1777" t="s">
        <v>39</v>
      </c>
      <c r="G1777" t="s">
        <v>40</v>
      </c>
      <c r="H1777" t="s">
        <v>40</v>
      </c>
      <c r="I1777" t="s">
        <v>3063</v>
      </c>
      <c r="J1777" t="s">
        <v>39</v>
      </c>
      <c r="K1777" t="s">
        <v>39</v>
      </c>
      <c r="L1777" t="s">
        <v>39</v>
      </c>
      <c r="M1777" t="s">
        <v>2633</v>
      </c>
      <c r="N1777" t="s">
        <v>39</v>
      </c>
      <c r="O1777" t="s">
        <v>39</v>
      </c>
      <c r="P1777" t="s">
        <v>39</v>
      </c>
      <c r="Q1777" t="s">
        <v>39</v>
      </c>
      <c r="R1777" t="s">
        <v>39</v>
      </c>
      <c r="S1777" t="s">
        <v>39</v>
      </c>
      <c r="T1777" t="s">
        <v>39</v>
      </c>
      <c r="U1777" s="1" t="s">
        <v>2937</v>
      </c>
      <c r="V1777" s="6" t="s">
        <v>39</v>
      </c>
      <c r="W1777" s="6" t="s">
        <v>39</v>
      </c>
      <c r="X1777" s="6" t="s">
        <v>39</v>
      </c>
      <c r="Y1777" t="s">
        <v>3057</v>
      </c>
      <c r="Z1777" t="s">
        <v>39</v>
      </c>
      <c r="AA1777" s="6" t="s">
        <v>44</v>
      </c>
      <c r="AB1777" s="6" t="s">
        <v>3061</v>
      </c>
      <c r="AC1777" s="6" t="s">
        <v>3060</v>
      </c>
      <c r="AD1777" s="6" t="s">
        <v>42</v>
      </c>
      <c r="AE1777" s="6" t="s">
        <v>3058</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2694</v>
      </c>
    </row>
    <row r="1778" spans="1:44" x14ac:dyDescent="0.35">
      <c r="A1778" t="s">
        <v>1878</v>
      </c>
      <c r="B1778" t="s">
        <v>2673</v>
      </c>
      <c r="C1778" t="s">
        <v>2593</v>
      </c>
      <c r="D1778" t="s">
        <v>510</v>
      </c>
      <c r="E1778" t="s">
        <v>1873</v>
      </c>
      <c r="F1778" t="s">
        <v>39</v>
      </c>
      <c r="G1778" t="s">
        <v>40</v>
      </c>
      <c r="H1778" t="s">
        <v>40</v>
      </c>
      <c r="I1778" t="s">
        <v>3063</v>
      </c>
      <c r="J1778" t="s">
        <v>39</v>
      </c>
      <c r="K1778" t="s">
        <v>39</v>
      </c>
      <c r="L1778" t="s">
        <v>39</v>
      </c>
      <c r="M1778" t="s">
        <v>2633</v>
      </c>
      <c r="N1778" t="s">
        <v>39</v>
      </c>
      <c r="O1778" t="s">
        <v>39</v>
      </c>
      <c r="P1778" t="s">
        <v>39</v>
      </c>
      <c r="Q1778" t="s">
        <v>39</v>
      </c>
      <c r="R1778" t="s">
        <v>39</v>
      </c>
      <c r="S1778" t="s">
        <v>39</v>
      </c>
      <c r="T1778" t="s">
        <v>39</v>
      </c>
      <c r="U1778" s="1" t="s">
        <v>2647</v>
      </c>
      <c r="V1778" s="6" t="s">
        <v>39</v>
      </c>
      <c r="W1778" s="6" t="s">
        <v>39</v>
      </c>
      <c r="X1778" s="6" t="s">
        <v>39</v>
      </c>
      <c r="Y1778" t="s">
        <v>39</v>
      </c>
      <c r="Z1778" t="s">
        <v>39</v>
      </c>
      <c r="AA1778" s="6" t="s">
        <v>2744</v>
      </c>
      <c r="AB1778" s="29">
        <f>9.6*997</f>
        <v>9571.1999999999989</v>
      </c>
      <c r="AC1778" s="31">
        <f>2/(24*60)</f>
        <v>1.3888888888888889E-3</v>
      </c>
      <c r="AD1778" s="6" t="s">
        <v>42</v>
      </c>
      <c r="AE1778" s="6" t="s">
        <v>2744</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2694</v>
      </c>
    </row>
    <row r="1779" spans="1:44" x14ac:dyDescent="0.35">
      <c r="A1779" t="s">
        <v>1878</v>
      </c>
      <c r="B1779" t="s">
        <v>2673</v>
      </c>
      <c r="C1779" t="s">
        <v>2593</v>
      </c>
      <c r="D1779" t="s">
        <v>510</v>
      </c>
      <c r="E1779" t="s">
        <v>1873</v>
      </c>
      <c r="F1779" t="s">
        <v>39</v>
      </c>
      <c r="G1779" t="s">
        <v>40</v>
      </c>
      <c r="H1779" t="s">
        <v>40</v>
      </c>
      <c r="I1779" t="s">
        <v>3063</v>
      </c>
      <c r="J1779" t="s">
        <v>39</v>
      </c>
      <c r="K1779" t="s">
        <v>39</v>
      </c>
      <c r="L1779" t="s">
        <v>39</v>
      </c>
      <c r="M1779" t="s">
        <v>2633</v>
      </c>
      <c r="N1779" t="s">
        <v>39</v>
      </c>
      <c r="O1779" t="s">
        <v>39</v>
      </c>
      <c r="P1779" t="s">
        <v>39</v>
      </c>
      <c r="Q1779" t="s">
        <v>39</v>
      </c>
      <c r="R1779" t="s">
        <v>39</v>
      </c>
      <c r="S1779" t="s">
        <v>39</v>
      </c>
      <c r="T1779" t="s">
        <v>39</v>
      </c>
      <c r="U1779" s="1" t="s">
        <v>2647</v>
      </c>
      <c r="V1779" s="6" t="s">
        <v>39</v>
      </c>
      <c r="W1779" s="6" t="s">
        <v>39</v>
      </c>
      <c r="X1779" s="6" t="s">
        <v>39</v>
      </c>
      <c r="Y1779" t="s">
        <v>39</v>
      </c>
      <c r="Z1779" t="s">
        <v>39</v>
      </c>
      <c r="AA1779" s="6" t="s">
        <v>2744</v>
      </c>
      <c r="AB1779" s="29">
        <f>9.6*997</f>
        <v>9571.1999999999989</v>
      </c>
      <c r="AC1779" s="31">
        <f>4/(24*60)</f>
        <v>2.7777777777777779E-3</v>
      </c>
      <c r="AD1779" s="6" t="s">
        <v>42</v>
      </c>
      <c r="AE1779" s="6" t="s">
        <v>2744</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2694</v>
      </c>
    </row>
    <row r="1780" spans="1:44" x14ac:dyDescent="0.35">
      <c r="A1780" t="s">
        <v>1878</v>
      </c>
      <c r="B1780" t="s">
        <v>2673</v>
      </c>
      <c r="C1780" t="s">
        <v>2593</v>
      </c>
      <c r="D1780" t="s">
        <v>510</v>
      </c>
      <c r="E1780" t="s">
        <v>1873</v>
      </c>
      <c r="F1780" t="s">
        <v>39</v>
      </c>
      <c r="G1780" t="s">
        <v>40</v>
      </c>
      <c r="H1780" t="s">
        <v>40</v>
      </c>
      <c r="I1780" t="s">
        <v>3063</v>
      </c>
      <c r="J1780" t="s">
        <v>39</v>
      </c>
      <c r="K1780" t="s">
        <v>39</v>
      </c>
      <c r="L1780" t="s">
        <v>39</v>
      </c>
      <c r="M1780" t="s">
        <v>2633</v>
      </c>
      <c r="N1780" t="s">
        <v>39</v>
      </c>
      <c r="O1780" t="s">
        <v>39</v>
      </c>
      <c r="P1780" t="s">
        <v>39</v>
      </c>
      <c r="Q1780" t="s">
        <v>39</v>
      </c>
      <c r="R1780" t="s">
        <v>39</v>
      </c>
      <c r="S1780" t="s">
        <v>39</v>
      </c>
      <c r="T1780" t="s">
        <v>39</v>
      </c>
      <c r="U1780" s="1" t="s">
        <v>2937</v>
      </c>
      <c r="V1780" s="6" t="s">
        <v>39</v>
      </c>
      <c r="W1780" s="6" t="s">
        <v>39</v>
      </c>
      <c r="X1780" s="6" t="s">
        <v>39</v>
      </c>
      <c r="Y1780" t="s">
        <v>3057</v>
      </c>
      <c r="Z1780" t="s">
        <v>39</v>
      </c>
      <c r="AA1780" s="6" t="s">
        <v>2608</v>
      </c>
      <c r="AB1780" s="29">
        <f>0.2*997</f>
        <v>199.4</v>
      </c>
      <c r="AC1780" s="6" t="s">
        <v>2954</v>
      </c>
      <c r="AD1780" s="6" t="s">
        <v>42</v>
      </c>
      <c r="AE1780" s="6" t="s">
        <v>3058</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2694</v>
      </c>
    </row>
    <row r="1781" spans="1:44" x14ac:dyDescent="0.35">
      <c r="A1781" t="s">
        <v>1878</v>
      </c>
      <c r="B1781" t="s">
        <v>2673</v>
      </c>
      <c r="C1781" t="s">
        <v>2593</v>
      </c>
      <c r="D1781" t="s">
        <v>510</v>
      </c>
      <c r="E1781" t="s">
        <v>1873</v>
      </c>
      <c r="F1781" t="s">
        <v>39</v>
      </c>
      <c r="G1781" t="s">
        <v>40</v>
      </c>
      <c r="H1781" t="s">
        <v>40</v>
      </c>
      <c r="I1781" t="s">
        <v>3063</v>
      </c>
      <c r="J1781" t="s">
        <v>39</v>
      </c>
      <c r="K1781" t="s">
        <v>39</v>
      </c>
      <c r="L1781" t="s">
        <v>39</v>
      </c>
      <c r="M1781" t="s">
        <v>2633</v>
      </c>
      <c r="N1781" t="s">
        <v>39</v>
      </c>
      <c r="O1781" t="s">
        <v>39</v>
      </c>
      <c r="P1781" t="s">
        <v>39</v>
      </c>
      <c r="Q1781" t="s">
        <v>39</v>
      </c>
      <c r="R1781" t="s">
        <v>39</v>
      </c>
      <c r="S1781" t="s">
        <v>39</v>
      </c>
      <c r="T1781" t="s">
        <v>39</v>
      </c>
      <c r="U1781" s="1" t="s">
        <v>3062</v>
      </c>
      <c r="V1781" s="6" t="s">
        <v>2750</v>
      </c>
      <c r="W1781">
        <v>20</v>
      </c>
      <c r="X1781" s="6" t="s">
        <v>39</v>
      </c>
      <c r="Y1781" t="s">
        <v>3057</v>
      </c>
      <c r="Z1781" t="s">
        <v>39</v>
      </c>
      <c r="AA1781" s="6" t="s">
        <v>44</v>
      </c>
      <c r="AB1781" s="6" t="s">
        <v>3059</v>
      </c>
      <c r="AC1781" s="6" t="s">
        <v>3060</v>
      </c>
      <c r="AD1781" s="6" t="s">
        <v>42</v>
      </c>
      <c r="AE1781" s="6" t="s">
        <v>3058</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2694</v>
      </c>
    </row>
    <row r="1782" spans="1:44" x14ac:dyDescent="0.35">
      <c r="A1782" t="s">
        <v>1878</v>
      </c>
      <c r="B1782" t="s">
        <v>2673</v>
      </c>
      <c r="C1782" t="s">
        <v>2593</v>
      </c>
      <c r="D1782" t="s">
        <v>510</v>
      </c>
      <c r="E1782" t="s">
        <v>1873</v>
      </c>
      <c r="F1782" t="s">
        <v>39</v>
      </c>
      <c r="G1782" t="s">
        <v>40</v>
      </c>
      <c r="H1782" t="s">
        <v>40</v>
      </c>
      <c r="I1782" t="s">
        <v>3065</v>
      </c>
      <c r="J1782" t="s">
        <v>39</v>
      </c>
      <c r="K1782" t="s">
        <v>39</v>
      </c>
      <c r="L1782" t="s">
        <v>39</v>
      </c>
      <c r="M1782" t="s">
        <v>2633</v>
      </c>
      <c r="N1782" t="s">
        <v>39</v>
      </c>
      <c r="O1782" t="s">
        <v>39</v>
      </c>
      <c r="P1782" t="s">
        <v>39</v>
      </c>
      <c r="Q1782" t="s">
        <v>39</v>
      </c>
      <c r="R1782" t="s">
        <v>39</v>
      </c>
      <c r="S1782" t="s">
        <v>39</v>
      </c>
      <c r="T1782" t="s">
        <v>39</v>
      </c>
      <c r="U1782" s="1" t="s">
        <v>48</v>
      </c>
      <c r="V1782" s="6" t="s">
        <v>39</v>
      </c>
      <c r="W1782" s="6" t="s">
        <v>39</v>
      </c>
      <c r="X1782" s="6" t="s">
        <v>39</v>
      </c>
      <c r="Y1782" t="s">
        <v>39</v>
      </c>
      <c r="Z1782"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2694</v>
      </c>
    </row>
    <row r="1783" spans="1:44" x14ac:dyDescent="0.35">
      <c r="A1783" t="s">
        <v>1878</v>
      </c>
      <c r="B1783" t="s">
        <v>2673</v>
      </c>
      <c r="C1783" t="s">
        <v>2593</v>
      </c>
      <c r="D1783" t="s">
        <v>510</v>
      </c>
      <c r="E1783" t="s">
        <v>1873</v>
      </c>
      <c r="F1783" t="s">
        <v>39</v>
      </c>
      <c r="G1783" t="s">
        <v>40</v>
      </c>
      <c r="H1783" t="s">
        <v>40</v>
      </c>
      <c r="I1783" t="s">
        <v>3065</v>
      </c>
      <c r="J1783" t="s">
        <v>39</v>
      </c>
      <c r="K1783" t="s">
        <v>39</v>
      </c>
      <c r="L1783" t="s">
        <v>39</v>
      </c>
      <c r="M1783" t="s">
        <v>2633</v>
      </c>
      <c r="N1783" t="s">
        <v>39</v>
      </c>
      <c r="O1783" t="s">
        <v>39</v>
      </c>
      <c r="P1783" t="s">
        <v>39</v>
      </c>
      <c r="Q1783" t="s">
        <v>39</v>
      </c>
      <c r="R1783" t="s">
        <v>39</v>
      </c>
      <c r="S1783" t="s">
        <v>39</v>
      </c>
      <c r="T1783" t="s">
        <v>39</v>
      </c>
      <c r="U1783" s="1" t="s">
        <v>2629</v>
      </c>
      <c r="V1783" s="6" t="s">
        <v>2750</v>
      </c>
      <c r="W1783">
        <v>10</v>
      </c>
      <c r="X1783" s="6" t="s">
        <v>39</v>
      </c>
      <c r="Y1783" t="s">
        <v>3057</v>
      </c>
      <c r="Z1783" t="s">
        <v>39</v>
      </c>
      <c r="AA1783" s="6" t="s">
        <v>39</v>
      </c>
      <c r="AB1783" s="6" t="s">
        <v>39</v>
      </c>
      <c r="AC1783" s="6" t="s">
        <v>39</v>
      </c>
      <c r="AD1783" s="6" t="s">
        <v>42</v>
      </c>
      <c r="AE1783" s="6" t="s">
        <v>3058</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2694</v>
      </c>
    </row>
    <row r="1784" spans="1:44" x14ac:dyDescent="0.35">
      <c r="A1784" t="s">
        <v>1878</v>
      </c>
      <c r="B1784" t="s">
        <v>2673</v>
      </c>
      <c r="C1784" t="s">
        <v>2593</v>
      </c>
      <c r="D1784" t="s">
        <v>510</v>
      </c>
      <c r="E1784" t="s">
        <v>1873</v>
      </c>
      <c r="F1784" t="s">
        <v>39</v>
      </c>
      <c r="G1784" t="s">
        <v>40</v>
      </c>
      <c r="H1784" t="s">
        <v>40</v>
      </c>
      <c r="I1784" t="s">
        <v>3065</v>
      </c>
      <c r="J1784" t="s">
        <v>39</v>
      </c>
      <c r="K1784" t="s">
        <v>39</v>
      </c>
      <c r="L1784" t="s">
        <v>39</v>
      </c>
      <c r="M1784" t="s">
        <v>2633</v>
      </c>
      <c r="N1784" t="s">
        <v>39</v>
      </c>
      <c r="O1784" t="s">
        <v>39</v>
      </c>
      <c r="P1784" t="s">
        <v>39</v>
      </c>
      <c r="Q1784" t="s">
        <v>39</v>
      </c>
      <c r="R1784" t="s">
        <v>39</v>
      </c>
      <c r="S1784" t="s">
        <v>39</v>
      </c>
      <c r="T1784" t="s">
        <v>39</v>
      </c>
      <c r="U1784" s="1" t="s">
        <v>2629</v>
      </c>
      <c r="V1784" s="6" t="s">
        <v>2750</v>
      </c>
      <c r="W1784">
        <v>20</v>
      </c>
      <c r="X1784" s="6" t="s">
        <v>39</v>
      </c>
      <c r="Y1784" t="s">
        <v>3057</v>
      </c>
      <c r="Z1784" t="s">
        <v>39</v>
      </c>
      <c r="AA1784" s="6" t="s">
        <v>39</v>
      </c>
      <c r="AB1784" s="6" t="s">
        <v>39</v>
      </c>
      <c r="AC1784" s="6" t="s">
        <v>39</v>
      </c>
      <c r="AD1784" s="6" t="s">
        <v>42</v>
      </c>
      <c r="AE1784" s="6" t="s">
        <v>3058</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2694</v>
      </c>
    </row>
    <row r="1785" spans="1:44" x14ac:dyDescent="0.35">
      <c r="A1785" t="s">
        <v>1878</v>
      </c>
      <c r="B1785" t="s">
        <v>2673</v>
      </c>
      <c r="C1785" t="s">
        <v>2593</v>
      </c>
      <c r="D1785" t="s">
        <v>510</v>
      </c>
      <c r="E1785" t="s">
        <v>1873</v>
      </c>
      <c r="F1785" t="s">
        <v>39</v>
      </c>
      <c r="G1785" t="s">
        <v>40</v>
      </c>
      <c r="H1785" t="s">
        <v>40</v>
      </c>
      <c r="I1785" t="s">
        <v>3065</v>
      </c>
      <c r="J1785" t="s">
        <v>39</v>
      </c>
      <c r="K1785" t="s">
        <v>39</v>
      </c>
      <c r="L1785" t="s">
        <v>39</v>
      </c>
      <c r="M1785" t="s">
        <v>2633</v>
      </c>
      <c r="N1785" t="s">
        <v>39</v>
      </c>
      <c r="O1785" t="s">
        <v>39</v>
      </c>
      <c r="P1785" t="s">
        <v>39</v>
      </c>
      <c r="Q1785" t="s">
        <v>39</v>
      </c>
      <c r="R1785" t="s">
        <v>39</v>
      </c>
      <c r="S1785" t="s">
        <v>39</v>
      </c>
      <c r="T1785" t="s">
        <v>39</v>
      </c>
      <c r="U1785" s="1" t="s">
        <v>2629</v>
      </c>
      <c r="V1785" s="6" t="s">
        <v>2750</v>
      </c>
      <c r="W1785">
        <v>30</v>
      </c>
      <c r="X1785" s="6" t="s">
        <v>39</v>
      </c>
      <c r="Y1785" t="s">
        <v>3057</v>
      </c>
      <c r="Z1785" t="s">
        <v>39</v>
      </c>
      <c r="AA1785" s="6" t="s">
        <v>39</v>
      </c>
      <c r="AB1785" s="6" t="s">
        <v>39</v>
      </c>
      <c r="AC1785" s="6" t="s">
        <v>39</v>
      </c>
      <c r="AD1785" s="6" t="s">
        <v>42</v>
      </c>
      <c r="AE1785" s="6" t="s">
        <v>3058</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2694</v>
      </c>
    </row>
    <row r="1786" spans="1:44" x14ac:dyDescent="0.35">
      <c r="A1786" t="s">
        <v>1878</v>
      </c>
      <c r="B1786" t="s">
        <v>2673</v>
      </c>
      <c r="C1786" t="s">
        <v>2593</v>
      </c>
      <c r="D1786" t="s">
        <v>510</v>
      </c>
      <c r="E1786" t="s">
        <v>1873</v>
      </c>
      <c r="F1786" t="s">
        <v>39</v>
      </c>
      <c r="G1786" t="s">
        <v>40</v>
      </c>
      <c r="H1786" t="s">
        <v>40</v>
      </c>
      <c r="I1786" t="s">
        <v>3065</v>
      </c>
      <c r="J1786" t="s">
        <v>39</v>
      </c>
      <c r="K1786" t="s">
        <v>39</v>
      </c>
      <c r="L1786" t="s">
        <v>39</v>
      </c>
      <c r="M1786" t="s">
        <v>2633</v>
      </c>
      <c r="N1786" t="s">
        <v>39</v>
      </c>
      <c r="O1786" t="s">
        <v>39</v>
      </c>
      <c r="P1786" t="s">
        <v>39</v>
      </c>
      <c r="Q1786" t="s">
        <v>39</v>
      </c>
      <c r="R1786" t="s">
        <v>39</v>
      </c>
      <c r="S1786" t="s">
        <v>39</v>
      </c>
      <c r="T1786" t="s">
        <v>39</v>
      </c>
      <c r="U1786" s="1" t="s">
        <v>2937</v>
      </c>
      <c r="V1786" s="6" t="s">
        <v>39</v>
      </c>
      <c r="W1786" s="6" t="s">
        <v>39</v>
      </c>
      <c r="X1786" s="6" t="s">
        <v>39</v>
      </c>
      <c r="Y1786" t="s">
        <v>3057</v>
      </c>
      <c r="Z1786" t="s">
        <v>39</v>
      </c>
      <c r="AA1786" s="6" t="s">
        <v>44</v>
      </c>
      <c r="AB1786" s="6" t="s">
        <v>3059</v>
      </c>
      <c r="AC1786" s="6" t="s">
        <v>3060</v>
      </c>
      <c r="AD1786" s="6" t="s">
        <v>42</v>
      </c>
      <c r="AE1786" s="6" t="s">
        <v>3058</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2694</v>
      </c>
    </row>
    <row r="1787" spans="1:44" x14ac:dyDescent="0.35">
      <c r="A1787" t="s">
        <v>1878</v>
      </c>
      <c r="B1787" t="s">
        <v>2673</v>
      </c>
      <c r="C1787" t="s">
        <v>2593</v>
      </c>
      <c r="D1787" t="s">
        <v>510</v>
      </c>
      <c r="E1787" t="s">
        <v>1873</v>
      </c>
      <c r="F1787" t="s">
        <v>39</v>
      </c>
      <c r="G1787" t="s">
        <v>40</v>
      </c>
      <c r="H1787" t="s">
        <v>40</v>
      </c>
      <c r="I1787" t="s">
        <v>3065</v>
      </c>
      <c r="J1787" t="s">
        <v>39</v>
      </c>
      <c r="K1787" t="s">
        <v>39</v>
      </c>
      <c r="L1787" t="s">
        <v>39</v>
      </c>
      <c r="M1787" t="s">
        <v>2633</v>
      </c>
      <c r="N1787" t="s">
        <v>39</v>
      </c>
      <c r="O1787" t="s">
        <v>39</v>
      </c>
      <c r="P1787" t="s">
        <v>39</v>
      </c>
      <c r="Q1787" t="s">
        <v>39</v>
      </c>
      <c r="R1787" t="s">
        <v>39</v>
      </c>
      <c r="S1787" t="s">
        <v>39</v>
      </c>
      <c r="T1787" t="s">
        <v>39</v>
      </c>
      <c r="U1787" s="1" t="s">
        <v>2937</v>
      </c>
      <c r="V1787" s="6" t="s">
        <v>39</v>
      </c>
      <c r="W1787" s="6" t="s">
        <v>39</v>
      </c>
      <c r="X1787" s="6" t="s">
        <v>39</v>
      </c>
      <c r="Y1787" t="s">
        <v>3057</v>
      </c>
      <c r="Z1787" t="s">
        <v>39</v>
      </c>
      <c r="AA1787" s="6" t="s">
        <v>44</v>
      </c>
      <c r="AB1787" s="6" t="s">
        <v>3061</v>
      </c>
      <c r="AC1787" s="6" t="s">
        <v>3060</v>
      </c>
      <c r="AD1787" s="6" t="s">
        <v>42</v>
      </c>
      <c r="AE1787" s="6" t="s">
        <v>3058</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2694</v>
      </c>
    </row>
    <row r="1788" spans="1:44" x14ac:dyDescent="0.35">
      <c r="A1788" t="s">
        <v>1878</v>
      </c>
      <c r="B1788" t="s">
        <v>2673</v>
      </c>
      <c r="C1788" t="s">
        <v>2593</v>
      </c>
      <c r="D1788" t="s">
        <v>510</v>
      </c>
      <c r="E1788" t="s">
        <v>1873</v>
      </c>
      <c r="F1788" t="s">
        <v>39</v>
      </c>
      <c r="G1788" t="s">
        <v>40</v>
      </c>
      <c r="H1788" t="s">
        <v>40</v>
      </c>
      <c r="I1788" t="s">
        <v>3065</v>
      </c>
      <c r="J1788" t="s">
        <v>39</v>
      </c>
      <c r="K1788" t="s">
        <v>39</v>
      </c>
      <c r="L1788" t="s">
        <v>39</v>
      </c>
      <c r="M1788" t="s">
        <v>2633</v>
      </c>
      <c r="N1788" t="s">
        <v>39</v>
      </c>
      <c r="O1788" t="s">
        <v>39</v>
      </c>
      <c r="P1788" t="s">
        <v>39</v>
      </c>
      <c r="Q1788" t="s">
        <v>39</v>
      </c>
      <c r="R1788" t="s">
        <v>39</v>
      </c>
      <c r="S1788" t="s">
        <v>39</v>
      </c>
      <c r="T1788" t="s">
        <v>39</v>
      </c>
      <c r="U1788" s="1" t="s">
        <v>2647</v>
      </c>
      <c r="V1788" s="6" t="s">
        <v>39</v>
      </c>
      <c r="W1788" s="6" t="s">
        <v>39</v>
      </c>
      <c r="X1788" s="6" t="s">
        <v>39</v>
      </c>
      <c r="Y1788" t="s">
        <v>39</v>
      </c>
      <c r="Z1788" t="s">
        <v>39</v>
      </c>
      <c r="AA1788" s="6" t="s">
        <v>2744</v>
      </c>
      <c r="AB1788" s="29">
        <f>9.6*997</f>
        <v>9571.1999999999989</v>
      </c>
      <c r="AC1788" s="31">
        <f>2/(24*60)</f>
        <v>1.3888888888888889E-3</v>
      </c>
      <c r="AD1788" s="6" t="s">
        <v>42</v>
      </c>
      <c r="AE1788" s="6" t="s">
        <v>2744</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2694</v>
      </c>
    </row>
    <row r="1789" spans="1:44" x14ac:dyDescent="0.35">
      <c r="A1789" t="s">
        <v>1878</v>
      </c>
      <c r="B1789" t="s">
        <v>2673</v>
      </c>
      <c r="C1789" t="s">
        <v>2593</v>
      </c>
      <c r="D1789" t="s">
        <v>510</v>
      </c>
      <c r="E1789" t="s">
        <v>1873</v>
      </c>
      <c r="F1789" t="s">
        <v>39</v>
      </c>
      <c r="G1789" t="s">
        <v>40</v>
      </c>
      <c r="H1789" t="s">
        <v>40</v>
      </c>
      <c r="I1789" t="s">
        <v>3065</v>
      </c>
      <c r="J1789" t="s">
        <v>39</v>
      </c>
      <c r="K1789" t="s">
        <v>39</v>
      </c>
      <c r="L1789" t="s">
        <v>39</v>
      </c>
      <c r="M1789" t="s">
        <v>2633</v>
      </c>
      <c r="N1789" t="s">
        <v>39</v>
      </c>
      <c r="O1789" t="s">
        <v>39</v>
      </c>
      <c r="P1789" t="s">
        <v>39</v>
      </c>
      <c r="Q1789" t="s">
        <v>39</v>
      </c>
      <c r="R1789" t="s">
        <v>39</v>
      </c>
      <c r="S1789" t="s">
        <v>39</v>
      </c>
      <c r="T1789" t="s">
        <v>39</v>
      </c>
      <c r="U1789" s="1" t="s">
        <v>2647</v>
      </c>
      <c r="V1789" s="6" t="s">
        <v>39</v>
      </c>
      <c r="W1789" s="6" t="s">
        <v>39</v>
      </c>
      <c r="X1789" s="6" t="s">
        <v>39</v>
      </c>
      <c r="Y1789" t="s">
        <v>39</v>
      </c>
      <c r="Z1789" t="s">
        <v>39</v>
      </c>
      <c r="AA1789" s="6" t="s">
        <v>2744</v>
      </c>
      <c r="AB1789" s="29">
        <f>9.6*997</f>
        <v>9571.1999999999989</v>
      </c>
      <c r="AC1789" s="31">
        <f>4/(24*60)</f>
        <v>2.7777777777777779E-3</v>
      </c>
      <c r="AD1789" s="6" t="s">
        <v>42</v>
      </c>
      <c r="AE1789" s="6" t="s">
        <v>2744</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2694</v>
      </c>
    </row>
    <row r="1790" spans="1:44" x14ac:dyDescent="0.35">
      <c r="A1790" t="s">
        <v>1878</v>
      </c>
      <c r="B1790" t="s">
        <v>2673</v>
      </c>
      <c r="C1790" t="s">
        <v>2593</v>
      </c>
      <c r="D1790" t="s">
        <v>510</v>
      </c>
      <c r="E1790" t="s">
        <v>1873</v>
      </c>
      <c r="F1790" t="s">
        <v>39</v>
      </c>
      <c r="G1790" t="s">
        <v>40</v>
      </c>
      <c r="H1790" t="s">
        <v>40</v>
      </c>
      <c r="I1790" t="s">
        <v>3065</v>
      </c>
      <c r="J1790" t="s">
        <v>39</v>
      </c>
      <c r="K1790" t="s">
        <v>39</v>
      </c>
      <c r="L1790" t="s">
        <v>39</v>
      </c>
      <c r="M1790" t="s">
        <v>2633</v>
      </c>
      <c r="N1790" t="s">
        <v>39</v>
      </c>
      <c r="O1790" t="s">
        <v>39</v>
      </c>
      <c r="P1790" t="s">
        <v>39</v>
      </c>
      <c r="Q1790" t="s">
        <v>39</v>
      </c>
      <c r="R1790" t="s">
        <v>39</v>
      </c>
      <c r="S1790" t="s">
        <v>39</v>
      </c>
      <c r="T1790" t="s">
        <v>39</v>
      </c>
      <c r="U1790" s="1" t="s">
        <v>2937</v>
      </c>
      <c r="V1790" s="6" t="s">
        <v>39</v>
      </c>
      <c r="W1790" s="6" t="s">
        <v>39</v>
      </c>
      <c r="X1790" s="6" t="s">
        <v>39</v>
      </c>
      <c r="Y1790" t="s">
        <v>3057</v>
      </c>
      <c r="Z1790" t="s">
        <v>39</v>
      </c>
      <c r="AA1790" s="6" t="s">
        <v>2608</v>
      </c>
      <c r="AB1790" s="29">
        <f>0.2*997</f>
        <v>199.4</v>
      </c>
      <c r="AC1790" s="6" t="s">
        <v>2954</v>
      </c>
      <c r="AD1790" s="6" t="s">
        <v>42</v>
      </c>
      <c r="AE1790" s="6" t="s">
        <v>3058</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2694</v>
      </c>
    </row>
    <row r="1791" spans="1:44" x14ac:dyDescent="0.35">
      <c r="A1791" t="s">
        <v>1878</v>
      </c>
      <c r="B1791" t="s">
        <v>2673</v>
      </c>
      <c r="C1791" t="s">
        <v>2593</v>
      </c>
      <c r="D1791" t="s">
        <v>510</v>
      </c>
      <c r="E1791" t="s">
        <v>1873</v>
      </c>
      <c r="F1791" t="s">
        <v>39</v>
      </c>
      <c r="G1791" t="s">
        <v>40</v>
      </c>
      <c r="H1791" t="s">
        <v>40</v>
      </c>
      <c r="I1791" t="s">
        <v>3065</v>
      </c>
      <c r="J1791" t="s">
        <v>39</v>
      </c>
      <c r="K1791" t="s">
        <v>39</v>
      </c>
      <c r="L1791" t="s">
        <v>39</v>
      </c>
      <c r="M1791" t="s">
        <v>2633</v>
      </c>
      <c r="N1791" t="s">
        <v>39</v>
      </c>
      <c r="O1791" t="s">
        <v>39</v>
      </c>
      <c r="P1791" t="s">
        <v>39</v>
      </c>
      <c r="Q1791" t="s">
        <v>39</v>
      </c>
      <c r="R1791" t="s">
        <v>39</v>
      </c>
      <c r="S1791" t="s">
        <v>39</v>
      </c>
      <c r="T1791" t="s">
        <v>39</v>
      </c>
      <c r="U1791" s="1" t="s">
        <v>3062</v>
      </c>
      <c r="V1791" s="6" t="s">
        <v>2750</v>
      </c>
      <c r="W1791">
        <v>20</v>
      </c>
      <c r="X1791" s="6" t="s">
        <v>39</v>
      </c>
      <c r="Y1791" t="s">
        <v>3057</v>
      </c>
      <c r="Z1791" t="s">
        <v>39</v>
      </c>
      <c r="AA1791" s="6" t="s">
        <v>44</v>
      </c>
      <c r="AB1791" s="6" t="s">
        <v>3059</v>
      </c>
      <c r="AC1791" s="6" t="s">
        <v>3060</v>
      </c>
      <c r="AD1791" s="6" t="s">
        <v>42</v>
      </c>
      <c r="AE1791" s="6" t="s">
        <v>3058</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2694</v>
      </c>
    </row>
    <row r="1792" spans="1:44" x14ac:dyDescent="0.35">
      <c r="A1792" t="s">
        <v>1878</v>
      </c>
      <c r="B1792" t="s">
        <v>2673</v>
      </c>
      <c r="C1792" t="s">
        <v>2593</v>
      </c>
      <c r="D1792" t="s">
        <v>510</v>
      </c>
      <c r="E1792" t="s">
        <v>1873</v>
      </c>
      <c r="F1792" t="s">
        <v>39</v>
      </c>
      <c r="G1792" t="s">
        <v>40</v>
      </c>
      <c r="H1792" t="s">
        <v>40</v>
      </c>
      <c r="I1792" t="s">
        <v>3056</v>
      </c>
      <c r="J1792" t="s">
        <v>39</v>
      </c>
      <c r="K1792" t="s">
        <v>39</v>
      </c>
      <c r="L1792" t="s">
        <v>39</v>
      </c>
      <c r="M1792" t="s">
        <v>2633</v>
      </c>
      <c r="N1792" t="s">
        <v>39</v>
      </c>
      <c r="O1792" t="s">
        <v>39</v>
      </c>
      <c r="P1792" t="s">
        <v>39</v>
      </c>
      <c r="Q1792" t="s">
        <v>39</v>
      </c>
      <c r="R1792" t="s">
        <v>39</v>
      </c>
      <c r="S1792" t="s">
        <v>39</v>
      </c>
      <c r="T1792" t="s">
        <v>39</v>
      </c>
      <c r="U1792" s="1" t="s">
        <v>48</v>
      </c>
      <c r="V1792" s="6" t="s">
        <v>39</v>
      </c>
      <c r="W1792" s="6" t="s">
        <v>39</v>
      </c>
      <c r="X1792" s="6" t="s">
        <v>39</v>
      </c>
      <c r="Y1792" t="s">
        <v>39</v>
      </c>
      <c r="Z1792" t="s">
        <v>39</v>
      </c>
      <c r="AA1792" s="6" t="s">
        <v>39</v>
      </c>
      <c r="AB1792" s="6" t="s">
        <v>39</v>
      </c>
      <c r="AC1792" s="6" t="s">
        <v>39</v>
      </c>
      <c r="AD1792" s="6" t="s">
        <v>40</v>
      </c>
      <c r="AE1792" s="6" t="s">
        <v>39</v>
      </c>
      <c r="AF1792" s="6" t="s">
        <v>40</v>
      </c>
      <c r="AG1792" s="6" t="s">
        <v>39</v>
      </c>
      <c r="AH1792" s="6" t="s">
        <v>39</v>
      </c>
      <c r="AI1792" s="27" t="s">
        <v>3064</v>
      </c>
      <c r="AJ1792" s="6" t="s">
        <v>2920</v>
      </c>
      <c r="AK1792">
        <v>9.36</v>
      </c>
      <c r="AL1792" s="6" t="s">
        <v>39</v>
      </c>
      <c r="AM1792" t="s">
        <v>39</v>
      </c>
      <c r="AN1792">
        <v>3</v>
      </c>
      <c r="AO1792" t="s">
        <v>39</v>
      </c>
      <c r="AP1792" t="s">
        <v>39</v>
      </c>
      <c r="AQ1792" t="s">
        <v>39</v>
      </c>
      <c r="AR1792" t="s">
        <v>2694</v>
      </c>
    </row>
    <row r="1793" spans="1:44" x14ac:dyDescent="0.35">
      <c r="A1793" t="s">
        <v>1878</v>
      </c>
      <c r="B1793" t="s">
        <v>2673</v>
      </c>
      <c r="C1793" t="s">
        <v>2593</v>
      </c>
      <c r="D1793" t="s">
        <v>510</v>
      </c>
      <c r="E1793" t="s">
        <v>1873</v>
      </c>
      <c r="F1793" t="s">
        <v>39</v>
      </c>
      <c r="G1793" t="s">
        <v>40</v>
      </c>
      <c r="H1793" t="s">
        <v>40</v>
      </c>
      <c r="I1793" t="s">
        <v>3056</v>
      </c>
      <c r="J1793" t="s">
        <v>39</v>
      </c>
      <c r="K1793" t="s">
        <v>39</v>
      </c>
      <c r="L1793" t="s">
        <v>39</v>
      </c>
      <c r="M1793" t="s">
        <v>2633</v>
      </c>
      <c r="N1793" t="s">
        <v>39</v>
      </c>
      <c r="O1793" t="s">
        <v>39</v>
      </c>
      <c r="P1793" t="s">
        <v>39</v>
      </c>
      <c r="Q1793" t="s">
        <v>39</v>
      </c>
      <c r="R1793" t="s">
        <v>39</v>
      </c>
      <c r="S1793" t="s">
        <v>39</v>
      </c>
      <c r="T1793" t="s">
        <v>39</v>
      </c>
      <c r="U1793" s="1" t="s">
        <v>2629</v>
      </c>
      <c r="V1793" s="6" t="s">
        <v>2750</v>
      </c>
      <c r="W1793">
        <v>10</v>
      </c>
      <c r="X1793" s="6" t="s">
        <v>39</v>
      </c>
      <c r="Y1793" t="s">
        <v>3057</v>
      </c>
      <c r="Z1793" t="s">
        <v>39</v>
      </c>
      <c r="AA1793" s="6" t="s">
        <v>39</v>
      </c>
      <c r="AB1793" s="6" t="s">
        <v>39</v>
      </c>
      <c r="AC1793" s="6" t="s">
        <v>39</v>
      </c>
      <c r="AD1793" s="6" t="s">
        <v>42</v>
      </c>
      <c r="AE1793" s="6" t="s">
        <v>3058</v>
      </c>
      <c r="AF1793" s="6" t="s">
        <v>40</v>
      </c>
      <c r="AG1793" s="6" t="s">
        <v>39</v>
      </c>
      <c r="AH1793" s="6" t="s">
        <v>39</v>
      </c>
      <c r="AI1793" s="27" t="s">
        <v>3064</v>
      </c>
      <c r="AJ1793" s="6" t="s">
        <v>2920</v>
      </c>
      <c r="AK1793">
        <v>8.44</v>
      </c>
      <c r="AL1793" s="6" t="s">
        <v>39</v>
      </c>
      <c r="AM1793" t="s">
        <v>39</v>
      </c>
      <c r="AN1793">
        <v>3</v>
      </c>
      <c r="AO1793" t="s">
        <v>39</v>
      </c>
      <c r="AP1793" t="s">
        <v>39</v>
      </c>
      <c r="AQ1793" t="s">
        <v>39</v>
      </c>
      <c r="AR1793" t="s">
        <v>2694</v>
      </c>
    </row>
    <row r="1794" spans="1:44" x14ac:dyDescent="0.35">
      <c r="A1794" t="s">
        <v>1878</v>
      </c>
      <c r="B1794" t="s">
        <v>2673</v>
      </c>
      <c r="C1794" t="s">
        <v>2593</v>
      </c>
      <c r="D1794" t="s">
        <v>510</v>
      </c>
      <c r="E1794" t="s">
        <v>1873</v>
      </c>
      <c r="F1794" t="s">
        <v>39</v>
      </c>
      <c r="G1794" t="s">
        <v>40</v>
      </c>
      <c r="H1794" t="s">
        <v>40</v>
      </c>
      <c r="I1794" t="s">
        <v>3056</v>
      </c>
      <c r="J1794" t="s">
        <v>39</v>
      </c>
      <c r="K1794" t="s">
        <v>39</v>
      </c>
      <c r="L1794" t="s">
        <v>39</v>
      </c>
      <c r="M1794" t="s">
        <v>2633</v>
      </c>
      <c r="N1794" t="s">
        <v>39</v>
      </c>
      <c r="O1794" t="s">
        <v>39</v>
      </c>
      <c r="P1794" t="s">
        <v>39</v>
      </c>
      <c r="Q1794" t="s">
        <v>39</v>
      </c>
      <c r="R1794" t="s">
        <v>39</v>
      </c>
      <c r="S1794" t="s">
        <v>39</v>
      </c>
      <c r="T1794" t="s">
        <v>39</v>
      </c>
      <c r="U1794" s="1" t="s">
        <v>2629</v>
      </c>
      <c r="V1794" s="6" t="s">
        <v>2750</v>
      </c>
      <c r="W1794">
        <v>20</v>
      </c>
      <c r="X1794" s="6" t="s">
        <v>39</v>
      </c>
      <c r="Y1794" t="s">
        <v>3057</v>
      </c>
      <c r="Z1794" t="s">
        <v>39</v>
      </c>
      <c r="AA1794" s="6" t="s">
        <v>39</v>
      </c>
      <c r="AB1794" s="6" t="s">
        <v>39</v>
      </c>
      <c r="AC1794" s="6" t="s">
        <v>39</v>
      </c>
      <c r="AD1794" s="6" t="s">
        <v>42</v>
      </c>
      <c r="AE1794" s="6" t="s">
        <v>3058</v>
      </c>
      <c r="AF1794" s="6" t="s">
        <v>40</v>
      </c>
      <c r="AG1794" s="6" t="s">
        <v>39</v>
      </c>
      <c r="AH1794" s="6" t="s">
        <v>39</v>
      </c>
      <c r="AI1794" s="27" t="s">
        <v>3064</v>
      </c>
      <c r="AJ1794" s="6" t="s">
        <v>2920</v>
      </c>
      <c r="AK1794">
        <v>4.6100000000000003</v>
      </c>
      <c r="AL1794" s="6" t="s">
        <v>39</v>
      </c>
      <c r="AM1794" t="s">
        <v>39</v>
      </c>
      <c r="AN1794">
        <v>3</v>
      </c>
      <c r="AO1794" t="s">
        <v>39</v>
      </c>
      <c r="AP1794" t="s">
        <v>39</v>
      </c>
      <c r="AQ1794" t="s">
        <v>39</v>
      </c>
      <c r="AR1794" t="s">
        <v>2694</v>
      </c>
    </row>
    <row r="1795" spans="1:44" x14ac:dyDescent="0.35">
      <c r="A1795" t="s">
        <v>1878</v>
      </c>
      <c r="B1795" t="s">
        <v>2673</v>
      </c>
      <c r="C1795" t="s">
        <v>2593</v>
      </c>
      <c r="D1795" t="s">
        <v>510</v>
      </c>
      <c r="E1795" t="s">
        <v>1873</v>
      </c>
      <c r="F1795" t="s">
        <v>39</v>
      </c>
      <c r="G1795" t="s">
        <v>40</v>
      </c>
      <c r="H1795" t="s">
        <v>40</v>
      </c>
      <c r="I1795" t="s">
        <v>3056</v>
      </c>
      <c r="J1795" t="s">
        <v>39</v>
      </c>
      <c r="K1795" t="s">
        <v>39</v>
      </c>
      <c r="L1795" t="s">
        <v>39</v>
      </c>
      <c r="M1795" t="s">
        <v>2633</v>
      </c>
      <c r="N1795" t="s">
        <v>39</v>
      </c>
      <c r="O1795" t="s">
        <v>39</v>
      </c>
      <c r="P1795" t="s">
        <v>39</v>
      </c>
      <c r="Q1795" t="s">
        <v>39</v>
      </c>
      <c r="R1795" t="s">
        <v>39</v>
      </c>
      <c r="S1795" t="s">
        <v>39</v>
      </c>
      <c r="T1795" t="s">
        <v>39</v>
      </c>
      <c r="U1795" s="1" t="s">
        <v>2629</v>
      </c>
      <c r="V1795" s="6" t="s">
        <v>2750</v>
      </c>
      <c r="W1795">
        <v>30</v>
      </c>
      <c r="X1795" s="6" t="s">
        <v>39</v>
      </c>
      <c r="Y1795" t="s">
        <v>3057</v>
      </c>
      <c r="Z1795" t="s">
        <v>39</v>
      </c>
      <c r="AA1795" s="6" t="s">
        <v>39</v>
      </c>
      <c r="AB1795" s="6" t="s">
        <v>39</v>
      </c>
      <c r="AC1795" s="6" t="s">
        <v>39</v>
      </c>
      <c r="AD1795" s="6" t="s">
        <v>42</v>
      </c>
      <c r="AE1795" s="6" t="s">
        <v>3058</v>
      </c>
      <c r="AF1795" s="6" t="s">
        <v>40</v>
      </c>
      <c r="AG1795" s="6" t="s">
        <v>39</v>
      </c>
      <c r="AH1795" s="6" t="s">
        <v>39</v>
      </c>
      <c r="AI1795" s="27" t="s">
        <v>3064</v>
      </c>
      <c r="AJ1795" s="6" t="s">
        <v>2920</v>
      </c>
      <c r="AK1795">
        <v>7.46</v>
      </c>
      <c r="AL1795" s="6" t="s">
        <v>39</v>
      </c>
      <c r="AM1795" t="s">
        <v>39</v>
      </c>
      <c r="AN1795">
        <v>3</v>
      </c>
      <c r="AO1795" t="s">
        <v>39</v>
      </c>
      <c r="AP1795" t="s">
        <v>39</v>
      </c>
      <c r="AQ1795" t="s">
        <v>39</v>
      </c>
      <c r="AR1795" t="s">
        <v>2694</v>
      </c>
    </row>
    <row r="1796" spans="1:44" x14ac:dyDescent="0.35">
      <c r="A1796" t="s">
        <v>1878</v>
      </c>
      <c r="B1796" t="s">
        <v>2673</v>
      </c>
      <c r="C1796" t="s">
        <v>2593</v>
      </c>
      <c r="D1796" t="s">
        <v>510</v>
      </c>
      <c r="E1796" t="s">
        <v>1873</v>
      </c>
      <c r="F1796" t="s">
        <v>39</v>
      </c>
      <c r="G1796" t="s">
        <v>40</v>
      </c>
      <c r="H1796" t="s">
        <v>40</v>
      </c>
      <c r="I1796" t="s">
        <v>3056</v>
      </c>
      <c r="J1796" t="s">
        <v>39</v>
      </c>
      <c r="K1796" t="s">
        <v>39</v>
      </c>
      <c r="L1796" t="s">
        <v>39</v>
      </c>
      <c r="M1796" t="s">
        <v>2633</v>
      </c>
      <c r="N1796" t="s">
        <v>39</v>
      </c>
      <c r="O1796" t="s">
        <v>39</v>
      </c>
      <c r="P1796" t="s">
        <v>39</v>
      </c>
      <c r="Q1796" t="s">
        <v>39</v>
      </c>
      <c r="R1796" t="s">
        <v>39</v>
      </c>
      <c r="S1796" t="s">
        <v>39</v>
      </c>
      <c r="T1796" t="s">
        <v>39</v>
      </c>
      <c r="U1796" s="1" t="s">
        <v>2937</v>
      </c>
      <c r="V1796" s="6" t="s">
        <v>39</v>
      </c>
      <c r="W1796" s="6" t="s">
        <v>39</v>
      </c>
      <c r="X1796" s="6" t="s">
        <v>39</v>
      </c>
      <c r="Y1796" t="s">
        <v>3057</v>
      </c>
      <c r="Z1796" t="s">
        <v>39</v>
      </c>
      <c r="AA1796" s="6" t="s">
        <v>44</v>
      </c>
      <c r="AB1796" s="6" t="s">
        <v>3059</v>
      </c>
      <c r="AC1796" s="6" t="s">
        <v>3060</v>
      </c>
      <c r="AD1796" s="6" t="s">
        <v>42</v>
      </c>
      <c r="AE1796" s="6" t="s">
        <v>3058</v>
      </c>
      <c r="AF1796" s="6" t="s">
        <v>40</v>
      </c>
      <c r="AG1796" s="6" t="s">
        <v>39</v>
      </c>
      <c r="AH1796" s="6" t="s">
        <v>39</v>
      </c>
      <c r="AI1796" s="27" t="s">
        <v>3064</v>
      </c>
      <c r="AJ1796" s="6" t="s">
        <v>2920</v>
      </c>
      <c r="AK1796">
        <v>4.21</v>
      </c>
      <c r="AL1796" s="6" t="s">
        <v>39</v>
      </c>
      <c r="AM1796" t="s">
        <v>39</v>
      </c>
      <c r="AN1796">
        <v>3</v>
      </c>
      <c r="AO1796" t="s">
        <v>39</v>
      </c>
      <c r="AP1796" t="s">
        <v>39</v>
      </c>
      <c r="AQ1796" t="s">
        <v>39</v>
      </c>
      <c r="AR1796" t="s">
        <v>2694</v>
      </c>
    </row>
    <row r="1797" spans="1:44" x14ac:dyDescent="0.35">
      <c r="A1797" t="s">
        <v>1878</v>
      </c>
      <c r="B1797" t="s">
        <v>2673</v>
      </c>
      <c r="C1797" t="s">
        <v>2593</v>
      </c>
      <c r="D1797" t="s">
        <v>510</v>
      </c>
      <c r="E1797" t="s">
        <v>1873</v>
      </c>
      <c r="F1797" t="s">
        <v>39</v>
      </c>
      <c r="G1797" t="s">
        <v>40</v>
      </c>
      <c r="H1797" t="s">
        <v>40</v>
      </c>
      <c r="I1797" t="s">
        <v>3056</v>
      </c>
      <c r="J1797" t="s">
        <v>39</v>
      </c>
      <c r="K1797" t="s">
        <v>39</v>
      </c>
      <c r="L1797" t="s">
        <v>39</v>
      </c>
      <c r="M1797" t="s">
        <v>2633</v>
      </c>
      <c r="N1797" t="s">
        <v>39</v>
      </c>
      <c r="O1797" t="s">
        <v>39</v>
      </c>
      <c r="P1797" t="s">
        <v>39</v>
      </c>
      <c r="Q1797" t="s">
        <v>39</v>
      </c>
      <c r="R1797" t="s">
        <v>39</v>
      </c>
      <c r="S1797" t="s">
        <v>39</v>
      </c>
      <c r="T1797" t="s">
        <v>39</v>
      </c>
      <c r="U1797" s="1" t="s">
        <v>2937</v>
      </c>
      <c r="V1797" s="6" t="s">
        <v>39</v>
      </c>
      <c r="W1797" s="6" t="s">
        <v>39</v>
      </c>
      <c r="X1797" s="6" t="s">
        <v>39</v>
      </c>
      <c r="Y1797" t="s">
        <v>3057</v>
      </c>
      <c r="Z1797" t="s">
        <v>39</v>
      </c>
      <c r="AA1797" s="6" t="s">
        <v>44</v>
      </c>
      <c r="AB1797" s="6" t="s">
        <v>3061</v>
      </c>
      <c r="AC1797" s="6" t="s">
        <v>3060</v>
      </c>
      <c r="AD1797" s="6" t="s">
        <v>42</v>
      </c>
      <c r="AE1797" s="6" t="s">
        <v>3058</v>
      </c>
      <c r="AF1797" s="6" t="s">
        <v>40</v>
      </c>
      <c r="AG1797" s="6" t="s">
        <v>39</v>
      </c>
      <c r="AH1797" s="6" t="s">
        <v>39</v>
      </c>
      <c r="AI1797" s="27" t="s">
        <v>3064</v>
      </c>
      <c r="AJ1797" s="6" t="s">
        <v>2920</v>
      </c>
      <c r="AK1797">
        <v>4.67</v>
      </c>
      <c r="AL1797" s="6" t="s">
        <v>39</v>
      </c>
      <c r="AM1797" t="s">
        <v>39</v>
      </c>
      <c r="AN1797">
        <v>3</v>
      </c>
      <c r="AO1797" t="s">
        <v>39</v>
      </c>
      <c r="AP1797" t="s">
        <v>39</v>
      </c>
      <c r="AQ1797" t="s">
        <v>39</v>
      </c>
      <c r="AR1797" t="s">
        <v>2694</v>
      </c>
    </row>
    <row r="1798" spans="1:44" x14ac:dyDescent="0.35">
      <c r="A1798" t="s">
        <v>1878</v>
      </c>
      <c r="B1798" t="s">
        <v>2673</v>
      </c>
      <c r="C1798" t="s">
        <v>2593</v>
      </c>
      <c r="D1798" t="s">
        <v>510</v>
      </c>
      <c r="E1798" t="s">
        <v>1873</v>
      </c>
      <c r="F1798" t="s">
        <v>39</v>
      </c>
      <c r="G1798" t="s">
        <v>40</v>
      </c>
      <c r="H1798" t="s">
        <v>40</v>
      </c>
      <c r="I1798" t="s">
        <v>3056</v>
      </c>
      <c r="J1798" t="s">
        <v>39</v>
      </c>
      <c r="K1798" t="s">
        <v>39</v>
      </c>
      <c r="L1798" t="s">
        <v>39</v>
      </c>
      <c r="M1798" t="s">
        <v>2633</v>
      </c>
      <c r="N1798" t="s">
        <v>39</v>
      </c>
      <c r="O1798" t="s">
        <v>39</v>
      </c>
      <c r="P1798" t="s">
        <v>39</v>
      </c>
      <c r="Q1798" t="s">
        <v>39</v>
      </c>
      <c r="R1798" t="s">
        <v>39</v>
      </c>
      <c r="S1798" t="s">
        <v>39</v>
      </c>
      <c r="T1798" t="s">
        <v>39</v>
      </c>
      <c r="U1798" s="1" t="s">
        <v>2647</v>
      </c>
      <c r="V1798" s="6" t="s">
        <v>39</v>
      </c>
      <c r="W1798" s="6" t="s">
        <v>39</v>
      </c>
      <c r="X1798" s="6" t="s">
        <v>39</v>
      </c>
      <c r="Y1798" t="s">
        <v>39</v>
      </c>
      <c r="Z1798" t="s">
        <v>39</v>
      </c>
      <c r="AA1798" s="6" t="s">
        <v>2744</v>
      </c>
      <c r="AB1798" s="29">
        <f>9.6*997</f>
        <v>9571.1999999999989</v>
      </c>
      <c r="AC1798" s="31">
        <f>2/(24*60)</f>
        <v>1.3888888888888889E-3</v>
      </c>
      <c r="AD1798" s="6" t="s">
        <v>42</v>
      </c>
      <c r="AE1798" s="6" t="s">
        <v>2744</v>
      </c>
      <c r="AF1798" s="6" t="s">
        <v>40</v>
      </c>
      <c r="AG1798" s="6" t="s">
        <v>39</v>
      </c>
      <c r="AH1798" s="6" t="s">
        <v>39</v>
      </c>
      <c r="AI1798" s="27" t="s">
        <v>3064</v>
      </c>
      <c r="AJ1798" s="6" t="s">
        <v>2920</v>
      </c>
      <c r="AK1798">
        <v>3.19</v>
      </c>
      <c r="AL1798" s="6" t="s">
        <v>39</v>
      </c>
      <c r="AM1798" t="s">
        <v>39</v>
      </c>
      <c r="AN1798">
        <v>3</v>
      </c>
      <c r="AO1798" t="s">
        <v>39</v>
      </c>
      <c r="AP1798" t="s">
        <v>39</v>
      </c>
      <c r="AQ1798" t="s">
        <v>39</v>
      </c>
      <c r="AR1798" t="s">
        <v>2694</v>
      </c>
    </row>
    <row r="1799" spans="1:44" x14ac:dyDescent="0.35">
      <c r="A1799" t="s">
        <v>1878</v>
      </c>
      <c r="B1799" t="s">
        <v>2673</v>
      </c>
      <c r="C1799" t="s">
        <v>2593</v>
      </c>
      <c r="D1799" t="s">
        <v>510</v>
      </c>
      <c r="E1799" t="s">
        <v>1873</v>
      </c>
      <c r="F1799" t="s">
        <v>39</v>
      </c>
      <c r="G1799" t="s">
        <v>40</v>
      </c>
      <c r="H1799" t="s">
        <v>40</v>
      </c>
      <c r="I1799" t="s">
        <v>3056</v>
      </c>
      <c r="J1799" t="s">
        <v>39</v>
      </c>
      <c r="K1799" t="s">
        <v>39</v>
      </c>
      <c r="L1799" t="s">
        <v>39</v>
      </c>
      <c r="M1799" t="s">
        <v>2633</v>
      </c>
      <c r="N1799" t="s">
        <v>39</v>
      </c>
      <c r="O1799" t="s">
        <v>39</v>
      </c>
      <c r="P1799" t="s">
        <v>39</v>
      </c>
      <c r="Q1799" t="s">
        <v>39</v>
      </c>
      <c r="R1799" t="s">
        <v>39</v>
      </c>
      <c r="S1799" t="s">
        <v>39</v>
      </c>
      <c r="T1799" t="s">
        <v>39</v>
      </c>
      <c r="U1799" s="1" t="s">
        <v>2647</v>
      </c>
      <c r="V1799" s="6" t="s">
        <v>39</v>
      </c>
      <c r="W1799" s="6" t="s">
        <v>39</v>
      </c>
      <c r="X1799" s="6" t="s">
        <v>39</v>
      </c>
      <c r="Y1799" t="s">
        <v>39</v>
      </c>
      <c r="Z1799" t="s">
        <v>39</v>
      </c>
      <c r="AA1799" s="6" t="s">
        <v>2744</v>
      </c>
      <c r="AB1799" s="29">
        <f>9.6*997</f>
        <v>9571.1999999999989</v>
      </c>
      <c r="AC1799" s="31">
        <f>4/(24*60)</f>
        <v>2.7777777777777779E-3</v>
      </c>
      <c r="AD1799" s="6" t="s">
        <v>42</v>
      </c>
      <c r="AE1799" s="6" t="s">
        <v>2744</v>
      </c>
      <c r="AF1799" s="6" t="s">
        <v>40</v>
      </c>
      <c r="AG1799" s="6" t="s">
        <v>39</v>
      </c>
      <c r="AH1799" s="6" t="s">
        <v>39</v>
      </c>
      <c r="AI1799" s="27" t="s">
        <v>3064</v>
      </c>
      <c r="AJ1799" s="6" t="s">
        <v>2920</v>
      </c>
      <c r="AK1799">
        <v>4.01</v>
      </c>
      <c r="AL1799" s="6" t="s">
        <v>39</v>
      </c>
      <c r="AM1799" t="s">
        <v>39</v>
      </c>
      <c r="AN1799">
        <v>3</v>
      </c>
      <c r="AO1799" t="s">
        <v>39</v>
      </c>
      <c r="AP1799" t="s">
        <v>39</v>
      </c>
      <c r="AQ1799" t="s">
        <v>39</v>
      </c>
      <c r="AR1799" t="s">
        <v>2694</v>
      </c>
    </row>
    <row r="1800" spans="1:44" x14ac:dyDescent="0.35">
      <c r="A1800" t="s">
        <v>1878</v>
      </c>
      <c r="B1800" t="s">
        <v>2673</v>
      </c>
      <c r="C1800" t="s">
        <v>2593</v>
      </c>
      <c r="D1800" t="s">
        <v>510</v>
      </c>
      <c r="E1800" t="s">
        <v>1873</v>
      </c>
      <c r="F1800" t="s">
        <v>39</v>
      </c>
      <c r="G1800" t="s">
        <v>40</v>
      </c>
      <c r="H1800" t="s">
        <v>40</v>
      </c>
      <c r="I1800" t="s">
        <v>3056</v>
      </c>
      <c r="J1800" t="s">
        <v>39</v>
      </c>
      <c r="K1800" t="s">
        <v>39</v>
      </c>
      <c r="L1800" t="s">
        <v>39</v>
      </c>
      <c r="M1800" t="s">
        <v>2633</v>
      </c>
      <c r="N1800" t="s">
        <v>39</v>
      </c>
      <c r="O1800" t="s">
        <v>39</v>
      </c>
      <c r="P1800" t="s">
        <v>39</v>
      </c>
      <c r="Q1800" t="s">
        <v>39</v>
      </c>
      <c r="R1800" t="s">
        <v>39</v>
      </c>
      <c r="S1800" t="s">
        <v>39</v>
      </c>
      <c r="T1800" t="s">
        <v>39</v>
      </c>
      <c r="U1800" s="1" t="s">
        <v>2937</v>
      </c>
      <c r="V1800" s="6" t="s">
        <v>39</v>
      </c>
      <c r="W1800" s="6" t="s">
        <v>39</v>
      </c>
      <c r="X1800" s="6" t="s">
        <v>39</v>
      </c>
      <c r="Y1800" t="s">
        <v>3057</v>
      </c>
      <c r="Z1800" t="s">
        <v>39</v>
      </c>
      <c r="AA1800" s="6" t="s">
        <v>2608</v>
      </c>
      <c r="AB1800" s="29">
        <f>0.2*997</f>
        <v>199.4</v>
      </c>
      <c r="AC1800" s="6" t="s">
        <v>2954</v>
      </c>
      <c r="AD1800" s="6" t="s">
        <v>42</v>
      </c>
      <c r="AE1800" s="6" t="s">
        <v>3058</v>
      </c>
      <c r="AF1800" s="6" t="s">
        <v>40</v>
      </c>
      <c r="AG1800" s="6" t="s">
        <v>39</v>
      </c>
      <c r="AH1800" s="6" t="s">
        <v>39</v>
      </c>
      <c r="AI1800" s="27" t="s">
        <v>3064</v>
      </c>
      <c r="AJ1800" s="6" t="s">
        <v>2920</v>
      </c>
      <c r="AK1800">
        <v>3.99</v>
      </c>
      <c r="AL1800" s="6" t="s">
        <v>39</v>
      </c>
      <c r="AM1800" t="s">
        <v>39</v>
      </c>
      <c r="AN1800">
        <v>3</v>
      </c>
      <c r="AO1800" t="s">
        <v>39</v>
      </c>
      <c r="AP1800" t="s">
        <v>39</v>
      </c>
      <c r="AQ1800" t="s">
        <v>39</v>
      </c>
      <c r="AR1800" t="s">
        <v>2694</v>
      </c>
    </row>
    <row r="1801" spans="1:44" x14ac:dyDescent="0.35">
      <c r="A1801" t="s">
        <v>1878</v>
      </c>
      <c r="B1801" t="s">
        <v>2673</v>
      </c>
      <c r="C1801" t="s">
        <v>2593</v>
      </c>
      <c r="D1801" t="s">
        <v>510</v>
      </c>
      <c r="E1801" t="s">
        <v>1873</v>
      </c>
      <c r="F1801" t="s">
        <v>39</v>
      </c>
      <c r="G1801" t="s">
        <v>40</v>
      </c>
      <c r="H1801" t="s">
        <v>40</v>
      </c>
      <c r="I1801" t="s">
        <v>3056</v>
      </c>
      <c r="J1801" t="s">
        <v>39</v>
      </c>
      <c r="K1801" t="s">
        <v>39</v>
      </c>
      <c r="L1801" t="s">
        <v>39</v>
      </c>
      <c r="M1801" t="s">
        <v>2633</v>
      </c>
      <c r="N1801" t="s">
        <v>39</v>
      </c>
      <c r="O1801" t="s">
        <v>39</v>
      </c>
      <c r="P1801" t="s">
        <v>39</v>
      </c>
      <c r="Q1801" t="s">
        <v>39</v>
      </c>
      <c r="R1801" t="s">
        <v>39</v>
      </c>
      <c r="S1801" t="s">
        <v>39</v>
      </c>
      <c r="T1801" t="s">
        <v>39</v>
      </c>
      <c r="U1801" s="1" t="s">
        <v>3062</v>
      </c>
      <c r="V1801" s="6" t="s">
        <v>2750</v>
      </c>
      <c r="W1801">
        <v>20</v>
      </c>
      <c r="X1801" s="6" t="s">
        <v>39</v>
      </c>
      <c r="Y1801" t="s">
        <v>3057</v>
      </c>
      <c r="Z1801" t="s">
        <v>39</v>
      </c>
      <c r="AA1801" s="6" t="s">
        <v>44</v>
      </c>
      <c r="AB1801" s="6" t="s">
        <v>3059</v>
      </c>
      <c r="AC1801" s="6" t="s">
        <v>3060</v>
      </c>
      <c r="AD1801" s="6" t="s">
        <v>42</v>
      </c>
      <c r="AE1801" s="6" t="s">
        <v>3058</v>
      </c>
      <c r="AF1801" s="6" t="s">
        <v>40</v>
      </c>
      <c r="AG1801" s="6" t="s">
        <v>39</v>
      </c>
      <c r="AH1801" s="6" t="s">
        <v>39</v>
      </c>
      <c r="AI1801" s="27" t="s">
        <v>3064</v>
      </c>
      <c r="AJ1801" s="6" t="s">
        <v>2920</v>
      </c>
      <c r="AK1801">
        <v>3.24</v>
      </c>
      <c r="AL1801" s="6" t="s">
        <v>39</v>
      </c>
      <c r="AM1801" t="s">
        <v>39</v>
      </c>
      <c r="AN1801">
        <v>3</v>
      </c>
      <c r="AO1801" t="s">
        <v>39</v>
      </c>
      <c r="AP1801" t="s">
        <v>39</v>
      </c>
      <c r="AQ1801" t="s">
        <v>39</v>
      </c>
      <c r="AR1801" t="s">
        <v>2694</v>
      </c>
    </row>
    <row r="1802" spans="1:44" x14ac:dyDescent="0.35">
      <c r="A1802" t="s">
        <v>1878</v>
      </c>
      <c r="B1802" t="s">
        <v>2673</v>
      </c>
      <c r="C1802" t="s">
        <v>2593</v>
      </c>
      <c r="D1802" t="s">
        <v>510</v>
      </c>
      <c r="E1802" t="s">
        <v>1873</v>
      </c>
      <c r="F1802" t="s">
        <v>39</v>
      </c>
      <c r="G1802" t="s">
        <v>40</v>
      </c>
      <c r="H1802" t="s">
        <v>40</v>
      </c>
      <c r="I1802" t="s">
        <v>3063</v>
      </c>
      <c r="J1802" t="s">
        <v>39</v>
      </c>
      <c r="K1802" t="s">
        <v>39</v>
      </c>
      <c r="L1802" t="s">
        <v>39</v>
      </c>
      <c r="M1802" t="s">
        <v>2633</v>
      </c>
      <c r="N1802" t="s">
        <v>39</v>
      </c>
      <c r="O1802" t="s">
        <v>39</v>
      </c>
      <c r="P1802" t="s">
        <v>39</v>
      </c>
      <c r="Q1802" t="s">
        <v>39</v>
      </c>
      <c r="R1802" t="s">
        <v>39</v>
      </c>
      <c r="S1802" t="s">
        <v>39</v>
      </c>
      <c r="T1802" t="s">
        <v>39</v>
      </c>
      <c r="U1802" s="1" t="s">
        <v>48</v>
      </c>
      <c r="V1802" s="6" t="s">
        <v>39</v>
      </c>
      <c r="W1802" s="6" t="s">
        <v>39</v>
      </c>
      <c r="X1802" s="6" t="s">
        <v>39</v>
      </c>
      <c r="Y1802" t="s">
        <v>39</v>
      </c>
      <c r="Z1802" t="s">
        <v>39</v>
      </c>
      <c r="AA1802" s="6" t="s">
        <v>39</v>
      </c>
      <c r="AB1802" s="6" t="s">
        <v>39</v>
      </c>
      <c r="AC1802" s="6" t="s">
        <v>39</v>
      </c>
      <c r="AD1802" s="6" t="s">
        <v>40</v>
      </c>
      <c r="AE1802" s="6" t="s">
        <v>39</v>
      </c>
      <c r="AF1802" s="6" t="s">
        <v>40</v>
      </c>
      <c r="AG1802" s="6" t="s">
        <v>39</v>
      </c>
      <c r="AH1802" s="6" t="s">
        <v>39</v>
      </c>
      <c r="AI1802">
        <v>4.3200000000000001E-3</v>
      </c>
      <c r="AJ1802" s="6" t="s">
        <v>2920</v>
      </c>
      <c r="AK1802">
        <v>8.26</v>
      </c>
      <c r="AL1802" s="6" t="s">
        <v>39</v>
      </c>
      <c r="AM1802" t="s">
        <v>39</v>
      </c>
      <c r="AN1802">
        <v>3</v>
      </c>
      <c r="AO1802" t="s">
        <v>39</v>
      </c>
      <c r="AP1802" t="s">
        <v>39</v>
      </c>
      <c r="AQ1802" t="s">
        <v>39</v>
      </c>
      <c r="AR1802" t="s">
        <v>2694</v>
      </c>
    </row>
    <row r="1803" spans="1:44" x14ac:dyDescent="0.35">
      <c r="A1803" t="s">
        <v>1878</v>
      </c>
      <c r="B1803" t="s">
        <v>2673</v>
      </c>
      <c r="C1803" t="s">
        <v>2593</v>
      </c>
      <c r="D1803" t="s">
        <v>510</v>
      </c>
      <c r="E1803" t="s">
        <v>1873</v>
      </c>
      <c r="F1803" t="s">
        <v>39</v>
      </c>
      <c r="G1803" t="s">
        <v>40</v>
      </c>
      <c r="H1803" t="s">
        <v>40</v>
      </c>
      <c r="I1803" t="s">
        <v>3063</v>
      </c>
      <c r="J1803" t="s">
        <v>39</v>
      </c>
      <c r="K1803" t="s">
        <v>39</v>
      </c>
      <c r="L1803" t="s">
        <v>39</v>
      </c>
      <c r="M1803" t="s">
        <v>2633</v>
      </c>
      <c r="N1803" t="s">
        <v>39</v>
      </c>
      <c r="O1803" t="s">
        <v>39</v>
      </c>
      <c r="P1803" t="s">
        <v>39</v>
      </c>
      <c r="Q1803" t="s">
        <v>39</v>
      </c>
      <c r="R1803" t="s">
        <v>39</v>
      </c>
      <c r="S1803" t="s">
        <v>39</v>
      </c>
      <c r="T1803" t="s">
        <v>39</v>
      </c>
      <c r="U1803" s="1" t="s">
        <v>2629</v>
      </c>
      <c r="V1803" s="6" t="s">
        <v>2750</v>
      </c>
      <c r="W1803">
        <v>10</v>
      </c>
      <c r="X1803" s="6" t="s">
        <v>39</v>
      </c>
      <c r="Y1803" t="s">
        <v>3057</v>
      </c>
      <c r="Z1803" t="s">
        <v>39</v>
      </c>
      <c r="AA1803" s="6" t="s">
        <v>39</v>
      </c>
      <c r="AB1803" s="6" t="s">
        <v>39</v>
      </c>
      <c r="AC1803" s="6" t="s">
        <v>39</v>
      </c>
      <c r="AD1803" s="6" t="s">
        <v>42</v>
      </c>
      <c r="AE1803" s="6" t="s">
        <v>3058</v>
      </c>
      <c r="AF1803" s="6" t="s">
        <v>40</v>
      </c>
      <c r="AG1803" s="6" t="s">
        <v>39</v>
      </c>
      <c r="AH1803" s="6" t="s">
        <v>39</v>
      </c>
      <c r="AI1803">
        <v>4.3200000000000001E-3</v>
      </c>
      <c r="AJ1803" s="6" t="s">
        <v>2920</v>
      </c>
      <c r="AK1803">
        <v>5.33</v>
      </c>
      <c r="AL1803" s="6" t="s">
        <v>39</v>
      </c>
      <c r="AM1803" t="s">
        <v>39</v>
      </c>
      <c r="AN1803">
        <v>3</v>
      </c>
      <c r="AO1803" t="s">
        <v>39</v>
      </c>
      <c r="AP1803" t="s">
        <v>39</v>
      </c>
      <c r="AQ1803" t="s">
        <v>39</v>
      </c>
      <c r="AR1803" t="s">
        <v>2694</v>
      </c>
    </row>
    <row r="1804" spans="1:44" x14ac:dyDescent="0.35">
      <c r="A1804" t="s">
        <v>1878</v>
      </c>
      <c r="B1804" t="s">
        <v>2673</v>
      </c>
      <c r="C1804" t="s">
        <v>2593</v>
      </c>
      <c r="D1804" t="s">
        <v>510</v>
      </c>
      <c r="E1804" t="s">
        <v>1873</v>
      </c>
      <c r="F1804" t="s">
        <v>39</v>
      </c>
      <c r="G1804" t="s">
        <v>40</v>
      </c>
      <c r="H1804" t="s">
        <v>40</v>
      </c>
      <c r="I1804" t="s">
        <v>3063</v>
      </c>
      <c r="J1804" t="s">
        <v>39</v>
      </c>
      <c r="K1804" t="s">
        <v>39</v>
      </c>
      <c r="L1804" t="s">
        <v>39</v>
      </c>
      <c r="M1804" t="s">
        <v>2633</v>
      </c>
      <c r="N1804" t="s">
        <v>39</v>
      </c>
      <c r="O1804" t="s">
        <v>39</v>
      </c>
      <c r="P1804" t="s">
        <v>39</v>
      </c>
      <c r="Q1804" t="s">
        <v>39</v>
      </c>
      <c r="R1804" t="s">
        <v>39</v>
      </c>
      <c r="S1804" t="s">
        <v>39</v>
      </c>
      <c r="T1804" t="s">
        <v>39</v>
      </c>
      <c r="U1804" s="1" t="s">
        <v>2629</v>
      </c>
      <c r="V1804" s="6" t="s">
        <v>2750</v>
      </c>
      <c r="W1804">
        <v>20</v>
      </c>
      <c r="X1804" s="6" t="s">
        <v>39</v>
      </c>
      <c r="Y1804" t="s">
        <v>3057</v>
      </c>
      <c r="Z1804" t="s">
        <v>39</v>
      </c>
      <c r="AA1804" s="6" t="s">
        <v>39</v>
      </c>
      <c r="AB1804" s="6" t="s">
        <v>39</v>
      </c>
      <c r="AC1804" s="6" t="s">
        <v>39</v>
      </c>
      <c r="AD1804" s="6" t="s">
        <v>42</v>
      </c>
      <c r="AE1804" s="6" t="s">
        <v>3058</v>
      </c>
      <c r="AF1804" s="6" t="s">
        <v>40</v>
      </c>
      <c r="AG1804" s="6" t="s">
        <v>39</v>
      </c>
      <c r="AH1804" s="6" t="s">
        <v>39</v>
      </c>
      <c r="AI1804">
        <v>4.3200000000000001E-3</v>
      </c>
      <c r="AJ1804" s="6" t="s">
        <v>2920</v>
      </c>
      <c r="AK1804">
        <v>6.09</v>
      </c>
      <c r="AL1804" s="6" t="s">
        <v>39</v>
      </c>
      <c r="AM1804" t="s">
        <v>39</v>
      </c>
      <c r="AN1804">
        <v>3</v>
      </c>
      <c r="AO1804" t="s">
        <v>39</v>
      </c>
      <c r="AP1804" t="s">
        <v>39</v>
      </c>
      <c r="AQ1804" t="s">
        <v>39</v>
      </c>
      <c r="AR1804" t="s">
        <v>2694</v>
      </c>
    </row>
    <row r="1805" spans="1:44" x14ac:dyDescent="0.35">
      <c r="A1805" t="s">
        <v>1878</v>
      </c>
      <c r="B1805" t="s">
        <v>2673</v>
      </c>
      <c r="C1805" t="s">
        <v>2593</v>
      </c>
      <c r="D1805" t="s">
        <v>510</v>
      </c>
      <c r="E1805" t="s">
        <v>1873</v>
      </c>
      <c r="F1805" t="s">
        <v>39</v>
      </c>
      <c r="G1805" t="s">
        <v>40</v>
      </c>
      <c r="H1805" t="s">
        <v>40</v>
      </c>
      <c r="I1805" t="s">
        <v>3063</v>
      </c>
      <c r="J1805" t="s">
        <v>39</v>
      </c>
      <c r="K1805" t="s">
        <v>39</v>
      </c>
      <c r="L1805" t="s">
        <v>39</v>
      </c>
      <c r="M1805" t="s">
        <v>2633</v>
      </c>
      <c r="N1805" t="s">
        <v>39</v>
      </c>
      <c r="O1805" t="s">
        <v>39</v>
      </c>
      <c r="P1805" t="s">
        <v>39</v>
      </c>
      <c r="Q1805" t="s">
        <v>39</v>
      </c>
      <c r="R1805" t="s">
        <v>39</v>
      </c>
      <c r="S1805" t="s">
        <v>39</v>
      </c>
      <c r="T1805" t="s">
        <v>39</v>
      </c>
      <c r="U1805" s="1" t="s">
        <v>2629</v>
      </c>
      <c r="V1805" s="6" t="s">
        <v>2750</v>
      </c>
      <c r="W1805">
        <v>30</v>
      </c>
      <c r="X1805" s="6" t="s">
        <v>39</v>
      </c>
      <c r="Y1805" t="s">
        <v>3057</v>
      </c>
      <c r="Z1805" t="s">
        <v>39</v>
      </c>
      <c r="AA1805" s="6" t="s">
        <v>39</v>
      </c>
      <c r="AB1805" s="6" t="s">
        <v>39</v>
      </c>
      <c r="AC1805" s="6" t="s">
        <v>39</v>
      </c>
      <c r="AD1805" s="6" t="s">
        <v>42</v>
      </c>
      <c r="AE1805" s="6" t="s">
        <v>3058</v>
      </c>
      <c r="AF1805" s="6" t="s">
        <v>40</v>
      </c>
      <c r="AG1805" s="6" t="s">
        <v>39</v>
      </c>
      <c r="AH1805" s="6" t="s">
        <v>39</v>
      </c>
      <c r="AI1805">
        <v>4.3200000000000001E-3</v>
      </c>
      <c r="AJ1805" s="6" t="s">
        <v>2920</v>
      </c>
      <c r="AK1805">
        <v>7.83</v>
      </c>
      <c r="AL1805" s="6" t="s">
        <v>39</v>
      </c>
      <c r="AM1805" t="s">
        <v>39</v>
      </c>
      <c r="AN1805">
        <v>3</v>
      </c>
      <c r="AO1805" t="s">
        <v>39</v>
      </c>
      <c r="AP1805" t="s">
        <v>39</v>
      </c>
      <c r="AQ1805" t="s">
        <v>39</v>
      </c>
      <c r="AR1805" t="s">
        <v>2694</v>
      </c>
    </row>
    <row r="1806" spans="1:44" x14ac:dyDescent="0.35">
      <c r="A1806" t="s">
        <v>1878</v>
      </c>
      <c r="B1806" t="s">
        <v>2673</v>
      </c>
      <c r="C1806" t="s">
        <v>2593</v>
      </c>
      <c r="D1806" t="s">
        <v>510</v>
      </c>
      <c r="E1806" t="s">
        <v>1873</v>
      </c>
      <c r="F1806" t="s">
        <v>39</v>
      </c>
      <c r="G1806" t="s">
        <v>40</v>
      </c>
      <c r="H1806" t="s">
        <v>40</v>
      </c>
      <c r="I1806" t="s">
        <v>3063</v>
      </c>
      <c r="J1806" t="s">
        <v>39</v>
      </c>
      <c r="K1806" t="s">
        <v>39</v>
      </c>
      <c r="L1806" t="s">
        <v>39</v>
      </c>
      <c r="M1806" t="s">
        <v>2633</v>
      </c>
      <c r="N1806" t="s">
        <v>39</v>
      </c>
      <c r="O1806" t="s">
        <v>39</v>
      </c>
      <c r="P1806" t="s">
        <v>39</v>
      </c>
      <c r="Q1806" t="s">
        <v>39</v>
      </c>
      <c r="R1806" t="s">
        <v>39</v>
      </c>
      <c r="S1806" t="s">
        <v>39</v>
      </c>
      <c r="T1806" t="s">
        <v>39</v>
      </c>
      <c r="U1806" s="1" t="s">
        <v>2937</v>
      </c>
      <c r="V1806" s="6" t="s">
        <v>39</v>
      </c>
      <c r="W1806" s="6" t="s">
        <v>39</v>
      </c>
      <c r="X1806" s="6" t="s">
        <v>39</v>
      </c>
      <c r="Y1806" t="s">
        <v>3057</v>
      </c>
      <c r="Z1806" t="s">
        <v>39</v>
      </c>
      <c r="AA1806" s="6" t="s">
        <v>44</v>
      </c>
      <c r="AB1806" s="6" t="s">
        <v>3059</v>
      </c>
      <c r="AC1806" s="6" t="s">
        <v>3060</v>
      </c>
      <c r="AD1806" s="6" t="s">
        <v>42</v>
      </c>
      <c r="AE1806" s="6" t="s">
        <v>3058</v>
      </c>
      <c r="AF1806" s="6" t="s">
        <v>40</v>
      </c>
      <c r="AG1806" s="6" t="s">
        <v>39</v>
      </c>
      <c r="AH1806" s="6" t="s">
        <v>39</v>
      </c>
      <c r="AI1806">
        <v>4.3200000000000001E-3</v>
      </c>
      <c r="AJ1806" s="6" t="s">
        <v>2920</v>
      </c>
      <c r="AK1806">
        <v>4.13</v>
      </c>
      <c r="AL1806" s="6" t="s">
        <v>39</v>
      </c>
      <c r="AM1806" t="s">
        <v>39</v>
      </c>
      <c r="AN1806">
        <v>3</v>
      </c>
      <c r="AO1806" t="s">
        <v>39</v>
      </c>
      <c r="AP1806" t="s">
        <v>39</v>
      </c>
      <c r="AQ1806" t="s">
        <v>39</v>
      </c>
      <c r="AR1806" t="s">
        <v>2694</v>
      </c>
    </row>
    <row r="1807" spans="1:44" x14ac:dyDescent="0.35">
      <c r="A1807" t="s">
        <v>1878</v>
      </c>
      <c r="B1807" t="s">
        <v>2673</v>
      </c>
      <c r="C1807" t="s">
        <v>2593</v>
      </c>
      <c r="D1807" t="s">
        <v>510</v>
      </c>
      <c r="E1807" t="s">
        <v>1873</v>
      </c>
      <c r="F1807" t="s">
        <v>39</v>
      </c>
      <c r="G1807" t="s">
        <v>40</v>
      </c>
      <c r="H1807" t="s">
        <v>40</v>
      </c>
      <c r="I1807" t="s">
        <v>3063</v>
      </c>
      <c r="J1807" t="s">
        <v>39</v>
      </c>
      <c r="K1807" t="s">
        <v>39</v>
      </c>
      <c r="L1807" t="s">
        <v>39</v>
      </c>
      <c r="M1807" t="s">
        <v>2633</v>
      </c>
      <c r="N1807" t="s">
        <v>39</v>
      </c>
      <c r="O1807" t="s">
        <v>39</v>
      </c>
      <c r="P1807" t="s">
        <v>39</v>
      </c>
      <c r="Q1807" t="s">
        <v>39</v>
      </c>
      <c r="R1807" t="s">
        <v>39</v>
      </c>
      <c r="S1807" t="s">
        <v>39</v>
      </c>
      <c r="T1807" t="s">
        <v>39</v>
      </c>
      <c r="U1807" s="1" t="s">
        <v>2937</v>
      </c>
      <c r="V1807" s="6" t="s">
        <v>39</v>
      </c>
      <c r="W1807" s="6" t="s">
        <v>39</v>
      </c>
      <c r="X1807" s="6" t="s">
        <v>39</v>
      </c>
      <c r="Y1807" t="s">
        <v>3057</v>
      </c>
      <c r="Z1807" t="s">
        <v>39</v>
      </c>
      <c r="AA1807" s="6" t="s">
        <v>44</v>
      </c>
      <c r="AB1807" s="6" t="s">
        <v>3061</v>
      </c>
      <c r="AC1807" s="6" t="s">
        <v>3060</v>
      </c>
      <c r="AD1807" s="6" t="s">
        <v>42</v>
      </c>
      <c r="AE1807" s="6" t="s">
        <v>3058</v>
      </c>
      <c r="AF1807" s="6" t="s">
        <v>40</v>
      </c>
      <c r="AG1807" s="6" t="s">
        <v>39</v>
      </c>
      <c r="AH1807" s="6" t="s">
        <v>39</v>
      </c>
      <c r="AI1807">
        <v>4.3200000000000001E-3</v>
      </c>
      <c r="AJ1807" s="6" t="s">
        <v>2920</v>
      </c>
      <c r="AK1807">
        <v>6.28</v>
      </c>
      <c r="AL1807" s="6" t="s">
        <v>39</v>
      </c>
      <c r="AM1807" t="s">
        <v>39</v>
      </c>
      <c r="AN1807">
        <v>3</v>
      </c>
      <c r="AO1807" t="s">
        <v>39</v>
      </c>
      <c r="AP1807" t="s">
        <v>39</v>
      </c>
      <c r="AQ1807" t="s">
        <v>39</v>
      </c>
      <c r="AR1807" t="s">
        <v>2694</v>
      </c>
    </row>
    <row r="1808" spans="1:44" x14ac:dyDescent="0.35">
      <c r="A1808" t="s">
        <v>1878</v>
      </c>
      <c r="B1808" t="s">
        <v>2673</v>
      </c>
      <c r="C1808" t="s">
        <v>2593</v>
      </c>
      <c r="D1808" t="s">
        <v>510</v>
      </c>
      <c r="E1808" t="s">
        <v>1873</v>
      </c>
      <c r="F1808" t="s">
        <v>39</v>
      </c>
      <c r="G1808" t="s">
        <v>40</v>
      </c>
      <c r="H1808" t="s">
        <v>40</v>
      </c>
      <c r="I1808" t="s">
        <v>3063</v>
      </c>
      <c r="J1808" t="s">
        <v>39</v>
      </c>
      <c r="K1808" t="s">
        <v>39</v>
      </c>
      <c r="L1808" t="s">
        <v>39</v>
      </c>
      <c r="M1808" t="s">
        <v>2633</v>
      </c>
      <c r="N1808" t="s">
        <v>39</v>
      </c>
      <c r="O1808" t="s">
        <v>39</v>
      </c>
      <c r="P1808" t="s">
        <v>39</v>
      </c>
      <c r="Q1808" t="s">
        <v>39</v>
      </c>
      <c r="R1808" t="s">
        <v>39</v>
      </c>
      <c r="S1808" t="s">
        <v>39</v>
      </c>
      <c r="T1808" t="s">
        <v>39</v>
      </c>
      <c r="U1808" s="1" t="s">
        <v>2647</v>
      </c>
      <c r="V1808" s="6" t="s">
        <v>39</v>
      </c>
      <c r="W1808" s="6" t="s">
        <v>39</v>
      </c>
      <c r="X1808" s="6" t="s">
        <v>39</v>
      </c>
      <c r="Y1808" t="s">
        <v>39</v>
      </c>
      <c r="Z1808" t="s">
        <v>39</v>
      </c>
      <c r="AA1808" s="6" t="s">
        <v>2744</v>
      </c>
      <c r="AB1808" s="29">
        <f>9.6*997</f>
        <v>9571.1999999999989</v>
      </c>
      <c r="AC1808" s="31">
        <f>2/(24*60)</f>
        <v>1.3888888888888889E-3</v>
      </c>
      <c r="AD1808" s="6" t="s">
        <v>42</v>
      </c>
      <c r="AE1808" s="6" t="s">
        <v>2744</v>
      </c>
      <c r="AF1808" s="6" t="s">
        <v>40</v>
      </c>
      <c r="AG1808" s="6" t="s">
        <v>39</v>
      </c>
      <c r="AH1808" s="6" t="s">
        <v>39</v>
      </c>
      <c r="AI1808">
        <v>4.3200000000000001E-3</v>
      </c>
      <c r="AJ1808" s="6" t="s">
        <v>2920</v>
      </c>
      <c r="AK1808">
        <v>4.58</v>
      </c>
      <c r="AL1808" s="6" t="s">
        <v>39</v>
      </c>
      <c r="AM1808" t="s">
        <v>39</v>
      </c>
      <c r="AN1808">
        <v>3</v>
      </c>
      <c r="AO1808" t="s">
        <v>39</v>
      </c>
      <c r="AP1808" t="s">
        <v>39</v>
      </c>
      <c r="AQ1808" t="s">
        <v>39</v>
      </c>
      <c r="AR1808" t="s">
        <v>2694</v>
      </c>
    </row>
    <row r="1809" spans="1:44" x14ac:dyDescent="0.35">
      <c r="A1809" t="s">
        <v>1878</v>
      </c>
      <c r="B1809" t="s">
        <v>2673</v>
      </c>
      <c r="C1809" t="s">
        <v>2593</v>
      </c>
      <c r="D1809" t="s">
        <v>510</v>
      </c>
      <c r="E1809" t="s">
        <v>1873</v>
      </c>
      <c r="F1809" t="s">
        <v>39</v>
      </c>
      <c r="G1809" t="s">
        <v>40</v>
      </c>
      <c r="H1809" t="s">
        <v>40</v>
      </c>
      <c r="I1809" t="s">
        <v>3063</v>
      </c>
      <c r="J1809" t="s">
        <v>39</v>
      </c>
      <c r="K1809" t="s">
        <v>39</v>
      </c>
      <c r="L1809" t="s">
        <v>39</v>
      </c>
      <c r="M1809" t="s">
        <v>2633</v>
      </c>
      <c r="N1809" t="s">
        <v>39</v>
      </c>
      <c r="O1809" t="s">
        <v>39</v>
      </c>
      <c r="P1809" t="s">
        <v>39</v>
      </c>
      <c r="Q1809" t="s">
        <v>39</v>
      </c>
      <c r="R1809" t="s">
        <v>39</v>
      </c>
      <c r="S1809" t="s">
        <v>39</v>
      </c>
      <c r="T1809" t="s">
        <v>39</v>
      </c>
      <c r="U1809" s="1" t="s">
        <v>2647</v>
      </c>
      <c r="V1809" s="6" t="s">
        <v>39</v>
      </c>
      <c r="W1809" s="6" t="s">
        <v>39</v>
      </c>
      <c r="X1809" s="6" t="s">
        <v>39</v>
      </c>
      <c r="Y1809" t="s">
        <v>39</v>
      </c>
      <c r="Z1809" t="s">
        <v>39</v>
      </c>
      <c r="AA1809" s="6" t="s">
        <v>2744</v>
      </c>
      <c r="AB1809" s="29">
        <f>9.6*997</f>
        <v>9571.1999999999989</v>
      </c>
      <c r="AC1809" s="31">
        <f>4/(24*60)</f>
        <v>2.7777777777777779E-3</v>
      </c>
      <c r="AD1809" s="6" t="s">
        <v>42</v>
      </c>
      <c r="AE1809" s="6" t="s">
        <v>2744</v>
      </c>
      <c r="AF1809" s="6" t="s">
        <v>40</v>
      </c>
      <c r="AG1809" s="6" t="s">
        <v>39</v>
      </c>
      <c r="AH1809" s="6" t="s">
        <v>39</v>
      </c>
      <c r="AI1809">
        <v>4.3200000000000001E-3</v>
      </c>
      <c r="AJ1809" s="6" t="s">
        <v>2920</v>
      </c>
      <c r="AK1809">
        <v>1.9</v>
      </c>
      <c r="AL1809" s="6" t="s">
        <v>39</v>
      </c>
      <c r="AM1809" t="s">
        <v>39</v>
      </c>
      <c r="AN1809">
        <v>3</v>
      </c>
      <c r="AO1809" t="s">
        <v>39</v>
      </c>
      <c r="AP1809" t="s">
        <v>39</v>
      </c>
      <c r="AQ1809" t="s">
        <v>39</v>
      </c>
      <c r="AR1809" t="s">
        <v>2694</v>
      </c>
    </row>
    <row r="1810" spans="1:44" x14ac:dyDescent="0.35">
      <c r="A1810" t="s">
        <v>1878</v>
      </c>
      <c r="B1810" t="s">
        <v>2673</v>
      </c>
      <c r="C1810" t="s">
        <v>2593</v>
      </c>
      <c r="D1810" t="s">
        <v>510</v>
      </c>
      <c r="E1810" t="s">
        <v>1873</v>
      </c>
      <c r="F1810" t="s">
        <v>39</v>
      </c>
      <c r="G1810" t="s">
        <v>40</v>
      </c>
      <c r="H1810" t="s">
        <v>40</v>
      </c>
      <c r="I1810" t="s">
        <v>3063</v>
      </c>
      <c r="J1810" t="s">
        <v>39</v>
      </c>
      <c r="K1810" t="s">
        <v>39</v>
      </c>
      <c r="L1810" t="s">
        <v>39</v>
      </c>
      <c r="M1810" t="s">
        <v>2633</v>
      </c>
      <c r="N1810" t="s">
        <v>39</v>
      </c>
      <c r="O1810" t="s">
        <v>39</v>
      </c>
      <c r="P1810" t="s">
        <v>39</v>
      </c>
      <c r="Q1810" t="s">
        <v>39</v>
      </c>
      <c r="R1810" t="s">
        <v>39</v>
      </c>
      <c r="S1810" t="s">
        <v>39</v>
      </c>
      <c r="T1810" t="s">
        <v>39</v>
      </c>
      <c r="U1810" s="1" t="s">
        <v>2937</v>
      </c>
      <c r="V1810" s="6" t="s">
        <v>39</v>
      </c>
      <c r="W1810" s="6" t="s">
        <v>39</v>
      </c>
      <c r="X1810" s="6" t="s">
        <v>39</v>
      </c>
      <c r="Y1810" t="s">
        <v>3057</v>
      </c>
      <c r="Z1810" t="s">
        <v>39</v>
      </c>
      <c r="AA1810" s="6" t="s">
        <v>2608</v>
      </c>
      <c r="AB1810" s="29">
        <f>0.2*997</f>
        <v>199.4</v>
      </c>
      <c r="AC1810" s="6" t="s">
        <v>2954</v>
      </c>
      <c r="AD1810" s="6" t="s">
        <v>42</v>
      </c>
      <c r="AE1810" s="6" t="s">
        <v>3058</v>
      </c>
      <c r="AF1810" s="6" t="s">
        <v>40</v>
      </c>
      <c r="AG1810" s="6" t="s">
        <v>39</v>
      </c>
      <c r="AH1810" s="6" t="s">
        <v>39</v>
      </c>
      <c r="AI1810">
        <v>4.3200000000000001E-3</v>
      </c>
      <c r="AJ1810" s="6" t="s">
        <v>2920</v>
      </c>
      <c r="AK1810">
        <v>6.28</v>
      </c>
      <c r="AL1810" s="6" t="s">
        <v>39</v>
      </c>
      <c r="AM1810" t="s">
        <v>39</v>
      </c>
      <c r="AN1810">
        <v>3</v>
      </c>
      <c r="AO1810" t="s">
        <v>39</v>
      </c>
      <c r="AP1810" t="s">
        <v>39</v>
      </c>
      <c r="AQ1810" t="s">
        <v>39</v>
      </c>
      <c r="AR1810" t="s">
        <v>2694</v>
      </c>
    </row>
    <row r="1811" spans="1:44" x14ac:dyDescent="0.35">
      <c r="A1811" t="s">
        <v>1878</v>
      </c>
      <c r="B1811" t="s">
        <v>2673</v>
      </c>
      <c r="C1811" t="s">
        <v>2593</v>
      </c>
      <c r="D1811" t="s">
        <v>510</v>
      </c>
      <c r="E1811" t="s">
        <v>1873</v>
      </c>
      <c r="F1811" t="s">
        <v>39</v>
      </c>
      <c r="G1811" t="s">
        <v>40</v>
      </c>
      <c r="H1811" t="s">
        <v>40</v>
      </c>
      <c r="I1811" t="s">
        <v>3063</v>
      </c>
      <c r="J1811" t="s">
        <v>39</v>
      </c>
      <c r="K1811" t="s">
        <v>39</v>
      </c>
      <c r="L1811" t="s">
        <v>39</v>
      </c>
      <c r="M1811" t="s">
        <v>2633</v>
      </c>
      <c r="N1811" t="s">
        <v>39</v>
      </c>
      <c r="O1811" t="s">
        <v>39</v>
      </c>
      <c r="P1811" t="s">
        <v>39</v>
      </c>
      <c r="Q1811" t="s">
        <v>39</v>
      </c>
      <c r="R1811" t="s">
        <v>39</v>
      </c>
      <c r="S1811" t="s">
        <v>39</v>
      </c>
      <c r="T1811" t="s">
        <v>39</v>
      </c>
      <c r="U1811" s="1" t="s">
        <v>3062</v>
      </c>
      <c r="V1811" s="6" t="s">
        <v>2750</v>
      </c>
      <c r="W1811">
        <v>20</v>
      </c>
      <c r="X1811" s="6" t="s">
        <v>39</v>
      </c>
      <c r="Y1811" t="s">
        <v>3057</v>
      </c>
      <c r="Z1811" t="s">
        <v>39</v>
      </c>
      <c r="AA1811" s="6" t="s">
        <v>44</v>
      </c>
      <c r="AB1811" s="6" t="s">
        <v>3059</v>
      </c>
      <c r="AC1811" s="6" t="s">
        <v>3060</v>
      </c>
      <c r="AD1811" s="6" t="s">
        <v>42</v>
      </c>
      <c r="AE1811" s="6" t="s">
        <v>3058</v>
      </c>
      <c r="AF1811" s="6" t="s">
        <v>40</v>
      </c>
      <c r="AG1811" s="6" t="s">
        <v>39</v>
      </c>
      <c r="AH1811" s="6" t="s">
        <v>39</v>
      </c>
      <c r="AI1811">
        <v>4.3200000000000001E-3</v>
      </c>
      <c r="AJ1811" s="6" t="s">
        <v>2920</v>
      </c>
      <c r="AK1811">
        <v>4.76</v>
      </c>
      <c r="AL1811" s="6" t="s">
        <v>39</v>
      </c>
      <c r="AM1811" t="s">
        <v>39</v>
      </c>
      <c r="AN1811">
        <v>3</v>
      </c>
      <c r="AO1811" t="s">
        <v>39</v>
      </c>
      <c r="AP1811" t="s">
        <v>39</v>
      </c>
      <c r="AQ1811" t="s">
        <v>39</v>
      </c>
      <c r="AR1811" t="s">
        <v>2694</v>
      </c>
    </row>
    <row r="1812" spans="1:44" x14ac:dyDescent="0.35">
      <c r="A1812" t="s">
        <v>1878</v>
      </c>
      <c r="B1812" t="s">
        <v>2673</v>
      </c>
      <c r="C1812" t="s">
        <v>2593</v>
      </c>
      <c r="D1812" t="s">
        <v>510</v>
      </c>
      <c r="E1812" t="s">
        <v>1873</v>
      </c>
      <c r="F1812" t="s">
        <v>39</v>
      </c>
      <c r="G1812" t="s">
        <v>40</v>
      </c>
      <c r="H1812" t="s">
        <v>40</v>
      </c>
      <c r="I1812" t="s">
        <v>3065</v>
      </c>
      <c r="J1812" t="s">
        <v>39</v>
      </c>
      <c r="K1812" t="s">
        <v>39</v>
      </c>
      <c r="L1812" t="s">
        <v>39</v>
      </c>
      <c r="M1812" t="s">
        <v>2633</v>
      </c>
      <c r="N1812" t="s">
        <v>39</v>
      </c>
      <c r="O1812" t="s">
        <v>39</v>
      </c>
      <c r="P1812" t="s">
        <v>39</v>
      </c>
      <c r="Q1812" t="s">
        <v>39</v>
      </c>
      <c r="R1812" t="s">
        <v>39</v>
      </c>
      <c r="S1812" t="s">
        <v>39</v>
      </c>
      <c r="T1812" t="s">
        <v>39</v>
      </c>
      <c r="U1812" s="1" t="s">
        <v>48</v>
      </c>
      <c r="V1812" s="6" t="s">
        <v>39</v>
      </c>
      <c r="W1812" s="6" t="s">
        <v>39</v>
      </c>
      <c r="X1812" s="6" t="s">
        <v>39</v>
      </c>
      <c r="Y1812" t="s">
        <v>39</v>
      </c>
      <c r="Z1812" t="s">
        <v>39</v>
      </c>
      <c r="AA1812" s="6" t="s">
        <v>39</v>
      </c>
      <c r="AB1812" s="6" t="s">
        <v>39</v>
      </c>
      <c r="AC1812" s="6" t="s">
        <v>39</v>
      </c>
      <c r="AD1812" s="6" t="s">
        <v>40</v>
      </c>
      <c r="AE1812" s="6" t="s">
        <v>39</v>
      </c>
      <c r="AF1812" s="6" t="s">
        <v>40</v>
      </c>
      <c r="AG1812" s="6" t="s">
        <v>39</v>
      </c>
      <c r="AH1812" s="6" t="s">
        <v>39</v>
      </c>
      <c r="AI1812">
        <v>4.1099999999999999E-3</v>
      </c>
      <c r="AJ1812" s="6" t="s">
        <v>2920</v>
      </c>
      <c r="AK1812">
        <v>7.51</v>
      </c>
      <c r="AL1812" s="6" t="s">
        <v>39</v>
      </c>
      <c r="AM1812" t="s">
        <v>39</v>
      </c>
      <c r="AN1812">
        <v>3</v>
      </c>
      <c r="AO1812" t="s">
        <v>39</v>
      </c>
      <c r="AP1812" t="s">
        <v>39</v>
      </c>
      <c r="AQ1812" t="s">
        <v>39</v>
      </c>
      <c r="AR1812" t="s">
        <v>2694</v>
      </c>
    </row>
    <row r="1813" spans="1:44" x14ac:dyDescent="0.35">
      <c r="A1813" t="s">
        <v>1878</v>
      </c>
      <c r="B1813" t="s">
        <v>2673</v>
      </c>
      <c r="C1813" t="s">
        <v>2593</v>
      </c>
      <c r="D1813" t="s">
        <v>510</v>
      </c>
      <c r="E1813" t="s">
        <v>1873</v>
      </c>
      <c r="F1813" t="s">
        <v>39</v>
      </c>
      <c r="G1813" t="s">
        <v>40</v>
      </c>
      <c r="H1813" t="s">
        <v>40</v>
      </c>
      <c r="I1813" t="s">
        <v>3065</v>
      </c>
      <c r="J1813" t="s">
        <v>39</v>
      </c>
      <c r="K1813" t="s">
        <v>39</v>
      </c>
      <c r="L1813" t="s">
        <v>39</v>
      </c>
      <c r="M1813" t="s">
        <v>2633</v>
      </c>
      <c r="N1813" t="s">
        <v>39</v>
      </c>
      <c r="O1813" t="s">
        <v>39</v>
      </c>
      <c r="P1813" t="s">
        <v>39</v>
      </c>
      <c r="Q1813" t="s">
        <v>39</v>
      </c>
      <c r="R1813" t="s">
        <v>39</v>
      </c>
      <c r="S1813" t="s">
        <v>39</v>
      </c>
      <c r="T1813" t="s">
        <v>39</v>
      </c>
      <c r="U1813" s="1" t="s">
        <v>2629</v>
      </c>
      <c r="V1813" s="6" t="s">
        <v>2750</v>
      </c>
      <c r="W1813">
        <v>10</v>
      </c>
      <c r="X1813" s="6" t="s">
        <v>39</v>
      </c>
      <c r="Y1813" t="s">
        <v>3057</v>
      </c>
      <c r="Z1813" t="s">
        <v>39</v>
      </c>
      <c r="AA1813" s="6" t="s">
        <v>39</v>
      </c>
      <c r="AB1813" s="6" t="s">
        <v>39</v>
      </c>
      <c r="AC1813" s="6" t="s">
        <v>39</v>
      </c>
      <c r="AD1813" s="6" t="s">
        <v>42</v>
      </c>
      <c r="AE1813" s="6" t="s">
        <v>3058</v>
      </c>
      <c r="AF1813" s="6" t="s">
        <v>40</v>
      </c>
      <c r="AG1813" s="6" t="s">
        <v>39</v>
      </c>
      <c r="AH1813" s="6" t="s">
        <v>39</v>
      </c>
      <c r="AI1813">
        <v>4.1099999999999999E-3</v>
      </c>
      <c r="AJ1813" s="6" t="s">
        <v>2920</v>
      </c>
      <c r="AK1813">
        <v>3.49</v>
      </c>
      <c r="AL1813" s="6" t="s">
        <v>39</v>
      </c>
      <c r="AM1813" t="s">
        <v>39</v>
      </c>
      <c r="AN1813">
        <v>3</v>
      </c>
      <c r="AO1813" t="s">
        <v>39</v>
      </c>
      <c r="AP1813" t="s">
        <v>39</v>
      </c>
      <c r="AQ1813" t="s">
        <v>39</v>
      </c>
      <c r="AR1813" t="s">
        <v>2694</v>
      </c>
    </row>
    <row r="1814" spans="1:44" x14ac:dyDescent="0.35">
      <c r="A1814" t="s">
        <v>1878</v>
      </c>
      <c r="B1814" t="s">
        <v>2673</v>
      </c>
      <c r="C1814" t="s">
        <v>2593</v>
      </c>
      <c r="D1814" t="s">
        <v>510</v>
      </c>
      <c r="E1814" t="s">
        <v>1873</v>
      </c>
      <c r="F1814" t="s">
        <v>39</v>
      </c>
      <c r="G1814" t="s">
        <v>40</v>
      </c>
      <c r="H1814" t="s">
        <v>40</v>
      </c>
      <c r="I1814" t="s">
        <v>3065</v>
      </c>
      <c r="J1814" t="s">
        <v>39</v>
      </c>
      <c r="K1814" t="s">
        <v>39</v>
      </c>
      <c r="L1814" t="s">
        <v>39</v>
      </c>
      <c r="M1814" t="s">
        <v>2633</v>
      </c>
      <c r="N1814" t="s">
        <v>39</v>
      </c>
      <c r="O1814" t="s">
        <v>39</v>
      </c>
      <c r="P1814" t="s">
        <v>39</v>
      </c>
      <c r="Q1814" t="s">
        <v>39</v>
      </c>
      <c r="R1814" t="s">
        <v>39</v>
      </c>
      <c r="S1814" t="s">
        <v>39</v>
      </c>
      <c r="T1814" t="s">
        <v>39</v>
      </c>
      <c r="U1814" s="1" t="s">
        <v>2629</v>
      </c>
      <c r="V1814" s="6" t="s">
        <v>2750</v>
      </c>
      <c r="W1814">
        <v>20</v>
      </c>
      <c r="X1814" s="6" t="s">
        <v>39</v>
      </c>
      <c r="Y1814" t="s">
        <v>3057</v>
      </c>
      <c r="Z1814" t="s">
        <v>39</v>
      </c>
      <c r="AA1814" s="6" t="s">
        <v>39</v>
      </c>
      <c r="AB1814" s="6" t="s">
        <v>39</v>
      </c>
      <c r="AC1814" s="6" t="s">
        <v>39</v>
      </c>
      <c r="AD1814" s="6" t="s">
        <v>42</v>
      </c>
      <c r="AE1814" s="6" t="s">
        <v>3058</v>
      </c>
      <c r="AF1814" s="6" t="s">
        <v>40</v>
      </c>
      <c r="AG1814" s="6" t="s">
        <v>39</v>
      </c>
      <c r="AH1814" s="6" t="s">
        <v>39</v>
      </c>
      <c r="AI1814">
        <v>4.1099999999999999E-3</v>
      </c>
      <c r="AJ1814" s="6" t="s">
        <v>2920</v>
      </c>
      <c r="AK1814">
        <v>4.83</v>
      </c>
      <c r="AL1814" s="6" t="s">
        <v>39</v>
      </c>
      <c r="AM1814" t="s">
        <v>39</v>
      </c>
      <c r="AN1814">
        <v>3</v>
      </c>
      <c r="AO1814" t="s">
        <v>39</v>
      </c>
      <c r="AP1814" t="s">
        <v>39</v>
      </c>
      <c r="AQ1814" t="s">
        <v>39</v>
      </c>
      <c r="AR1814" t="s">
        <v>2694</v>
      </c>
    </row>
    <row r="1815" spans="1:44" x14ac:dyDescent="0.35">
      <c r="A1815" t="s">
        <v>1878</v>
      </c>
      <c r="B1815" t="s">
        <v>2673</v>
      </c>
      <c r="C1815" t="s">
        <v>2593</v>
      </c>
      <c r="D1815" t="s">
        <v>510</v>
      </c>
      <c r="E1815" t="s">
        <v>1873</v>
      </c>
      <c r="F1815" t="s">
        <v>39</v>
      </c>
      <c r="G1815" t="s">
        <v>40</v>
      </c>
      <c r="H1815" t="s">
        <v>40</v>
      </c>
      <c r="I1815" t="s">
        <v>3065</v>
      </c>
      <c r="J1815" t="s">
        <v>39</v>
      </c>
      <c r="K1815" t="s">
        <v>39</v>
      </c>
      <c r="L1815" t="s">
        <v>39</v>
      </c>
      <c r="M1815" t="s">
        <v>2633</v>
      </c>
      <c r="N1815" t="s">
        <v>39</v>
      </c>
      <c r="O1815" t="s">
        <v>39</v>
      </c>
      <c r="P1815" t="s">
        <v>39</v>
      </c>
      <c r="Q1815" t="s">
        <v>39</v>
      </c>
      <c r="R1815" t="s">
        <v>39</v>
      </c>
      <c r="S1815" t="s">
        <v>39</v>
      </c>
      <c r="T1815" t="s">
        <v>39</v>
      </c>
      <c r="U1815" s="1" t="s">
        <v>2629</v>
      </c>
      <c r="V1815" s="6" t="s">
        <v>2750</v>
      </c>
      <c r="W1815">
        <v>30</v>
      </c>
      <c r="X1815" s="6" t="s">
        <v>39</v>
      </c>
      <c r="Y1815" t="s">
        <v>3057</v>
      </c>
      <c r="Z1815" t="s">
        <v>39</v>
      </c>
      <c r="AA1815" s="6" t="s">
        <v>39</v>
      </c>
      <c r="AB1815" s="6" t="s">
        <v>39</v>
      </c>
      <c r="AC1815" s="6" t="s">
        <v>39</v>
      </c>
      <c r="AD1815" s="6" t="s">
        <v>42</v>
      </c>
      <c r="AE1815" s="6" t="s">
        <v>3058</v>
      </c>
      <c r="AF1815" s="6" t="s">
        <v>40</v>
      </c>
      <c r="AG1815" s="6" t="s">
        <v>39</v>
      </c>
      <c r="AH1815" s="6" t="s">
        <v>39</v>
      </c>
      <c r="AI1815">
        <v>4.1099999999999999E-3</v>
      </c>
      <c r="AJ1815" s="6" t="s">
        <v>2920</v>
      </c>
      <c r="AK1815">
        <v>5.85</v>
      </c>
      <c r="AL1815" s="6" t="s">
        <v>39</v>
      </c>
      <c r="AM1815" t="s">
        <v>39</v>
      </c>
      <c r="AN1815">
        <v>3</v>
      </c>
      <c r="AO1815" t="s">
        <v>39</v>
      </c>
      <c r="AP1815" t="s">
        <v>39</v>
      </c>
      <c r="AQ1815" t="s">
        <v>39</v>
      </c>
      <c r="AR1815" t="s">
        <v>2694</v>
      </c>
    </row>
    <row r="1816" spans="1:44" x14ac:dyDescent="0.35">
      <c r="A1816" t="s">
        <v>1878</v>
      </c>
      <c r="B1816" t="s">
        <v>2673</v>
      </c>
      <c r="C1816" t="s">
        <v>2593</v>
      </c>
      <c r="D1816" t="s">
        <v>510</v>
      </c>
      <c r="E1816" t="s">
        <v>1873</v>
      </c>
      <c r="F1816" t="s">
        <v>39</v>
      </c>
      <c r="G1816" t="s">
        <v>40</v>
      </c>
      <c r="H1816" t="s">
        <v>40</v>
      </c>
      <c r="I1816" t="s">
        <v>3065</v>
      </c>
      <c r="J1816" t="s">
        <v>39</v>
      </c>
      <c r="K1816" t="s">
        <v>39</v>
      </c>
      <c r="L1816" t="s">
        <v>39</v>
      </c>
      <c r="M1816" t="s">
        <v>2633</v>
      </c>
      <c r="N1816" t="s">
        <v>39</v>
      </c>
      <c r="O1816" t="s">
        <v>39</v>
      </c>
      <c r="P1816" t="s">
        <v>39</v>
      </c>
      <c r="Q1816" t="s">
        <v>39</v>
      </c>
      <c r="R1816" t="s">
        <v>39</v>
      </c>
      <c r="S1816" t="s">
        <v>39</v>
      </c>
      <c r="T1816" t="s">
        <v>39</v>
      </c>
      <c r="U1816" s="1" t="s">
        <v>2937</v>
      </c>
      <c r="V1816" s="6" t="s">
        <v>39</v>
      </c>
      <c r="W1816" s="6" t="s">
        <v>39</v>
      </c>
      <c r="X1816" s="6" t="s">
        <v>39</v>
      </c>
      <c r="Y1816" t="s">
        <v>3057</v>
      </c>
      <c r="Z1816" t="s">
        <v>39</v>
      </c>
      <c r="AA1816" s="6" t="s">
        <v>44</v>
      </c>
      <c r="AB1816" s="6" t="s">
        <v>3059</v>
      </c>
      <c r="AC1816" s="6" t="s">
        <v>3060</v>
      </c>
      <c r="AD1816" s="6" t="s">
        <v>42</v>
      </c>
      <c r="AE1816" s="6" t="s">
        <v>3058</v>
      </c>
      <c r="AF1816" s="6" t="s">
        <v>40</v>
      </c>
      <c r="AG1816" s="6" t="s">
        <v>39</v>
      </c>
      <c r="AH1816" s="6" t="s">
        <v>39</v>
      </c>
      <c r="AI1816">
        <v>4.1099999999999999E-3</v>
      </c>
      <c r="AJ1816" s="6" t="s">
        <v>2920</v>
      </c>
      <c r="AK1816">
        <v>3.43</v>
      </c>
      <c r="AL1816" s="6" t="s">
        <v>39</v>
      </c>
      <c r="AM1816" t="s">
        <v>39</v>
      </c>
      <c r="AN1816">
        <v>3</v>
      </c>
      <c r="AO1816" t="s">
        <v>39</v>
      </c>
      <c r="AP1816" t="s">
        <v>39</v>
      </c>
      <c r="AQ1816" t="s">
        <v>39</v>
      </c>
      <c r="AR1816" t="s">
        <v>2694</v>
      </c>
    </row>
    <row r="1817" spans="1:44" x14ac:dyDescent="0.35">
      <c r="A1817" t="s">
        <v>1878</v>
      </c>
      <c r="B1817" t="s">
        <v>2673</v>
      </c>
      <c r="C1817" t="s">
        <v>2593</v>
      </c>
      <c r="D1817" t="s">
        <v>510</v>
      </c>
      <c r="E1817" t="s">
        <v>1873</v>
      </c>
      <c r="F1817" t="s">
        <v>39</v>
      </c>
      <c r="G1817" t="s">
        <v>40</v>
      </c>
      <c r="H1817" t="s">
        <v>40</v>
      </c>
      <c r="I1817" t="s">
        <v>3065</v>
      </c>
      <c r="J1817" t="s">
        <v>39</v>
      </c>
      <c r="K1817" t="s">
        <v>39</v>
      </c>
      <c r="L1817" t="s">
        <v>39</v>
      </c>
      <c r="M1817" t="s">
        <v>2633</v>
      </c>
      <c r="N1817" t="s">
        <v>39</v>
      </c>
      <c r="O1817" t="s">
        <v>39</v>
      </c>
      <c r="P1817" t="s">
        <v>39</v>
      </c>
      <c r="Q1817" t="s">
        <v>39</v>
      </c>
      <c r="R1817" t="s">
        <v>39</v>
      </c>
      <c r="S1817" t="s">
        <v>39</v>
      </c>
      <c r="T1817" t="s">
        <v>39</v>
      </c>
      <c r="U1817" s="1" t="s">
        <v>2937</v>
      </c>
      <c r="V1817" s="6" t="s">
        <v>39</v>
      </c>
      <c r="W1817" s="6" t="s">
        <v>39</v>
      </c>
      <c r="X1817" s="6" t="s">
        <v>39</v>
      </c>
      <c r="Y1817" t="s">
        <v>3057</v>
      </c>
      <c r="Z1817" t="s">
        <v>39</v>
      </c>
      <c r="AA1817" s="6" t="s">
        <v>44</v>
      </c>
      <c r="AB1817" s="6" t="s">
        <v>3061</v>
      </c>
      <c r="AC1817" s="6" t="s">
        <v>3060</v>
      </c>
      <c r="AD1817" s="6" t="s">
        <v>42</v>
      </c>
      <c r="AE1817" s="6" t="s">
        <v>3058</v>
      </c>
      <c r="AF1817" s="6" t="s">
        <v>40</v>
      </c>
      <c r="AG1817" s="6" t="s">
        <v>39</v>
      </c>
      <c r="AH1817" s="6" t="s">
        <v>39</v>
      </c>
      <c r="AI1817">
        <v>4.1099999999999999E-3</v>
      </c>
      <c r="AJ1817" s="6" t="s">
        <v>2920</v>
      </c>
      <c r="AK1817">
        <v>4.8099999999999996</v>
      </c>
      <c r="AL1817" s="6" t="s">
        <v>39</v>
      </c>
      <c r="AM1817" t="s">
        <v>39</v>
      </c>
      <c r="AN1817">
        <v>3</v>
      </c>
      <c r="AO1817" t="s">
        <v>39</v>
      </c>
      <c r="AP1817" t="s">
        <v>39</v>
      </c>
      <c r="AQ1817" t="s">
        <v>39</v>
      </c>
      <c r="AR1817" t="s">
        <v>2694</v>
      </c>
    </row>
    <row r="1818" spans="1:44" x14ac:dyDescent="0.35">
      <c r="A1818" t="s">
        <v>1878</v>
      </c>
      <c r="B1818" t="s">
        <v>2673</v>
      </c>
      <c r="C1818" t="s">
        <v>2593</v>
      </c>
      <c r="D1818" t="s">
        <v>510</v>
      </c>
      <c r="E1818" t="s">
        <v>1873</v>
      </c>
      <c r="F1818" t="s">
        <v>39</v>
      </c>
      <c r="G1818" t="s">
        <v>40</v>
      </c>
      <c r="H1818" t="s">
        <v>40</v>
      </c>
      <c r="I1818" t="s">
        <v>3065</v>
      </c>
      <c r="J1818" t="s">
        <v>39</v>
      </c>
      <c r="K1818" t="s">
        <v>39</v>
      </c>
      <c r="L1818" t="s">
        <v>39</v>
      </c>
      <c r="M1818" t="s">
        <v>2633</v>
      </c>
      <c r="N1818" t="s">
        <v>39</v>
      </c>
      <c r="O1818" t="s">
        <v>39</v>
      </c>
      <c r="P1818" t="s">
        <v>39</v>
      </c>
      <c r="Q1818" t="s">
        <v>39</v>
      </c>
      <c r="R1818" t="s">
        <v>39</v>
      </c>
      <c r="S1818" t="s">
        <v>39</v>
      </c>
      <c r="T1818" t="s">
        <v>39</v>
      </c>
      <c r="U1818" s="1" t="s">
        <v>2647</v>
      </c>
      <c r="V1818" s="6" t="s">
        <v>39</v>
      </c>
      <c r="W1818" s="6" t="s">
        <v>39</v>
      </c>
      <c r="X1818" s="6" t="s">
        <v>39</v>
      </c>
      <c r="Y1818" t="s">
        <v>39</v>
      </c>
      <c r="Z1818" t="s">
        <v>39</v>
      </c>
      <c r="AA1818" s="6" t="s">
        <v>2744</v>
      </c>
      <c r="AB1818" s="29">
        <f>9.6*997</f>
        <v>9571.1999999999989</v>
      </c>
      <c r="AC1818" s="31">
        <f>2/(24*60)</f>
        <v>1.3888888888888889E-3</v>
      </c>
      <c r="AD1818" s="6" t="s">
        <v>42</v>
      </c>
      <c r="AE1818" s="6" t="s">
        <v>2744</v>
      </c>
      <c r="AF1818" s="6" t="s">
        <v>40</v>
      </c>
      <c r="AG1818" s="6" t="s">
        <v>39</v>
      </c>
      <c r="AH1818" s="6" t="s">
        <v>39</v>
      </c>
      <c r="AI1818">
        <v>4.1099999999999999E-3</v>
      </c>
      <c r="AJ1818" s="6" t="s">
        <v>2920</v>
      </c>
      <c r="AK1818">
        <v>2.5299999999999998</v>
      </c>
      <c r="AL1818" s="6" t="s">
        <v>39</v>
      </c>
      <c r="AM1818" t="s">
        <v>39</v>
      </c>
      <c r="AN1818">
        <v>3</v>
      </c>
      <c r="AO1818" t="s">
        <v>39</v>
      </c>
      <c r="AP1818" t="s">
        <v>39</v>
      </c>
      <c r="AQ1818" t="s">
        <v>39</v>
      </c>
      <c r="AR1818" t="s">
        <v>2694</v>
      </c>
    </row>
    <row r="1819" spans="1:44" x14ac:dyDescent="0.35">
      <c r="A1819" t="s">
        <v>1878</v>
      </c>
      <c r="B1819" t="s">
        <v>2673</v>
      </c>
      <c r="C1819" t="s">
        <v>2593</v>
      </c>
      <c r="D1819" t="s">
        <v>510</v>
      </c>
      <c r="E1819" t="s">
        <v>1873</v>
      </c>
      <c r="F1819" t="s">
        <v>39</v>
      </c>
      <c r="G1819" t="s">
        <v>40</v>
      </c>
      <c r="H1819" t="s">
        <v>40</v>
      </c>
      <c r="I1819" t="s">
        <v>3065</v>
      </c>
      <c r="J1819" t="s">
        <v>39</v>
      </c>
      <c r="K1819" t="s">
        <v>39</v>
      </c>
      <c r="L1819" t="s">
        <v>39</v>
      </c>
      <c r="M1819" t="s">
        <v>2633</v>
      </c>
      <c r="N1819" t="s">
        <v>39</v>
      </c>
      <c r="O1819" t="s">
        <v>39</v>
      </c>
      <c r="P1819" t="s">
        <v>39</v>
      </c>
      <c r="Q1819" t="s">
        <v>39</v>
      </c>
      <c r="R1819" t="s">
        <v>39</v>
      </c>
      <c r="S1819" t="s">
        <v>39</v>
      </c>
      <c r="T1819" t="s">
        <v>39</v>
      </c>
      <c r="U1819" s="1" t="s">
        <v>2647</v>
      </c>
      <c r="V1819" s="6" t="s">
        <v>39</v>
      </c>
      <c r="W1819" s="6" t="s">
        <v>39</v>
      </c>
      <c r="X1819" s="6" t="s">
        <v>39</v>
      </c>
      <c r="Y1819" t="s">
        <v>39</v>
      </c>
      <c r="Z1819" t="s">
        <v>39</v>
      </c>
      <c r="AA1819" s="6" t="s">
        <v>2744</v>
      </c>
      <c r="AB1819" s="29">
        <f>9.6*997</f>
        <v>9571.1999999999989</v>
      </c>
      <c r="AC1819" s="31">
        <f>4/(24*60)</f>
        <v>2.7777777777777779E-3</v>
      </c>
      <c r="AD1819" s="6" t="s">
        <v>42</v>
      </c>
      <c r="AE1819" s="6" t="s">
        <v>2744</v>
      </c>
      <c r="AF1819" s="6" t="s">
        <v>40</v>
      </c>
      <c r="AG1819" s="6" t="s">
        <v>39</v>
      </c>
      <c r="AH1819" s="6" t="s">
        <v>39</v>
      </c>
      <c r="AI1819">
        <v>4.1099999999999999E-3</v>
      </c>
      <c r="AJ1819" s="6" t="s">
        <v>2920</v>
      </c>
      <c r="AK1819">
        <v>4.4800000000000004</v>
      </c>
      <c r="AL1819" s="6" t="s">
        <v>39</v>
      </c>
      <c r="AM1819" t="s">
        <v>39</v>
      </c>
      <c r="AN1819">
        <v>3</v>
      </c>
      <c r="AO1819" t="s">
        <v>39</v>
      </c>
      <c r="AP1819" t="s">
        <v>39</v>
      </c>
      <c r="AQ1819" t="s">
        <v>39</v>
      </c>
      <c r="AR1819" t="s">
        <v>2694</v>
      </c>
    </row>
    <row r="1820" spans="1:44" x14ac:dyDescent="0.35">
      <c r="A1820" t="s">
        <v>1878</v>
      </c>
      <c r="B1820" t="s">
        <v>2673</v>
      </c>
      <c r="C1820" t="s">
        <v>2593</v>
      </c>
      <c r="D1820" t="s">
        <v>510</v>
      </c>
      <c r="E1820" t="s">
        <v>1873</v>
      </c>
      <c r="F1820" t="s">
        <v>39</v>
      </c>
      <c r="G1820" t="s">
        <v>40</v>
      </c>
      <c r="H1820" t="s">
        <v>40</v>
      </c>
      <c r="I1820" t="s">
        <v>3065</v>
      </c>
      <c r="J1820" t="s">
        <v>39</v>
      </c>
      <c r="K1820" t="s">
        <v>39</v>
      </c>
      <c r="L1820" t="s">
        <v>39</v>
      </c>
      <c r="M1820" t="s">
        <v>2633</v>
      </c>
      <c r="N1820" t="s">
        <v>39</v>
      </c>
      <c r="O1820" t="s">
        <v>39</v>
      </c>
      <c r="P1820" t="s">
        <v>39</v>
      </c>
      <c r="Q1820" t="s">
        <v>39</v>
      </c>
      <c r="R1820" t="s">
        <v>39</v>
      </c>
      <c r="S1820" t="s">
        <v>39</v>
      </c>
      <c r="T1820" t="s">
        <v>39</v>
      </c>
      <c r="U1820" s="1" t="s">
        <v>2937</v>
      </c>
      <c r="V1820" s="6" t="s">
        <v>39</v>
      </c>
      <c r="W1820" s="6" t="s">
        <v>39</v>
      </c>
      <c r="X1820" s="6" t="s">
        <v>39</v>
      </c>
      <c r="Y1820" t="s">
        <v>3057</v>
      </c>
      <c r="Z1820" t="s">
        <v>39</v>
      </c>
      <c r="AA1820" s="6" t="s">
        <v>2608</v>
      </c>
      <c r="AB1820" s="29">
        <f>0.2*997</f>
        <v>199.4</v>
      </c>
      <c r="AC1820" s="6" t="s">
        <v>2954</v>
      </c>
      <c r="AD1820" s="6" t="s">
        <v>42</v>
      </c>
      <c r="AE1820" s="6" t="s">
        <v>3058</v>
      </c>
      <c r="AF1820" s="6" t="s">
        <v>40</v>
      </c>
      <c r="AG1820" s="6" t="s">
        <v>39</v>
      </c>
      <c r="AH1820" s="6" t="s">
        <v>39</v>
      </c>
      <c r="AI1820">
        <v>4.1099999999999999E-3</v>
      </c>
      <c r="AJ1820" s="6" t="s">
        <v>2920</v>
      </c>
      <c r="AK1820">
        <v>5.24</v>
      </c>
      <c r="AL1820" s="6" t="s">
        <v>39</v>
      </c>
      <c r="AM1820" t="s">
        <v>39</v>
      </c>
      <c r="AN1820">
        <v>3</v>
      </c>
      <c r="AO1820" t="s">
        <v>39</v>
      </c>
      <c r="AP1820" t="s">
        <v>39</v>
      </c>
      <c r="AQ1820" t="s">
        <v>39</v>
      </c>
      <c r="AR1820" t="s">
        <v>2694</v>
      </c>
    </row>
    <row r="1821" spans="1:44" s="13" customFormat="1" x14ac:dyDescent="0.35">
      <c r="A1821" s="13" t="s">
        <v>1878</v>
      </c>
      <c r="B1821" s="13" t="s">
        <v>2673</v>
      </c>
      <c r="C1821" s="13" t="s">
        <v>2593</v>
      </c>
      <c r="D1821" s="13" t="s">
        <v>510</v>
      </c>
      <c r="E1821" s="13" t="s">
        <v>1873</v>
      </c>
      <c r="F1821" s="13" t="s">
        <v>39</v>
      </c>
      <c r="G1821" s="13" t="s">
        <v>40</v>
      </c>
      <c r="H1821" s="13" t="s">
        <v>40</v>
      </c>
      <c r="I1821" s="13" t="s">
        <v>3065</v>
      </c>
      <c r="J1821" s="13" t="s">
        <v>39</v>
      </c>
      <c r="K1821" s="13" t="s">
        <v>39</v>
      </c>
      <c r="L1821" s="13" t="s">
        <v>39</v>
      </c>
      <c r="M1821" s="13" t="s">
        <v>2633</v>
      </c>
      <c r="N1821" s="13" t="s">
        <v>39</v>
      </c>
      <c r="O1821" s="13" t="s">
        <v>39</v>
      </c>
      <c r="P1821" s="13" t="s">
        <v>39</v>
      </c>
      <c r="Q1821" s="13" t="s">
        <v>39</v>
      </c>
      <c r="R1821" s="13" t="s">
        <v>39</v>
      </c>
      <c r="S1821" s="13" t="s">
        <v>39</v>
      </c>
      <c r="T1821" s="13" t="s">
        <v>39</v>
      </c>
      <c r="U1821" s="28" t="s">
        <v>3062</v>
      </c>
      <c r="V1821" s="16" t="s">
        <v>2750</v>
      </c>
      <c r="W1821" s="13">
        <v>20</v>
      </c>
      <c r="X1821" s="16" t="s">
        <v>39</v>
      </c>
      <c r="Y1821" s="13" t="s">
        <v>3057</v>
      </c>
      <c r="Z1821" s="13" t="s">
        <v>39</v>
      </c>
      <c r="AA1821" s="16" t="s">
        <v>44</v>
      </c>
      <c r="AB1821" s="16" t="s">
        <v>3059</v>
      </c>
      <c r="AC1821" s="16" t="s">
        <v>3060</v>
      </c>
      <c r="AD1821" s="16" t="s">
        <v>42</v>
      </c>
      <c r="AE1821" s="16" t="s">
        <v>3058</v>
      </c>
      <c r="AF1821" s="16" t="s">
        <v>40</v>
      </c>
      <c r="AG1821" s="16" t="s">
        <v>39</v>
      </c>
      <c r="AH1821" s="16" t="s">
        <v>39</v>
      </c>
      <c r="AI1821" s="13">
        <v>4.1099999999999999E-3</v>
      </c>
      <c r="AJ1821" s="16" t="s">
        <v>2920</v>
      </c>
      <c r="AK1821" s="13">
        <v>2.79</v>
      </c>
      <c r="AL1821" s="16" t="s">
        <v>39</v>
      </c>
      <c r="AM1821" s="13" t="s">
        <v>39</v>
      </c>
      <c r="AN1821" s="13">
        <v>3</v>
      </c>
      <c r="AO1821" s="13" t="s">
        <v>39</v>
      </c>
      <c r="AP1821" s="13" t="s">
        <v>39</v>
      </c>
      <c r="AQ1821" s="13" t="s">
        <v>39</v>
      </c>
      <c r="AR1821" s="13" t="s">
        <v>2694</v>
      </c>
    </row>
    <row r="1822" spans="1:44" x14ac:dyDescent="0.35">
      <c r="A1822" t="s">
        <v>1884</v>
      </c>
      <c r="B1822" t="s">
        <v>2673</v>
      </c>
      <c r="C1822" t="s">
        <v>2593</v>
      </c>
      <c r="D1822" t="s">
        <v>1882</v>
      </c>
      <c r="E1822" t="s">
        <v>1883</v>
      </c>
      <c r="F1822" t="s">
        <v>3066</v>
      </c>
      <c r="G1822" t="s">
        <v>40</v>
      </c>
      <c r="H1822" t="s">
        <v>40</v>
      </c>
      <c r="I1822" t="s">
        <v>3075</v>
      </c>
      <c r="J1822" t="s">
        <v>39</v>
      </c>
      <c r="K1822" t="s">
        <v>39</v>
      </c>
      <c r="L1822" t="s">
        <v>39</v>
      </c>
      <c r="M1822" t="s">
        <v>2633</v>
      </c>
      <c r="N1822" t="s">
        <v>39</v>
      </c>
      <c r="O1822" t="s">
        <v>39</v>
      </c>
      <c r="P1822" t="s">
        <v>39</v>
      </c>
      <c r="Q1822" t="s">
        <v>39</v>
      </c>
      <c r="R1822" t="s">
        <v>39</v>
      </c>
      <c r="S1822" t="s">
        <v>39</v>
      </c>
      <c r="T1822" t="s">
        <v>39</v>
      </c>
      <c r="U1822" s="1" t="s">
        <v>48</v>
      </c>
      <c r="V1822" s="6" t="s">
        <v>39</v>
      </c>
      <c r="W1822" s="6" t="s">
        <v>39</v>
      </c>
      <c r="X1822" s="6">
        <v>15</v>
      </c>
      <c r="Y1822" t="s">
        <v>39</v>
      </c>
      <c r="Z1822">
        <v>0</v>
      </c>
      <c r="AA1822" s="6" t="s">
        <v>39</v>
      </c>
      <c r="AB1822" s="6" t="s">
        <v>39</v>
      </c>
      <c r="AC1822" s="6" t="s">
        <v>39</v>
      </c>
      <c r="AD1822" s="6" t="s">
        <v>40</v>
      </c>
      <c r="AE1822" s="6" t="s">
        <v>39</v>
      </c>
      <c r="AF1822" s="6" t="s">
        <v>40</v>
      </c>
      <c r="AG1822" s="6" t="s">
        <v>39</v>
      </c>
      <c r="AH1822" s="6" t="s">
        <v>39</v>
      </c>
      <c r="AI1822" s="6" t="s">
        <v>39</v>
      </c>
      <c r="AJ1822" s="6" t="s">
        <v>2838</v>
      </c>
      <c r="AK1822">
        <v>5</v>
      </c>
      <c r="AL1822" s="6" t="s">
        <v>39</v>
      </c>
      <c r="AM1822" t="s">
        <v>39</v>
      </c>
      <c r="AN1822">
        <v>4</v>
      </c>
      <c r="AO1822">
        <v>100</v>
      </c>
      <c r="AP1822">
        <v>14</v>
      </c>
      <c r="AQ1822" t="s">
        <v>39</v>
      </c>
      <c r="AR1822" t="s">
        <v>2628</v>
      </c>
    </row>
    <row r="1823" spans="1:44" x14ac:dyDescent="0.35">
      <c r="A1823" t="s">
        <v>1884</v>
      </c>
      <c r="B1823" t="s">
        <v>2673</v>
      </c>
      <c r="C1823" t="s">
        <v>2593</v>
      </c>
      <c r="D1823" t="s">
        <v>1882</v>
      </c>
      <c r="E1823" t="s">
        <v>1883</v>
      </c>
      <c r="F1823" t="s">
        <v>3066</v>
      </c>
      <c r="G1823" t="s">
        <v>40</v>
      </c>
      <c r="H1823" t="s">
        <v>40</v>
      </c>
      <c r="I1823" t="s">
        <v>3075</v>
      </c>
      <c r="J1823" t="s">
        <v>39</v>
      </c>
      <c r="K1823" t="s">
        <v>39</v>
      </c>
      <c r="L1823" t="s">
        <v>39</v>
      </c>
      <c r="M1823" t="s">
        <v>2633</v>
      </c>
      <c r="N1823" t="s">
        <v>39</v>
      </c>
      <c r="O1823" t="s">
        <v>39</v>
      </c>
      <c r="P1823" t="s">
        <v>39</v>
      </c>
      <c r="Q1823" t="s">
        <v>39</v>
      </c>
      <c r="R1823" t="s">
        <v>39</v>
      </c>
      <c r="S1823" t="s">
        <v>39</v>
      </c>
      <c r="T1823" t="s">
        <v>39</v>
      </c>
      <c r="U1823" s="1" t="s">
        <v>2647</v>
      </c>
      <c r="V1823" s="6" t="s">
        <v>39</v>
      </c>
      <c r="W1823" s="6" t="s">
        <v>39</v>
      </c>
      <c r="X1823" s="6">
        <v>15</v>
      </c>
      <c r="Y1823" t="s">
        <v>39</v>
      </c>
      <c r="Z1823">
        <v>0</v>
      </c>
      <c r="AA1823" s="6" t="s">
        <v>2744</v>
      </c>
      <c r="AB1823" s="29">
        <f>9.8*997</f>
        <v>9770.6</v>
      </c>
      <c r="AC1823" s="31">
        <f>30/(3600*24)</f>
        <v>3.4722222222222224E-4</v>
      </c>
      <c r="AD1823" s="6" t="s">
        <v>42</v>
      </c>
      <c r="AE1823" s="6" t="s">
        <v>2744</v>
      </c>
      <c r="AF1823" s="6" t="s">
        <v>40</v>
      </c>
      <c r="AG1823" s="6" t="s">
        <v>39</v>
      </c>
      <c r="AH1823" s="6" t="s">
        <v>39</v>
      </c>
      <c r="AI1823" t="s">
        <v>39</v>
      </c>
      <c r="AJ1823" s="6" t="s">
        <v>2838</v>
      </c>
      <c r="AK1823">
        <v>3</v>
      </c>
      <c r="AL1823" s="6" t="s">
        <v>39</v>
      </c>
      <c r="AM1823" t="s">
        <v>39</v>
      </c>
      <c r="AN1823">
        <v>4</v>
      </c>
      <c r="AO1823">
        <v>100</v>
      </c>
      <c r="AP1823">
        <v>14</v>
      </c>
      <c r="AQ1823" t="s">
        <v>39</v>
      </c>
      <c r="AR1823" t="s">
        <v>2628</v>
      </c>
    </row>
    <row r="1824" spans="1:44" x14ac:dyDescent="0.35">
      <c r="A1824" t="s">
        <v>1884</v>
      </c>
      <c r="B1824" t="s">
        <v>2673</v>
      </c>
      <c r="C1824" t="s">
        <v>2593</v>
      </c>
      <c r="D1824" t="s">
        <v>1882</v>
      </c>
      <c r="E1824" t="s">
        <v>1883</v>
      </c>
      <c r="F1824" t="s">
        <v>3066</v>
      </c>
      <c r="G1824" t="s">
        <v>40</v>
      </c>
      <c r="H1824" t="s">
        <v>40</v>
      </c>
      <c r="I1824" t="s">
        <v>3075</v>
      </c>
      <c r="J1824" t="s">
        <v>39</v>
      </c>
      <c r="K1824" t="s">
        <v>39</v>
      </c>
      <c r="L1824" t="s">
        <v>39</v>
      </c>
      <c r="M1824" t="s">
        <v>2633</v>
      </c>
      <c r="N1824" t="s">
        <v>39</v>
      </c>
      <c r="O1824" t="s">
        <v>39</v>
      </c>
      <c r="P1824" t="s">
        <v>39</v>
      </c>
      <c r="Q1824" t="s">
        <v>39</v>
      </c>
      <c r="R1824" t="s">
        <v>39</v>
      </c>
      <c r="S1824" t="s">
        <v>39</v>
      </c>
      <c r="T1824" t="s">
        <v>39</v>
      </c>
      <c r="U1824" s="1" t="s">
        <v>2647</v>
      </c>
      <c r="V1824" s="6" t="s">
        <v>39</v>
      </c>
      <c r="W1824" s="6" t="s">
        <v>39</v>
      </c>
      <c r="X1824" s="6">
        <v>15</v>
      </c>
      <c r="Y1824" t="s">
        <v>39</v>
      </c>
      <c r="Z1824">
        <v>0</v>
      </c>
      <c r="AA1824" s="6" t="s">
        <v>2744</v>
      </c>
      <c r="AB1824" s="29">
        <f t="shared" ref="AB1824:AB1825" si="13">9.8*997</f>
        <v>9770.6</v>
      </c>
      <c r="AC1824" s="31">
        <f>60/(3600*24)</f>
        <v>6.9444444444444447E-4</v>
      </c>
      <c r="AD1824" s="6" t="s">
        <v>42</v>
      </c>
      <c r="AE1824" s="6" t="s">
        <v>2744</v>
      </c>
      <c r="AF1824" s="6" t="s">
        <v>40</v>
      </c>
      <c r="AG1824" s="6" t="s">
        <v>39</v>
      </c>
      <c r="AH1824" s="6" t="s">
        <v>39</v>
      </c>
      <c r="AI1824" t="s">
        <v>39</v>
      </c>
      <c r="AJ1824" s="6" t="s">
        <v>2838</v>
      </c>
      <c r="AK1824">
        <v>3</v>
      </c>
      <c r="AL1824" s="6" t="s">
        <v>39</v>
      </c>
      <c r="AM1824" t="s">
        <v>39</v>
      </c>
      <c r="AN1824">
        <v>4</v>
      </c>
      <c r="AO1824">
        <v>100</v>
      </c>
      <c r="AP1824">
        <v>14</v>
      </c>
      <c r="AQ1824" t="s">
        <v>39</v>
      </c>
      <c r="AR1824" t="s">
        <v>2628</v>
      </c>
    </row>
    <row r="1825" spans="1:44" x14ac:dyDescent="0.35">
      <c r="A1825" t="s">
        <v>1884</v>
      </c>
      <c r="B1825" t="s">
        <v>2673</v>
      </c>
      <c r="C1825" t="s">
        <v>2593</v>
      </c>
      <c r="D1825" t="s">
        <v>1882</v>
      </c>
      <c r="E1825" t="s">
        <v>1883</v>
      </c>
      <c r="F1825" t="s">
        <v>3066</v>
      </c>
      <c r="G1825" t="s">
        <v>40</v>
      </c>
      <c r="H1825" t="s">
        <v>40</v>
      </c>
      <c r="I1825" t="s">
        <v>3075</v>
      </c>
      <c r="J1825" t="s">
        <v>39</v>
      </c>
      <c r="K1825" t="s">
        <v>39</v>
      </c>
      <c r="L1825" t="s">
        <v>39</v>
      </c>
      <c r="M1825" t="s">
        <v>2633</v>
      </c>
      <c r="N1825" t="s">
        <v>39</v>
      </c>
      <c r="O1825" t="s">
        <v>39</v>
      </c>
      <c r="P1825" t="s">
        <v>39</v>
      </c>
      <c r="Q1825" t="s">
        <v>39</v>
      </c>
      <c r="R1825" t="s">
        <v>39</v>
      </c>
      <c r="S1825" t="s">
        <v>39</v>
      </c>
      <c r="T1825" t="s">
        <v>39</v>
      </c>
      <c r="U1825" s="1" t="s">
        <v>2647</v>
      </c>
      <c r="V1825" s="6" t="s">
        <v>39</v>
      </c>
      <c r="W1825" s="6" t="s">
        <v>39</v>
      </c>
      <c r="X1825" s="6">
        <v>15</v>
      </c>
      <c r="Y1825" t="s">
        <v>39</v>
      </c>
      <c r="Z1825">
        <v>0</v>
      </c>
      <c r="AA1825" s="6" t="s">
        <v>2744</v>
      </c>
      <c r="AB1825" s="29">
        <f t="shared" si="13"/>
        <v>9770.6</v>
      </c>
      <c r="AC1825" s="31">
        <f>90/(3600*24)</f>
        <v>1.0416666666666667E-3</v>
      </c>
      <c r="AD1825" s="6" t="s">
        <v>42</v>
      </c>
      <c r="AE1825" s="6" t="s">
        <v>2744</v>
      </c>
      <c r="AF1825" s="6" t="s">
        <v>40</v>
      </c>
      <c r="AG1825" s="6" t="s">
        <v>39</v>
      </c>
      <c r="AH1825" s="6" t="s">
        <v>39</v>
      </c>
      <c r="AI1825" t="s">
        <v>39</v>
      </c>
      <c r="AJ1825" s="6" t="s">
        <v>2838</v>
      </c>
      <c r="AK1825">
        <v>4</v>
      </c>
      <c r="AL1825" s="6" t="s">
        <v>39</v>
      </c>
      <c r="AM1825" t="s">
        <v>39</v>
      </c>
      <c r="AN1825">
        <v>4</v>
      </c>
      <c r="AO1825">
        <v>100</v>
      </c>
      <c r="AP1825">
        <v>14</v>
      </c>
      <c r="AQ1825" t="s">
        <v>39</v>
      </c>
      <c r="AR1825" t="s">
        <v>2628</v>
      </c>
    </row>
    <row r="1826" spans="1:44" x14ac:dyDescent="0.35">
      <c r="A1826" t="s">
        <v>1884</v>
      </c>
      <c r="B1826" t="s">
        <v>2673</v>
      </c>
      <c r="C1826" t="s">
        <v>2593</v>
      </c>
      <c r="D1826" t="s">
        <v>1882</v>
      </c>
      <c r="E1826" t="s">
        <v>1883</v>
      </c>
      <c r="F1826" t="s">
        <v>3066</v>
      </c>
      <c r="G1826" t="s">
        <v>40</v>
      </c>
      <c r="H1826" t="s">
        <v>40</v>
      </c>
      <c r="I1826" t="s">
        <v>3075</v>
      </c>
      <c r="J1826" t="s">
        <v>39</v>
      </c>
      <c r="K1826" t="s">
        <v>39</v>
      </c>
      <c r="L1826" t="s">
        <v>39</v>
      </c>
      <c r="M1826" t="s">
        <v>2633</v>
      </c>
      <c r="N1826" t="s">
        <v>39</v>
      </c>
      <c r="O1826" t="s">
        <v>39</v>
      </c>
      <c r="P1826" t="s">
        <v>39</v>
      </c>
      <c r="Q1826" t="s">
        <v>39</v>
      </c>
      <c r="R1826" t="s">
        <v>39</v>
      </c>
      <c r="S1826" t="s">
        <v>39</v>
      </c>
      <c r="T1826" t="s">
        <v>39</v>
      </c>
      <c r="U1826" s="1" t="s">
        <v>3068</v>
      </c>
      <c r="V1826" s="6" t="s">
        <v>39</v>
      </c>
      <c r="W1826" s="6" t="s">
        <v>39</v>
      </c>
      <c r="X1826" s="6">
        <v>15</v>
      </c>
      <c r="Y1826" t="s">
        <v>39</v>
      </c>
      <c r="Z1826">
        <v>0</v>
      </c>
      <c r="AA1826" s="6" t="s">
        <v>39</v>
      </c>
      <c r="AB1826" s="29" t="s">
        <v>39</v>
      </c>
      <c r="AC1826" s="31" t="s">
        <v>39</v>
      </c>
      <c r="AD1826" s="6" t="s">
        <v>42</v>
      </c>
      <c r="AE1826" s="6" t="s">
        <v>3067</v>
      </c>
      <c r="AF1826" s="6" t="s">
        <v>40</v>
      </c>
      <c r="AG1826" s="6" t="s">
        <v>39</v>
      </c>
      <c r="AH1826" s="6" t="s">
        <v>39</v>
      </c>
      <c r="AI1826" t="s">
        <v>39</v>
      </c>
      <c r="AJ1826" s="6" t="s">
        <v>2838</v>
      </c>
      <c r="AK1826">
        <v>8</v>
      </c>
      <c r="AL1826" s="6" t="s">
        <v>39</v>
      </c>
      <c r="AM1826" t="s">
        <v>39</v>
      </c>
      <c r="AN1826">
        <v>4</v>
      </c>
      <c r="AO1826">
        <v>100</v>
      </c>
      <c r="AP1826">
        <v>14</v>
      </c>
      <c r="AQ1826" t="s">
        <v>39</v>
      </c>
      <c r="AR1826" t="s">
        <v>2628</v>
      </c>
    </row>
    <row r="1827" spans="1:44" x14ac:dyDescent="0.35">
      <c r="A1827" t="s">
        <v>1884</v>
      </c>
      <c r="B1827" t="s">
        <v>2673</v>
      </c>
      <c r="C1827" t="s">
        <v>2593</v>
      </c>
      <c r="D1827" t="s">
        <v>1882</v>
      </c>
      <c r="E1827" t="s">
        <v>1883</v>
      </c>
      <c r="F1827" t="s">
        <v>3066</v>
      </c>
      <c r="G1827" t="s">
        <v>40</v>
      </c>
      <c r="H1827" t="s">
        <v>40</v>
      </c>
      <c r="I1827" t="s">
        <v>3075</v>
      </c>
      <c r="J1827" t="s">
        <v>39</v>
      </c>
      <c r="K1827" t="s">
        <v>39</v>
      </c>
      <c r="L1827" t="s">
        <v>39</v>
      </c>
      <c r="M1827" t="s">
        <v>2633</v>
      </c>
      <c r="N1827" t="s">
        <v>39</v>
      </c>
      <c r="O1827" t="s">
        <v>39</v>
      </c>
      <c r="P1827" t="s">
        <v>39</v>
      </c>
      <c r="Q1827" t="s">
        <v>39</v>
      </c>
      <c r="R1827" t="s">
        <v>39</v>
      </c>
      <c r="S1827" t="s">
        <v>39</v>
      </c>
      <c r="T1827" t="s">
        <v>39</v>
      </c>
      <c r="U1827" s="1" t="s">
        <v>3069</v>
      </c>
      <c r="V1827" s="6" t="s">
        <v>39</v>
      </c>
      <c r="W1827" s="6" t="s">
        <v>39</v>
      </c>
      <c r="X1827" s="6">
        <v>15</v>
      </c>
      <c r="Y1827" t="s">
        <v>39</v>
      </c>
      <c r="Z1827">
        <v>0</v>
      </c>
      <c r="AA1827" s="6" t="s">
        <v>39</v>
      </c>
      <c r="AB1827" s="29" t="s">
        <v>39</v>
      </c>
      <c r="AC1827" s="31" t="s">
        <v>39</v>
      </c>
      <c r="AD1827" s="6" t="s">
        <v>42</v>
      </c>
      <c r="AE1827" s="6" t="s">
        <v>3067</v>
      </c>
      <c r="AF1827" s="6" t="s">
        <v>40</v>
      </c>
      <c r="AG1827" s="6" t="s">
        <v>39</v>
      </c>
      <c r="AH1827" s="6" t="s">
        <v>39</v>
      </c>
      <c r="AI1827" t="s">
        <v>39</v>
      </c>
      <c r="AJ1827" s="6" t="s">
        <v>2838</v>
      </c>
      <c r="AK1827">
        <v>8</v>
      </c>
      <c r="AL1827" s="6" t="s">
        <v>39</v>
      </c>
      <c r="AM1827" t="s">
        <v>39</v>
      </c>
      <c r="AN1827">
        <v>4</v>
      </c>
      <c r="AO1827">
        <v>100</v>
      </c>
      <c r="AP1827">
        <v>14</v>
      </c>
      <c r="AQ1827" t="s">
        <v>39</v>
      </c>
      <c r="AR1827" t="s">
        <v>2628</v>
      </c>
    </row>
    <row r="1828" spans="1:44" x14ac:dyDescent="0.35">
      <c r="A1828" t="s">
        <v>1884</v>
      </c>
      <c r="B1828" t="s">
        <v>2673</v>
      </c>
      <c r="C1828" t="s">
        <v>2593</v>
      </c>
      <c r="D1828" t="s">
        <v>1882</v>
      </c>
      <c r="E1828" t="s">
        <v>1883</v>
      </c>
      <c r="F1828" t="s">
        <v>3066</v>
      </c>
      <c r="G1828" t="s">
        <v>40</v>
      </c>
      <c r="H1828" t="s">
        <v>40</v>
      </c>
      <c r="I1828" t="s">
        <v>3075</v>
      </c>
      <c r="J1828" t="s">
        <v>39</v>
      </c>
      <c r="K1828" t="s">
        <v>39</v>
      </c>
      <c r="L1828" t="s">
        <v>39</v>
      </c>
      <c r="M1828" t="s">
        <v>2633</v>
      </c>
      <c r="N1828" t="s">
        <v>39</v>
      </c>
      <c r="O1828" t="s">
        <v>39</v>
      </c>
      <c r="P1828" t="s">
        <v>39</v>
      </c>
      <c r="Q1828" t="s">
        <v>39</v>
      </c>
      <c r="R1828" t="s">
        <v>39</v>
      </c>
      <c r="S1828" t="s">
        <v>39</v>
      </c>
      <c r="T1828" t="s">
        <v>39</v>
      </c>
      <c r="U1828" s="1" t="s">
        <v>3070</v>
      </c>
      <c r="V1828" s="6" t="s">
        <v>39</v>
      </c>
      <c r="W1828" s="6" t="s">
        <v>39</v>
      </c>
      <c r="X1828" s="6">
        <v>15</v>
      </c>
      <c r="Y1828" t="s">
        <v>39</v>
      </c>
      <c r="Z1828">
        <v>0</v>
      </c>
      <c r="AA1828" s="6" t="s">
        <v>39</v>
      </c>
      <c r="AB1828" s="29" t="s">
        <v>39</v>
      </c>
      <c r="AC1828" s="31" t="s">
        <v>39</v>
      </c>
      <c r="AD1828" s="6" t="s">
        <v>42</v>
      </c>
      <c r="AE1828" s="6" t="s">
        <v>3067</v>
      </c>
      <c r="AF1828" s="6" t="s">
        <v>40</v>
      </c>
      <c r="AG1828" s="6" t="s">
        <v>39</v>
      </c>
      <c r="AH1828" s="6" t="s">
        <v>39</v>
      </c>
      <c r="AI1828" t="s">
        <v>39</v>
      </c>
      <c r="AJ1828" s="6" t="s">
        <v>2838</v>
      </c>
      <c r="AK1828">
        <v>5</v>
      </c>
      <c r="AL1828" s="6" t="s">
        <v>39</v>
      </c>
      <c r="AM1828" t="s">
        <v>39</v>
      </c>
      <c r="AN1828">
        <v>4</v>
      </c>
      <c r="AO1828">
        <v>100</v>
      </c>
      <c r="AP1828">
        <v>14</v>
      </c>
      <c r="AQ1828" t="s">
        <v>39</v>
      </c>
      <c r="AR1828" t="s">
        <v>2628</v>
      </c>
    </row>
    <row r="1829" spans="1:44" x14ac:dyDescent="0.35">
      <c r="A1829" t="s">
        <v>1884</v>
      </c>
      <c r="B1829" t="s">
        <v>2673</v>
      </c>
      <c r="C1829" t="s">
        <v>2593</v>
      </c>
      <c r="D1829" t="s">
        <v>1882</v>
      </c>
      <c r="E1829" t="s">
        <v>1883</v>
      </c>
      <c r="F1829" t="s">
        <v>3066</v>
      </c>
      <c r="G1829" t="s">
        <v>40</v>
      </c>
      <c r="H1829" t="s">
        <v>40</v>
      </c>
      <c r="I1829" t="s">
        <v>3075</v>
      </c>
      <c r="J1829" t="s">
        <v>39</v>
      </c>
      <c r="K1829" t="s">
        <v>39</v>
      </c>
      <c r="L1829" t="s">
        <v>39</v>
      </c>
      <c r="M1829" t="s">
        <v>2633</v>
      </c>
      <c r="N1829" t="s">
        <v>39</v>
      </c>
      <c r="O1829" t="s">
        <v>39</v>
      </c>
      <c r="P1829" t="s">
        <v>39</v>
      </c>
      <c r="Q1829" t="s">
        <v>39</v>
      </c>
      <c r="R1829" t="s">
        <v>39</v>
      </c>
      <c r="S1829" t="s">
        <v>39</v>
      </c>
      <c r="T1829" t="s">
        <v>39</v>
      </c>
      <c r="U1829" s="1" t="s">
        <v>3071</v>
      </c>
      <c r="V1829" s="6" t="s">
        <v>39</v>
      </c>
      <c r="W1829" s="6" t="s">
        <v>39</v>
      </c>
      <c r="X1829" s="6">
        <v>15</v>
      </c>
      <c r="Y1829" t="s">
        <v>39</v>
      </c>
      <c r="Z1829">
        <v>0</v>
      </c>
      <c r="AA1829" s="6" t="s">
        <v>39</v>
      </c>
      <c r="AB1829" s="29" t="s">
        <v>39</v>
      </c>
      <c r="AC1829" s="31" t="s">
        <v>39</v>
      </c>
      <c r="AD1829" s="6" t="s">
        <v>42</v>
      </c>
      <c r="AE1829" s="6" t="s">
        <v>3067</v>
      </c>
      <c r="AF1829" s="6" t="s">
        <v>40</v>
      </c>
      <c r="AG1829" s="6" t="s">
        <v>39</v>
      </c>
      <c r="AH1829" s="6" t="s">
        <v>39</v>
      </c>
      <c r="AI1829" t="s">
        <v>39</v>
      </c>
      <c r="AJ1829" s="6" t="s">
        <v>2838</v>
      </c>
      <c r="AK1829">
        <v>7</v>
      </c>
      <c r="AL1829" s="6" t="s">
        <v>39</v>
      </c>
      <c r="AM1829" t="s">
        <v>39</v>
      </c>
      <c r="AN1829">
        <v>4</v>
      </c>
      <c r="AO1829">
        <v>100</v>
      </c>
      <c r="AP1829">
        <v>14</v>
      </c>
      <c r="AQ1829" t="s">
        <v>39</v>
      </c>
      <c r="AR1829" t="s">
        <v>2628</v>
      </c>
    </row>
    <row r="1830" spans="1:44" x14ac:dyDescent="0.35">
      <c r="A1830" t="s">
        <v>1884</v>
      </c>
      <c r="B1830" t="s">
        <v>2673</v>
      </c>
      <c r="C1830" t="s">
        <v>2593</v>
      </c>
      <c r="D1830" t="s">
        <v>1882</v>
      </c>
      <c r="E1830" t="s">
        <v>1883</v>
      </c>
      <c r="F1830" t="s">
        <v>3066</v>
      </c>
      <c r="G1830" t="s">
        <v>40</v>
      </c>
      <c r="H1830" t="s">
        <v>40</v>
      </c>
      <c r="I1830" t="s">
        <v>3075</v>
      </c>
      <c r="J1830" t="s">
        <v>39</v>
      </c>
      <c r="K1830" t="s">
        <v>39</v>
      </c>
      <c r="L1830" t="s">
        <v>39</v>
      </c>
      <c r="M1830" t="s">
        <v>2633</v>
      </c>
      <c r="N1830" t="s">
        <v>39</v>
      </c>
      <c r="O1830" t="s">
        <v>39</v>
      </c>
      <c r="P1830" t="s">
        <v>39</v>
      </c>
      <c r="Q1830" t="s">
        <v>39</v>
      </c>
      <c r="R1830" t="s">
        <v>39</v>
      </c>
      <c r="S1830" t="s">
        <v>39</v>
      </c>
      <c r="T1830" t="s">
        <v>39</v>
      </c>
      <c r="U1830" s="1" t="s">
        <v>21</v>
      </c>
      <c r="V1830" s="6" t="s">
        <v>39</v>
      </c>
      <c r="W1830" s="6" t="s">
        <v>39</v>
      </c>
      <c r="X1830" s="6">
        <v>15</v>
      </c>
      <c r="Y1830" t="s">
        <v>39</v>
      </c>
      <c r="Z1830">
        <v>0</v>
      </c>
      <c r="AA1830" s="6" t="s">
        <v>2608</v>
      </c>
      <c r="AB1830" s="29">
        <f>0.1/100*1000000*2.11</f>
        <v>2110</v>
      </c>
      <c r="AC1830" s="31" t="s">
        <v>39</v>
      </c>
      <c r="AD1830" s="6" t="s">
        <v>40</v>
      </c>
      <c r="AE1830" s="6" t="s">
        <v>39</v>
      </c>
      <c r="AF1830" s="6" t="s">
        <v>40</v>
      </c>
      <c r="AG1830" s="6" t="s">
        <v>39</v>
      </c>
      <c r="AH1830" s="6" t="s">
        <v>39</v>
      </c>
      <c r="AI1830" t="s">
        <v>39</v>
      </c>
      <c r="AJ1830" s="6" t="s">
        <v>2838</v>
      </c>
      <c r="AK1830">
        <v>23</v>
      </c>
      <c r="AL1830" s="6" t="s">
        <v>39</v>
      </c>
      <c r="AM1830" t="s">
        <v>39</v>
      </c>
      <c r="AN1830">
        <v>4</v>
      </c>
      <c r="AO1830">
        <v>100</v>
      </c>
      <c r="AP1830">
        <v>14</v>
      </c>
      <c r="AQ1830" t="s">
        <v>39</v>
      </c>
      <c r="AR1830" t="s">
        <v>2628</v>
      </c>
    </row>
    <row r="1831" spans="1:44" x14ac:dyDescent="0.35">
      <c r="A1831" t="s">
        <v>1884</v>
      </c>
      <c r="B1831" t="s">
        <v>2673</v>
      </c>
      <c r="C1831" t="s">
        <v>2593</v>
      </c>
      <c r="D1831" t="s">
        <v>1882</v>
      </c>
      <c r="E1831" t="s">
        <v>1883</v>
      </c>
      <c r="F1831" t="s">
        <v>3066</v>
      </c>
      <c r="G1831" t="s">
        <v>40</v>
      </c>
      <c r="H1831" t="s">
        <v>40</v>
      </c>
      <c r="I1831" t="s">
        <v>3075</v>
      </c>
      <c r="J1831" t="s">
        <v>39</v>
      </c>
      <c r="K1831" t="s">
        <v>39</v>
      </c>
      <c r="L1831" t="s">
        <v>39</v>
      </c>
      <c r="M1831" t="s">
        <v>2633</v>
      </c>
      <c r="N1831" t="s">
        <v>39</v>
      </c>
      <c r="O1831" t="s">
        <v>39</v>
      </c>
      <c r="P1831" t="s">
        <v>39</v>
      </c>
      <c r="Q1831" t="s">
        <v>39</v>
      </c>
      <c r="R1831" t="s">
        <v>39</v>
      </c>
      <c r="S1831" t="s">
        <v>39</v>
      </c>
      <c r="T1831" t="s">
        <v>39</v>
      </c>
      <c r="U1831" s="1" t="s">
        <v>21</v>
      </c>
      <c r="V1831" s="6" t="s">
        <v>39</v>
      </c>
      <c r="W1831" s="6" t="s">
        <v>39</v>
      </c>
      <c r="X1831" s="6">
        <v>15</v>
      </c>
      <c r="Y1831" t="s">
        <v>39</v>
      </c>
      <c r="Z1831">
        <v>0</v>
      </c>
      <c r="AA1831" s="6" t="s">
        <v>2608</v>
      </c>
      <c r="AB1831" s="29">
        <f>0.2/100*1000000*2.11</f>
        <v>4220</v>
      </c>
      <c r="AC1831" s="31" t="s">
        <v>39</v>
      </c>
      <c r="AD1831" s="6" t="s">
        <v>40</v>
      </c>
      <c r="AE1831" s="6" t="s">
        <v>39</v>
      </c>
      <c r="AF1831" s="6" t="s">
        <v>40</v>
      </c>
      <c r="AG1831" s="6" t="s">
        <v>39</v>
      </c>
      <c r="AH1831" s="6" t="s">
        <v>39</v>
      </c>
      <c r="AI1831" t="s">
        <v>39</v>
      </c>
      <c r="AJ1831" s="6" t="s">
        <v>2838</v>
      </c>
      <c r="AK1831">
        <v>78</v>
      </c>
      <c r="AL1831" s="6" t="s">
        <v>39</v>
      </c>
      <c r="AM1831" t="s">
        <v>39</v>
      </c>
      <c r="AN1831">
        <v>4</v>
      </c>
      <c r="AO1831">
        <v>100</v>
      </c>
      <c r="AP1831">
        <v>14</v>
      </c>
      <c r="AQ1831" t="s">
        <v>39</v>
      </c>
      <c r="AR1831" t="s">
        <v>2628</v>
      </c>
    </row>
    <row r="1832" spans="1:44" x14ac:dyDescent="0.35">
      <c r="A1832" t="s">
        <v>1884</v>
      </c>
      <c r="B1832" t="s">
        <v>2673</v>
      </c>
      <c r="C1832" t="s">
        <v>2593</v>
      </c>
      <c r="D1832" t="s">
        <v>1882</v>
      </c>
      <c r="E1832" t="s">
        <v>1883</v>
      </c>
      <c r="F1832" t="s">
        <v>3066</v>
      </c>
      <c r="G1832" t="s">
        <v>40</v>
      </c>
      <c r="H1832" t="s">
        <v>40</v>
      </c>
      <c r="I1832" t="s">
        <v>3075</v>
      </c>
      <c r="J1832" t="s">
        <v>39</v>
      </c>
      <c r="K1832" t="s">
        <v>39</v>
      </c>
      <c r="L1832" t="s">
        <v>39</v>
      </c>
      <c r="M1832" t="s">
        <v>2633</v>
      </c>
      <c r="N1832" t="s">
        <v>39</v>
      </c>
      <c r="O1832" t="s">
        <v>39</v>
      </c>
      <c r="P1832" t="s">
        <v>39</v>
      </c>
      <c r="Q1832" t="s">
        <v>39</v>
      </c>
      <c r="R1832" t="s">
        <v>39</v>
      </c>
      <c r="S1832" t="s">
        <v>39</v>
      </c>
      <c r="T1832" t="s">
        <v>39</v>
      </c>
      <c r="U1832" s="1" t="s">
        <v>21</v>
      </c>
      <c r="V1832" s="6" t="s">
        <v>39</v>
      </c>
      <c r="W1832" s="6" t="s">
        <v>39</v>
      </c>
      <c r="X1832" s="6">
        <v>15</v>
      </c>
      <c r="Y1832" t="s">
        <v>39</v>
      </c>
      <c r="Z1832">
        <v>0</v>
      </c>
      <c r="AA1832" s="6" t="s">
        <v>2608</v>
      </c>
      <c r="AB1832" s="29">
        <f>0.3/100*1000000*2.11</f>
        <v>6330</v>
      </c>
      <c r="AC1832" s="31" t="s">
        <v>39</v>
      </c>
      <c r="AD1832" s="6" t="s">
        <v>40</v>
      </c>
      <c r="AE1832" s="6" t="s">
        <v>39</v>
      </c>
      <c r="AF1832" s="6" t="s">
        <v>40</v>
      </c>
      <c r="AG1832" s="6" t="s">
        <v>39</v>
      </c>
      <c r="AH1832" s="6" t="s">
        <v>39</v>
      </c>
      <c r="AI1832" t="s">
        <v>39</v>
      </c>
      <c r="AJ1832" s="6" t="s">
        <v>2838</v>
      </c>
      <c r="AK1832">
        <v>75</v>
      </c>
      <c r="AL1832" s="6" t="s">
        <v>39</v>
      </c>
      <c r="AM1832" t="s">
        <v>39</v>
      </c>
      <c r="AN1832">
        <v>4</v>
      </c>
      <c r="AO1832">
        <v>100</v>
      </c>
      <c r="AP1832">
        <v>14</v>
      </c>
      <c r="AQ1832" t="s">
        <v>39</v>
      </c>
      <c r="AR1832" t="s">
        <v>2628</v>
      </c>
    </row>
    <row r="1833" spans="1:44" x14ac:dyDescent="0.35">
      <c r="A1833" t="s">
        <v>1884</v>
      </c>
      <c r="B1833" t="s">
        <v>2673</v>
      </c>
      <c r="C1833" t="s">
        <v>2593</v>
      </c>
      <c r="D1833" t="s">
        <v>1882</v>
      </c>
      <c r="E1833" t="s">
        <v>1883</v>
      </c>
      <c r="F1833" t="s">
        <v>3066</v>
      </c>
      <c r="G1833" t="s">
        <v>40</v>
      </c>
      <c r="H1833" t="s">
        <v>40</v>
      </c>
      <c r="I1833" t="s">
        <v>3075</v>
      </c>
      <c r="J1833" t="s">
        <v>39</v>
      </c>
      <c r="K1833" t="s">
        <v>39</v>
      </c>
      <c r="L1833" t="s">
        <v>39</v>
      </c>
      <c r="M1833" t="s">
        <v>2633</v>
      </c>
      <c r="N1833" t="s">
        <v>39</v>
      </c>
      <c r="O1833" t="s">
        <v>39</v>
      </c>
      <c r="P1833" t="s">
        <v>39</v>
      </c>
      <c r="Q1833" t="s">
        <v>39</v>
      </c>
      <c r="R1833" t="s">
        <v>39</v>
      </c>
      <c r="S1833" t="s">
        <v>39</v>
      </c>
      <c r="T1833" t="s">
        <v>39</v>
      </c>
      <c r="U1833" s="1" t="s">
        <v>2629</v>
      </c>
      <c r="V1833" s="6" t="s">
        <v>2644</v>
      </c>
      <c r="W1833" s="22" t="s">
        <v>3037</v>
      </c>
      <c r="X1833" s="6">
        <v>15</v>
      </c>
      <c r="Y1833" t="s">
        <v>39</v>
      </c>
      <c r="Z1833">
        <v>0</v>
      </c>
      <c r="AA1833" s="6" t="s">
        <v>39</v>
      </c>
      <c r="AB1833" s="29" t="s">
        <v>39</v>
      </c>
      <c r="AC1833" s="31" t="s">
        <v>39</v>
      </c>
      <c r="AD1833" s="6" t="s">
        <v>40</v>
      </c>
      <c r="AE1833" s="6" t="s">
        <v>39</v>
      </c>
      <c r="AF1833" s="6" t="s">
        <v>40</v>
      </c>
      <c r="AG1833" s="6" t="s">
        <v>39</v>
      </c>
      <c r="AH1833" s="6" t="s">
        <v>39</v>
      </c>
      <c r="AI1833" t="s">
        <v>39</v>
      </c>
      <c r="AJ1833" s="6" t="s">
        <v>2838</v>
      </c>
      <c r="AK1833">
        <v>81</v>
      </c>
      <c r="AL1833" s="6" t="s">
        <v>39</v>
      </c>
      <c r="AM1833" t="s">
        <v>39</v>
      </c>
      <c r="AN1833">
        <v>4</v>
      </c>
      <c r="AO1833">
        <v>100</v>
      </c>
      <c r="AP1833">
        <v>14</v>
      </c>
      <c r="AQ1833" t="s">
        <v>39</v>
      </c>
      <c r="AR1833" t="s">
        <v>2628</v>
      </c>
    </row>
    <row r="1834" spans="1:44" x14ac:dyDescent="0.35">
      <c r="A1834" t="s">
        <v>1884</v>
      </c>
      <c r="B1834" t="s">
        <v>2673</v>
      </c>
      <c r="C1834" t="s">
        <v>2593</v>
      </c>
      <c r="D1834" t="s">
        <v>1882</v>
      </c>
      <c r="E1834" t="s">
        <v>1883</v>
      </c>
      <c r="F1834" t="s">
        <v>3066</v>
      </c>
      <c r="G1834" t="s">
        <v>40</v>
      </c>
      <c r="H1834" t="s">
        <v>40</v>
      </c>
      <c r="I1834" t="s">
        <v>3075</v>
      </c>
      <c r="J1834" t="s">
        <v>39</v>
      </c>
      <c r="K1834" t="s">
        <v>39</v>
      </c>
      <c r="L1834" t="s">
        <v>39</v>
      </c>
      <c r="M1834" t="s">
        <v>2633</v>
      </c>
      <c r="N1834" t="s">
        <v>39</v>
      </c>
      <c r="O1834" t="s">
        <v>39</v>
      </c>
      <c r="P1834" t="s">
        <v>39</v>
      </c>
      <c r="Q1834" t="s">
        <v>39</v>
      </c>
      <c r="R1834" t="s">
        <v>39</v>
      </c>
      <c r="S1834" t="s">
        <v>39</v>
      </c>
      <c r="T1834" t="s">
        <v>39</v>
      </c>
      <c r="U1834" s="1" t="s">
        <v>2629</v>
      </c>
      <c r="V1834" s="6" t="s">
        <v>2644</v>
      </c>
      <c r="W1834" s="22" t="s">
        <v>2826</v>
      </c>
      <c r="X1834" s="6">
        <v>15</v>
      </c>
      <c r="Y1834" t="s">
        <v>39</v>
      </c>
      <c r="Z1834">
        <v>0</v>
      </c>
      <c r="AA1834" s="6" t="s">
        <v>39</v>
      </c>
      <c r="AB1834" s="29" t="s">
        <v>39</v>
      </c>
      <c r="AC1834" s="31" t="s">
        <v>39</v>
      </c>
      <c r="AD1834" s="6" t="s">
        <v>40</v>
      </c>
      <c r="AE1834" s="6" t="s">
        <v>39</v>
      </c>
      <c r="AF1834" s="6" t="s">
        <v>40</v>
      </c>
      <c r="AG1834" s="6" t="s">
        <v>39</v>
      </c>
      <c r="AH1834" s="6" t="s">
        <v>39</v>
      </c>
      <c r="AI1834" t="s">
        <v>39</v>
      </c>
      <c r="AJ1834" s="6" t="s">
        <v>2838</v>
      </c>
      <c r="AK1834">
        <v>82</v>
      </c>
      <c r="AL1834" s="6" t="s">
        <v>39</v>
      </c>
      <c r="AM1834" t="s">
        <v>39</v>
      </c>
      <c r="AN1834">
        <v>4</v>
      </c>
      <c r="AO1834">
        <v>100</v>
      </c>
      <c r="AP1834">
        <v>14</v>
      </c>
      <c r="AQ1834" t="s">
        <v>39</v>
      </c>
      <c r="AR1834" t="s">
        <v>2628</v>
      </c>
    </row>
    <row r="1835" spans="1:44" x14ac:dyDescent="0.35">
      <c r="A1835" t="s">
        <v>1884</v>
      </c>
      <c r="B1835" t="s">
        <v>2673</v>
      </c>
      <c r="C1835" t="s">
        <v>2593</v>
      </c>
      <c r="D1835" t="s">
        <v>1882</v>
      </c>
      <c r="E1835" t="s">
        <v>1883</v>
      </c>
      <c r="F1835" t="s">
        <v>3066</v>
      </c>
      <c r="G1835" t="s">
        <v>40</v>
      </c>
      <c r="H1835" t="s">
        <v>40</v>
      </c>
      <c r="I1835" t="s">
        <v>3075</v>
      </c>
      <c r="J1835" t="s">
        <v>39</v>
      </c>
      <c r="K1835" t="s">
        <v>39</v>
      </c>
      <c r="L1835" t="s">
        <v>39</v>
      </c>
      <c r="M1835" t="s">
        <v>2633</v>
      </c>
      <c r="N1835" t="s">
        <v>39</v>
      </c>
      <c r="O1835" t="s">
        <v>39</v>
      </c>
      <c r="P1835" t="s">
        <v>39</v>
      </c>
      <c r="Q1835" t="s">
        <v>39</v>
      </c>
      <c r="R1835" t="s">
        <v>39</v>
      </c>
      <c r="S1835" t="s">
        <v>39</v>
      </c>
      <c r="T1835" t="s">
        <v>39</v>
      </c>
      <c r="U1835" s="1" t="s">
        <v>2629</v>
      </c>
      <c r="V1835" s="6" t="s">
        <v>2644</v>
      </c>
      <c r="W1835" s="33">
        <v>21</v>
      </c>
      <c r="X1835" s="6">
        <v>15</v>
      </c>
      <c r="Y1835" t="s">
        <v>39</v>
      </c>
      <c r="Z1835">
        <v>0</v>
      </c>
      <c r="AA1835" s="6" t="s">
        <v>39</v>
      </c>
      <c r="AB1835" t="s">
        <v>39</v>
      </c>
      <c r="AC1835" s="31" t="s">
        <v>39</v>
      </c>
      <c r="AD1835" s="6" t="s">
        <v>40</v>
      </c>
      <c r="AE1835" s="6" t="s">
        <v>39</v>
      </c>
      <c r="AF1835" s="6" t="s">
        <v>40</v>
      </c>
      <c r="AG1835" s="6" t="s">
        <v>39</v>
      </c>
      <c r="AH1835" s="6" t="s">
        <v>39</v>
      </c>
      <c r="AI1835" t="s">
        <v>39</v>
      </c>
      <c r="AJ1835" s="6" t="s">
        <v>2838</v>
      </c>
      <c r="AK1835">
        <v>90</v>
      </c>
      <c r="AL1835" s="6" t="s">
        <v>39</v>
      </c>
      <c r="AM1835" t="s">
        <v>39</v>
      </c>
      <c r="AN1835">
        <v>4</v>
      </c>
      <c r="AO1835">
        <v>100</v>
      </c>
      <c r="AP1835">
        <v>14</v>
      </c>
      <c r="AQ1835" t="s">
        <v>39</v>
      </c>
      <c r="AR1835" t="s">
        <v>2628</v>
      </c>
    </row>
    <row r="1836" spans="1:44" x14ac:dyDescent="0.35">
      <c r="A1836" t="s">
        <v>1884</v>
      </c>
      <c r="B1836" t="s">
        <v>2673</v>
      </c>
      <c r="C1836" t="s">
        <v>2593</v>
      </c>
      <c r="D1836" t="s">
        <v>1882</v>
      </c>
      <c r="E1836" t="s">
        <v>1883</v>
      </c>
      <c r="F1836" t="s">
        <v>3066</v>
      </c>
      <c r="G1836" t="s">
        <v>40</v>
      </c>
      <c r="H1836" t="s">
        <v>40</v>
      </c>
      <c r="I1836" t="s">
        <v>3075</v>
      </c>
      <c r="J1836" t="s">
        <v>39</v>
      </c>
      <c r="K1836" t="s">
        <v>39</v>
      </c>
      <c r="L1836" t="s">
        <v>39</v>
      </c>
      <c r="M1836" t="s">
        <v>2633</v>
      </c>
      <c r="N1836" t="s">
        <v>39</v>
      </c>
      <c r="O1836" t="s">
        <v>39</v>
      </c>
      <c r="P1836" t="s">
        <v>39</v>
      </c>
      <c r="Q1836" t="s">
        <v>39</v>
      </c>
      <c r="R1836" t="s">
        <v>39</v>
      </c>
      <c r="S1836" t="s">
        <v>39</v>
      </c>
      <c r="T1836" t="s">
        <v>39</v>
      </c>
      <c r="U1836" s="1" t="s">
        <v>48</v>
      </c>
      <c r="V1836" s="6" t="s">
        <v>39</v>
      </c>
      <c r="W1836" s="6" t="s">
        <v>39</v>
      </c>
      <c r="X1836" s="6">
        <v>15</v>
      </c>
      <c r="Y1836" t="s">
        <v>39</v>
      </c>
      <c r="Z1836">
        <v>0</v>
      </c>
      <c r="AA1836" s="6" t="s">
        <v>39</v>
      </c>
      <c r="AB1836" s="6" t="s">
        <v>39</v>
      </c>
      <c r="AC1836" s="6" t="s">
        <v>39</v>
      </c>
      <c r="AD1836" s="6" t="s">
        <v>40</v>
      </c>
      <c r="AE1836" s="6" t="s">
        <v>39</v>
      </c>
      <c r="AF1836" s="6" t="s">
        <v>40</v>
      </c>
      <c r="AG1836" s="6" t="s">
        <v>39</v>
      </c>
      <c r="AH1836" s="6" t="s">
        <v>39</v>
      </c>
      <c r="AI1836" t="s">
        <v>39</v>
      </c>
      <c r="AJ1836" s="6" t="s">
        <v>2920</v>
      </c>
      <c r="AK1836">
        <v>23.38</v>
      </c>
      <c r="AL1836" s="6" t="s">
        <v>39</v>
      </c>
      <c r="AM1836" t="s">
        <v>39</v>
      </c>
      <c r="AN1836">
        <v>4</v>
      </c>
      <c r="AO1836">
        <v>100</v>
      </c>
      <c r="AP1836">
        <v>14</v>
      </c>
      <c r="AQ1836" t="s">
        <v>39</v>
      </c>
      <c r="AR1836" t="s">
        <v>2628</v>
      </c>
    </row>
    <row r="1837" spans="1:44" x14ac:dyDescent="0.35">
      <c r="A1837" t="s">
        <v>1884</v>
      </c>
      <c r="B1837" t="s">
        <v>2673</v>
      </c>
      <c r="C1837" t="s">
        <v>2593</v>
      </c>
      <c r="D1837" t="s">
        <v>1882</v>
      </c>
      <c r="E1837" t="s">
        <v>1883</v>
      </c>
      <c r="F1837" t="s">
        <v>3066</v>
      </c>
      <c r="G1837" t="s">
        <v>40</v>
      </c>
      <c r="H1837" t="s">
        <v>40</v>
      </c>
      <c r="I1837" t="s">
        <v>3075</v>
      </c>
      <c r="J1837" t="s">
        <v>39</v>
      </c>
      <c r="K1837" t="s">
        <v>39</v>
      </c>
      <c r="L1837" t="s">
        <v>39</v>
      </c>
      <c r="M1837" t="s">
        <v>2633</v>
      </c>
      <c r="N1837" t="s">
        <v>39</v>
      </c>
      <c r="O1837" t="s">
        <v>39</v>
      </c>
      <c r="P1837" t="s">
        <v>39</v>
      </c>
      <c r="Q1837" t="s">
        <v>39</v>
      </c>
      <c r="R1837" t="s">
        <v>39</v>
      </c>
      <c r="S1837" t="s">
        <v>39</v>
      </c>
      <c r="T1837" t="s">
        <v>39</v>
      </c>
      <c r="U1837" s="1" t="s">
        <v>2647</v>
      </c>
      <c r="V1837" s="6" t="s">
        <v>39</v>
      </c>
      <c r="W1837" s="6" t="s">
        <v>39</v>
      </c>
      <c r="X1837" s="6">
        <v>15</v>
      </c>
      <c r="Y1837" t="s">
        <v>39</v>
      </c>
      <c r="Z1837">
        <v>0</v>
      </c>
      <c r="AA1837" s="6" t="s">
        <v>2744</v>
      </c>
      <c r="AB1837" s="29">
        <f>9.8*997</f>
        <v>9770.6</v>
      </c>
      <c r="AC1837" s="31">
        <f>30/(3600*24)</f>
        <v>3.4722222222222224E-4</v>
      </c>
      <c r="AD1837" s="6" t="s">
        <v>42</v>
      </c>
      <c r="AE1837" s="6" t="s">
        <v>2744</v>
      </c>
      <c r="AF1837" s="6" t="s">
        <v>40</v>
      </c>
      <c r="AG1837" s="6" t="s">
        <v>39</v>
      </c>
      <c r="AH1837" s="6" t="s">
        <v>39</v>
      </c>
      <c r="AI1837" t="s">
        <v>39</v>
      </c>
      <c r="AJ1837" s="6" t="s">
        <v>2920</v>
      </c>
      <c r="AK1837">
        <v>28.1</v>
      </c>
      <c r="AL1837" s="6" t="s">
        <v>39</v>
      </c>
      <c r="AM1837" t="s">
        <v>39</v>
      </c>
      <c r="AN1837">
        <v>4</v>
      </c>
      <c r="AO1837">
        <v>100</v>
      </c>
      <c r="AP1837">
        <v>14</v>
      </c>
      <c r="AQ1837" t="s">
        <v>39</v>
      </c>
      <c r="AR1837" t="s">
        <v>2628</v>
      </c>
    </row>
    <row r="1838" spans="1:44" x14ac:dyDescent="0.35">
      <c r="A1838" t="s">
        <v>1884</v>
      </c>
      <c r="B1838" t="s">
        <v>2673</v>
      </c>
      <c r="C1838" t="s">
        <v>2593</v>
      </c>
      <c r="D1838" t="s">
        <v>1882</v>
      </c>
      <c r="E1838" t="s">
        <v>1883</v>
      </c>
      <c r="F1838" t="s">
        <v>3066</v>
      </c>
      <c r="G1838" t="s">
        <v>40</v>
      </c>
      <c r="H1838" t="s">
        <v>40</v>
      </c>
      <c r="I1838" t="s">
        <v>3075</v>
      </c>
      <c r="J1838" t="s">
        <v>39</v>
      </c>
      <c r="K1838" t="s">
        <v>39</v>
      </c>
      <c r="L1838" t="s">
        <v>39</v>
      </c>
      <c r="M1838" t="s">
        <v>2633</v>
      </c>
      <c r="N1838" t="s">
        <v>39</v>
      </c>
      <c r="O1838" t="s">
        <v>39</v>
      </c>
      <c r="P1838" t="s">
        <v>39</v>
      </c>
      <c r="Q1838" t="s">
        <v>39</v>
      </c>
      <c r="R1838" t="s">
        <v>39</v>
      </c>
      <c r="S1838" t="s">
        <v>39</v>
      </c>
      <c r="T1838" t="s">
        <v>39</v>
      </c>
      <c r="U1838" s="1" t="s">
        <v>2647</v>
      </c>
      <c r="V1838" s="6" t="s">
        <v>39</v>
      </c>
      <c r="W1838" s="6" t="s">
        <v>39</v>
      </c>
      <c r="X1838" s="6">
        <v>15</v>
      </c>
      <c r="Y1838" t="s">
        <v>39</v>
      </c>
      <c r="Z1838">
        <v>0</v>
      </c>
      <c r="AA1838" s="6" t="s">
        <v>2744</v>
      </c>
      <c r="AB1838" s="29">
        <f t="shared" ref="AB1838:AB1839" si="14">9.8*997</f>
        <v>9770.6</v>
      </c>
      <c r="AC1838" s="31">
        <f>60/(3600*24)</f>
        <v>6.9444444444444447E-4</v>
      </c>
      <c r="AD1838" s="6" t="s">
        <v>42</v>
      </c>
      <c r="AE1838" s="6" t="s">
        <v>2744</v>
      </c>
      <c r="AF1838" s="6" t="s">
        <v>40</v>
      </c>
      <c r="AG1838" s="6" t="s">
        <v>39</v>
      </c>
      <c r="AH1838" s="6" t="s">
        <v>39</v>
      </c>
      <c r="AI1838" t="s">
        <v>39</v>
      </c>
      <c r="AJ1838" s="6" t="s">
        <v>2920</v>
      </c>
      <c r="AK1838">
        <v>27.7</v>
      </c>
      <c r="AL1838" s="6" t="s">
        <v>39</v>
      </c>
      <c r="AM1838" t="s">
        <v>39</v>
      </c>
      <c r="AN1838">
        <v>4</v>
      </c>
      <c r="AO1838">
        <v>100</v>
      </c>
      <c r="AP1838">
        <v>14</v>
      </c>
      <c r="AQ1838" t="s">
        <v>39</v>
      </c>
      <c r="AR1838" t="s">
        <v>2628</v>
      </c>
    </row>
    <row r="1839" spans="1:44" x14ac:dyDescent="0.35">
      <c r="A1839" t="s">
        <v>1884</v>
      </c>
      <c r="B1839" t="s">
        <v>2673</v>
      </c>
      <c r="C1839" t="s">
        <v>2593</v>
      </c>
      <c r="D1839" t="s">
        <v>1882</v>
      </c>
      <c r="E1839" t="s">
        <v>1883</v>
      </c>
      <c r="F1839" t="s">
        <v>3066</v>
      </c>
      <c r="G1839" t="s">
        <v>40</v>
      </c>
      <c r="H1839" t="s">
        <v>40</v>
      </c>
      <c r="I1839" t="s">
        <v>3075</v>
      </c>
      <c r="J1839" t="s">
        <v>39</v>
      </c>
      <c r="K1839" t="s">
        <v>39</v>
      </c>
      <c r="L1839" t="s">
        <v>39</v>
      </c>
      <c r="M1839" t="s">
        <v>2633</v>
      </c>
      <c r="N1839" t="s">
        <v>39</v>
      </c>
      <c r="O1839" t="s">
        <v>39</v>
      </c>
      <c r="P1839" t="s">
        <v>39</v>
      </c>
      <c r="Q1839" t="s">
        <v>39</v>
      </c>
      <c r="R1839" t="s">
        <v>39</v>
      </c>
      <c r="S1839" t="s">
        <v>39</v>
      </c>
      <c r="T1839" t="s">
        <v>39</v>
      </c>
      <c r="U1839" s="1" t="s">
        <v>2647</v>
      </c>
      <c r="V1839" s="6" t="s">
        <v>39</v>
      </c>
      <c r="W1839" s="6" t="s">
        <v>39</v>
      </c>
      <c r="X1839" s="6">
        <v>15</v>
      </c>
      <c r="Y1839" t="s">
        <v>39</v>
      </c>
      <c r="Z1839">
        <v>0</v>
      </c>
      <c r="AA1839" s="6" t="s">
        <v>2744</v>
      </c>
      <c r="AB1839" s="29">
        <f t="shared" si="14"/>
        <v>9770.6</v>
      </c>
      <c r="AC1839" s="31">
        <f>90/(3600*24)</f>
        <v>1.0416666666666667E-3</v>
      </c>
      <c r="AD1839" s="6" t="s">
        <v>42</v>
      </c>
      <c r="AE1839" s="6" t="s">
        <v>2744</v>
      </c>
      <c r="AF1839" s="6" t="s">
        <v>40</v>
      </c>
      <c r="AG1839" s="6" t="s">
        <v>39</v>
      </c>
      <c r="AH1839" s="6" t="s">
        <v>39</v>
      </c>
      <c r="AI1839" t="s">
        <v>39</v>
      </c>
      <c r="AJ1839" s="6" t="s">
        <v>2920</v>
      </c>
      <c r="AK1839">
        <v>28.12</v>
      </c>
      <c r="AL1839" s="6" t="s">
        <v>39</v>
      </c>
      <c r="AM1839" t="s">
        <v>39</v>
      </c>
      <c r="AN1839">
        <v>4</v>
      </c>
      <c r="AO1839">
        <v>100</v>
      </c>
      <c r="AP1839">
        <v>14</v>
      </c>
      <c r="AQ1839" t="s">
        <v>39</v>
      </c>
      <c r="AR1839" t="s">
        <v>2628</v>
      </c>
    </row>
    <row r="1840" spans="1:44" x14ac:dyDescent="0.35">
      <c r="A1840" t="s">
        <v>1884</v>
      </c>
      <c r="B1840" t="s">
        <v>2673</v>
      </c>
      <c r="C1840" t="s">
        <v>2593</v>
      </c>
      <c r="D1840" t="s">
        <v>1882</v>
      </c>
      <c r="E1840" t="s">
        <v>1883</v>
      </c>
      <c r="F1840" t="s">
        <v>3066</v>
      </c>
      <c r="G1840" t="s">
        <v>40</v>
      </c>
      <c r="H1840" t="s">
        <v>40</v>
      </c>
      <c r="I1840" t="s">
        <v>3075</v>
      </c>
      <c r="J1840" t="s">
        <v>39</v>
      </c>
      <c r="K1840" t="s">
        <v>39</v>
      </c>
      <c r="L1840" t="s">
        <v>39</v>
      </c>
      <c r="M1840" t="s">
        <v>2633</v>
      </c>
      <c r="N1840" t="s">
        <v>39</v>
      </c>
      <c r="O1840" t="s">
        <v>39</v>
      </c>
      <c r="P1840" t="s">
        <v>39</v>
      </c>
      <c r="Q1840" t="s">
        <v>39</v>
      </c>
      <c r="R1840" t="s">
        <v>39</v>
      </c>
      <c r="S1840" t="s">
        <v>39</v>
      </c>
      <c r="T1840" t="s">
        <v>39</v>
      </c>
      <c r="U1840" s="1" t="s">
        <v>3068</v>
      </c>
      <c r="V1840" s="6" t="s">
        <v>39</v>
      </c>
      <c r="W1840" s="6" t="s">
        <v>39</v>
      </c>
      <c r="X1840" s="6">
        <v>15</v>
      </c>
      <c r="Y1840" t="s">
        <v>39</v>
      </c>
      <c r="Z1840">
        <v>0</v>
      </c>
      <c r="AA1840" s="6" t="s">
        <v>39</v>
      </c>
      <c r="AB1840" s="29" t="s">
        <v>39</v>
      </c>
      <c r="AC1840" s="31" t="s">
        <v>39</v>
      </c>
      <c r="AD1840" s="6" t="s">
        <v>42</v>
      </c>
      <c r="AE1840" s="6" t="s">
        <v>3067</v>
      </c>
      <c r="AF1840" s="6" t="s">
        <v>40</v>
      </c>
      <c r="AG1840" s="6" t="s">
        <v>39</v>
      </c>
      <c r="AH1840" s="6" t="s">
        <v>39</v>
      </c>
      <c r="AI1840" t="s">
        <v>39</v>
      </c>
      <c r="AJ1840" s="6" t="s">
        <v>2920</v>
      </c>
      <c r="AK1840">
        <v>23.4</v>
      </c>
      <c r="AL1840" s="6" t="s">
        <v>39</v>
      </c>
      <c r="AM1840" t="s">
        <v>39</v>
      </c>
      <c r="AN1840">
        <v>4</v>
      </c>
      <c r="AO1840">
        <v>100</v>
      </c>
      <c r="AP1840">
        <v>14</v>
      </c>
      <c r="AQ1840" t="s">
        <v>39</v>
      </c>
      <c r="AR1840" t="s">
        <v>2628</v>
      </c>
    </row>
    <row r="1841" spans="1:45" x14ac:dyDescent="0.35">
      <c r="A1841" t="s">
        <v>1884</v>
      </c>
      <c r="B1841" t="s">
        <v>2673</v>
      </c>
      <c r="C1841" t="s">
        <v>2593</v>
      </c>
      <c r="D1841" t="s">
        <v>1882</v>
      </c>
      <c r="E1841" t="s">
        <v>1883</v>
      </c>
      <c r="F1841" t="s">
        <v>3066</v>
      </c>
      <c r="G1841" t="s">
        <v>40</v>
      </c>
      <c r="H1841" t="s">
        <v>40</v>
      </c>
      <c r="I1841" t="s">
        <v>3075</v>
      </c>
      <c r="J1841" t="s">
        <v>39</v>
      </c>
      <c r="K1841" t="s">
        <v>39</v>
      </c>
      <c r="L1841" t="s">
        <v>39</v>
      </c>
      <c r="M1841" t="s">
        <v>2633</v>
      </c>
      <c r="N1841" t="s">
        <v>39</v>
      </c>
      <c r="O1841" t="s">
        <v>39</v>
      </c>
      <c r="P1841" t="s">
        <v>39</v>
      </c>
      <c r="Q1841" t="s">
        <v>39</v>
      </c>
      <c r="R1841" t="s">
        <v>39</v>
      </c>
      <c r="S1841" t="s">
        <v>39</v>
      </c>
      <c r="T1841" t="s">
        <v>39</v>
      </c>
      <c r="U1841" s="1" t="s">
        <v>3069</v>
      </c>
      <c r="V1841" s="6" t="s">
        <v>39</v>
      </c>
      <c r="W1841" s="6" t="s">
        <v>39</v>
      </c>
      <c r="X1841" s="6">
        <v>15</v>
      </c>
      <c r="Y1841" t="s">
        <v>39</v>
      </c>
      <c r="Z1841">
        <v>0</v>
      </c>
      <c r="AA1841" s="6" t="s">
        <v>39</v>
      </c>
      <c r="AB1841" s="29" t="s">
        <v>39</v>
      </c>
      <c r="AC1841" s="31" t="s">
        <v>39</v>
      </c>
      <c r="AD1841" s="6" t="s">
        <v>42</v>
      </c>
      <c r="AE1841" s="6" t="s">
        <v>3067</v>
      </c>
      <c r="AF1841" s="6" t="s">
        <v>40</v>
      </c>
      <c r="AG1841" s="6" t="s">
        <v>39</v>
      </c>
      <c r="AH1841" s="6" t="s">
        <v>39</v>
      </c>
      <c r="AI1841" t="s">
        <v>39</v>
      </c>
      <c r="AJ1841" s="6" t="s">
        <v>2920</v>
      </c>
      <c r="AK1841">
        <v>23.22</v>
      </c>
      <c r="AL1841" s="6" t="s">
        <v>39</v>
      </c>
      <c r="AM1841" t="s">
        <v>39</v>
      </c>
      <c r="AN1841">
        <v>4</v>
      </c>
      <c r="AO1841">
        <v>100</v>
      </c>
      <c r="AP1841">
        <v>14</v>
      </c>
      <c r="AQ1841" t="s">
        <v>39</v>
      </c>
      <c r="AR1841" t="s">
        <v>2628</v>
      </c>
    </row>
    <row r="1842" spans="1:45" x14ac:dyDescent="0.35">
      <c r="A1842" t="s">
        <v>1884</v>
      </c>
      <c r="B1842" t="s">
        <v>2673</v>
      </c>
      <c r="C1842" t="s">
        <v>2593</v>
      </c>
      <c r="D1842" t="s">
        <v>1882</v>
      </c>
      <c r="E1842" t="s">
        <v>1883</v>
      </c>
      <c r="F1842" t="s">
        <v>3066</v>
      </c>
      <c r="G1842" t="s">
        <v>40</v>
      </c>
      <c r="H1842" t="s">
        <v>40</v>
      </c>
      <c r="I1842" t="s">
        <v>3075</v>
      </c>
      <c r="J1842" t="s">
        <v>39</v>
      </c>
      <c r="K1842" t="s">
        <v>39</v>
      </c>
      <c r="L1842" t="s">
        <v>39</v>
      </c>
      <c r="M1842" t="s">
        <v>2633</v>
      </c>
      <c r="N1842" t="s">
        <v>39</v>
      </c>
      <c r="O1842" t="s">
        <v>39</v>
      </c>
      <c r="P1842" t="s">
        <v>39</v>
      </c>
      <c r="Q1842" t="s">
        <v>39</v>
      </c>
      <c r="R1842" t="s">
        <v>39</v>
      </c>
      <c r="S1842" t="s">
        <v>39</v>
      </c>
      <c r="T1842" t="s">
        <v>39</v>
      </c>
      <c r="U1842" s="1" t="s">
        <v>3070</v>
      </c>
      <c r="V1842" s="6" t="s">
        <v>39</v>
      </c>
      <c r="W1842" s="6" t="s">
        <v>39</v>
      </c>
      <c r="X1842" s="6">
        <v>15</v>
      </c>
      <c r="Y1842" t="s">
        <v>39</v>
      </c>
      <c r="Z1842">
        <v>0</v>
      </c>
      <c r="AA1842" s="6" t="s">
        <v>39</v>
      </c>
      <c r="AB1842" s="29" t="s">
        <v>39</v>
      </c>
      <c r="AC1842" s="31" t="s">
        <v>39</v>
      </c>
      <c r="AD1842" s="6" t="s">
        <v>42</v>
      </c>
      <c r="AE1842" s="6" t="s">
        <v>3067</v>
      </c>
      <c r="AF1842" s="6" t="s">
        <v>40</v>
      </c>
      <c r="AG1842" s="6" t="s">
        <v>39</v>
      </c>
      <c r="AH1842" s="6" t="s">
        <v>39</v>
      </c>
      <c r="AI1842" t="s">
        <v>39</v>
      </c>
      <c r="AJ1842" s="6" t="s">
        <v>2920</v>
      </c>
      <c r="AK1842">
        <v>24.1</v>
      </c>
      <c r="AL1842" s="6" t="s">
        <v>39</v>
      </c>
      <c r="AM1842" t="s">
        <v>39</v>
      </c>
      <c r="AN1842">
        <v>4</v>
      </c>
      <c r="AO1842">
        <v>100</v>
      </c>
      <c r="AP1842">
        <v>14</v>
      </c>
      <c r="AQ1842" t="s">
        <v>39</v>
      </c>
      <c r="AR1842" t="s">
        <v>2628</v>
      </c>
    </row>
    <row r="1843" spans="1:45" x14ac:dyDescent="0.35">
      <c r="A1843" t="s">
        <v>1884</v>
      </c>
      <c r="B1843" t="s">
        <v>2673</v>
      </c>
      <c r="C1843" t="s">
        <v>2593</v>
      </c>
      <c r="D1843" t="s">
        <v>1882</v>
      </c>
      <c r="E1843" t="s">
        <v>1883</v>
      </c>
      <c r="F1843" t="s">
        <v>3066</v>
      </c>
      <c r="G1843" t="s">
        <v>40</v>
      </c>
      <c r="H1843" t="s">
        <v>40</v>
      </c>
      <c r="I1843" t="s">
        <v>3075</v>
      </c>
      <c r="J1843" t="s">
        <v>39</v>
      </c>
      <c r="K1843" t="s">
        <v>39</v>
      </c>
      <c r="L1843" t="s">
        <v>39</v>
      </c>
      <c r="M1843" t="s">
        <v>2633</v>
      </c>
      <c r="N1843" t="s">
        <v>39</v>
      </c>
      <c r="O1843" t="s">
        <v>39</v>
      </c>
      <c r="P1843" t="s">
        <v>39</v>
      </c>
      <c r="Q1843" t="s">
        <v>39</v>
      </c>
      <c r="R1843" t="s">
        <v>39</v>
      </c>
      <c r="S1843" t="s">
        <v>39</v>
      </c>
      <c r="T1843" t="s">
        <v>39</v>
      </c>
      <c r="U1843" s="1" t="s">
        <v>3071</v>
      </c>
      <c r="V1843" s="6" t="s">
        <v>39</v>
      </c>
      <c r="W1843" s="6" t="s">
        <v>39</v>
      </c>
      <c r="X1843" s="6">
        <v>15</v>
      </c>
      <c r="Y1843" t="s">
        <v>39</v>
      </c>
      <c r="Z1843">
        <v>0</v>
      </c>
      <c r="AA1843" s="6" t="s">
        <v>39</v>
      </c>
      <c r="AB1843" s="29" t="s">
        <v>39</v>
      </c>
      <c r="AC1843" s="31" t="s">
        <v>39</v>
      </c>
      <c r="AD1843" s="6" t="s">
        <v>42</v>
      </c>
      <c r="AE1843" s="6" t="s">
        <v>3067</v>
      </c>
      <c r="AF1843" s="6" t="s">
        <v>40</v>
      </c>
      <c r="AG1843" s="6" t="s">
        <v>39</v>
      </c>
      <c r="AH1843" s="6" t="s">
        <v>39</v>
      </c>
      <c r="AI1843" t="s">
        <v>39</v>
      </c>
      <c r="AJ1843" s="6" t="s">
        <v>2920</v>
      </c>
      <c r="AK1843">
        <v>24.5</v>
      </c>
      <c r="AL1843" s="6" t="s">
        <v>39</v>
      </c>
      <c r="AM1843" t="s">
        <v>39</v>
      </c>
      <c r="AN1843">
        <v>4</v>
      </c>
      <c r="AO1843">
        <v>100</v>
      </c>
      <c r="AP1843">
        <v>14</v>
      </c>
      <c r="AQ1843" t="s">
        <v>39</v>
      </c>
      <c r="AR1843" t="s">
        <v>2628</v>
      </c>
    </row>
    <row r="1844" spans="1:45" x14ac:dyDescent="0.35">
      <c r="A1844" t="s">
        <v>1884</v>
      </c>
      <c r="B1844" t="s">
        <v>2673</v>
      </c>
      <c r="C1844" t="s">
        <v>2593</v>
      </c>
      <c r="D1844" t="s">
        <v>1882</v>
      </c>
      <c r="E1844" t="s">
        <v>1883</v>
      </c>
      <c r="F1844" t="s">
        <v>3066</v>
      </c>
      <c r="G1844" t="s">
        <v>40</v>
      </c>
      <c r="H1844" t="s">
        <v>40</v>
      </c>
      <c r="I1844" t="s">
        <v>3075</v>
      </c>
      <c r="J1844" t="s">
        <v>39</v>
      </c>
      <c r="K1844" t="s">
        <v>39</v>
      </c>
      <c r="L1844" t="s">
        <v>39</v>
      </c>
      <c r="M1844" t="s">
        <v>2633</v>
      </c>
      <c r="N1844" t="s">
        <v>39</v>
      </c>
      <c r="O1844" t="s">
        <v>39</v>
      </c>
      <c r="P1844" t="s">
        <v>39</v>
      </c>
      <c r="Q1844" t="s">
        <v>39</v>
      </c>
      <c r="R1844" t="s">
        <v>39</v>
      </c>
      <c r="S1844" t="s">
        <v>39</v>
      </c>
      <c r="T1844" t="s">
        <v>39</v>
      </c>
      <c r="U1844" s="1" t="s">
        <v>21</v>
      </c>
      <c r="V1844" s="6" t="s">
        <v>39</v>
      </c>
      <c r="W1844" s="6" t="s">
        <v>39</v>
      </c>
      <c r="X1844" s="6">
        <v>15</v>
      </c>
      <c r="Y1844" t="s">
        <v>39</v>
      </c>
      <c r="Z1844">
        <v>0</v>
      </c>
      <c r="AA1844" s="6" t="s">
        <v>2608</v>
      </c>
      <c r="AB1844" s="29">
        <f>0.1/100*1000000*2.11</f>
        <v>2110</v>
      </c>
      <c r="AC1844" s="31" t="s">
        <v>39</v>
      </c>
      <c r="AD1844" s="6" t="s">
        <v>40</v>
      </c>
      <c r="AE1844" s="6" t="s">
        <v>39</v>
      </c>
      <c r="AF1844" s="6" t="s">
        <v>40</v>
      </c>
      <c r="AG1844" s="6" t="s">
        <v>39</v>
      </c>
      <c r="AH1844" s="6" t="s">
        <v>39</v>
      </c>
      <c r="AI1844" t="s">
        <v>39</v>
      </c>
      <c r="AJ1844" s="6" t="s">
        <v>2920</v>
      </c>
      <c r="AK1844">
        <v>18</v>
      </c>
      <c r="AL1844" s="6" t="s">
        <v>39</v>
      </c>
      <c r="AM1844" t="s">
        <v>39</v>
      </c>
      <c r="AN1844">
        <v>4</v>
      </c>
      <c r="AO1844">
        <v>100</v>
      </c>
      <c r="AP1844">
        <v>14</v>
      </c>
      <c r="AQ1844" t="s">
        <v>39</v>
      </c>
      <c r="AR1844" t="s">
        <v>2628</v>
      </c>
    </row>
    <row r="1845" spans="1:45" x14ac:dyDescent="0.35">
      <c r="A1845" t="s">
        <v>1884</v>
      </c>
      <c r="B1845" t="s">
        <v>2673</v>
      </c>
      <c r="C1845" t="s">
        <v>2593</v>
      </c>
      <c r="D1845" t="s">
        <v>1882</v>
      </c>
      <c r="E1845" t="s">
        <v>1883</v>
      </c>
      <c r="F1845" t="s">
        <v>3066</v>
      </c>
      <c r="G1845" t="s">
        <v>40</v>
      </c>
      <c r="H1845" t="s">
        <v>40</v>
      </c>
      <c r="I1845" t="s">
        <v>3075</v>
      </c>
      <c r="J1845" t="s">
        <v>39</v>
      </c>
      <c r="K1845" t="s">
        <v>39</v>
      </c>
      <c r="L1845" t="s">
        <v>39</v>
      </c>
      <c r="M1845" t="s">
        <v>2633</v>
      </c>
      <c r="N1845" t="s">
        <v>39</v>
      </c>
      <c r="O1845" t="s">
        <v>39</v>
      </c>
      <c r="P1845" t="s">
        <v>39</v>
      </c>
      <c r="Q1845" t="s">
        <v>39</v>
      </c>
      <c r="R1845" t="s">
        <v>39</v>
      </c>
      <c r="S1845" t="s">
        <v>39</v>
      </c>
      <c r="T1845" t="s">
        <v>39</v>
      </c>
      <c r="U1845" s="1" t="s">
        <v>21</v>
      </c>
      <c r="V1845" s="6" t="s">
        <v>39</v>
      </c>
      <c r="W1845" s="6" t="s">
        <v>39</v>
      </c>
      <c r="X1845" s="6">
        <v>15</v>
      </c>
      <c r="Y1845" t="s">
        <v>39</v>
      </c>
      <c r="Z1845">
        <v>0</v>
      </c>
      <c r="AA1845" s="6" t="s">
        <v>2608</v>
      </c>
      <c r="AB1845" s="29">
        <f>0.2/100*1000000*2.11</f>
        <v>4220</v>
      </c>
      <c r="AC1845" s="31" t="s">
        <v>39</v>
      </c>
      <c r="AD1845" s="6" t="s">
        <v>40</v>
      </c>
      <c r="AE1845" s="6" t="s">
        <v>39</v>
      </c>
      <c r="AF1845" s="6" t="s">
        <v>40</v>
      </c>
      <c r="AG1845" s="6" t="s">
        <v>39</v>
      </c>
      <c r="AH1845" s="6" t="s">
        <v>39</v>
      </c>
      <c r="AI1845" t="s">
        <v>39</v>
      </c>
      <c r="AJ1845" s="6" t="s">
        <v>2920</v>
      </c>
      <c r="AK1845">
        <v>18.2</v>
      </c>
      <c r="AL1845" s="6" t="s">
        <v>39</v>
      </c>
      <c r="AM1845" t="s">
        <v>39</v>
      </c>
      <c r="AN1845">
        <v>4</v>
      </c>
      <c r="AO1845">
        <v>100</v>
      </c>
      <c r="AP1845">
        <v>14</v>
      </c>
      <c r="AQ1845" t="s">
        <v>39</v>
      </c>
      <c r="AR1845" t="s">
        <v>2628</v>
      </c>
    </row>
    <row r="1846" spans="1:45" x14ac:dyDescent="0.35">
      <c r="A1846" t="s">
        <v>1884</v>
      </c>
      <c r="B1846" t="s">
        <v>2673</v>
      </c>
      <c r="C1846" t="s">
        <v>2593</v>
      </c>
      <c r="D1846" t="s">
        <v>1882</v>
      </c>
      <c r="E1846" t="s">
        <v>1883</v>
      </c>
      <c r="F1846" t="s">
        <v>3066</v>
      </c>
      <c r="G1846" t="s">
        <v>40</v>
      </c>
      <c r="H1846" t="s">
        <v>40</v>
      </c>
      <c r="I1846" t="s">
        <v>3075</v>
      </c>
      <c r="J1846" t="s">
        <v>39</v>
      </c>
      <c r="K1846" t="s">
        <v>39</v>
      </c>
      <c r="L1846" t="s">
        <v>39</v>
      </c>
      <c r="M1846" t="s">
        <v>2633</v>
      </c>
      <c r="N1846" t="s">
        <v>39</v>
      </c>
      <c r="O1846" t="s">
        <v>39</v>
      </c>
      <c r="P1846" t="s">
        <v>39</v>
      </c>
      <c r="Q1846" t="s">
        <v>39</v>
      </c>
      <c r="R1846" t="s">
        <v>39</v>
      </c>
      <c r="S1846" t="s">
        <v>39</v>
      </c>
      <c r="T1846" t="s">
        <v>39</v>
      </c>
      <c r="U1846" s="1" t="s">
        <v>21</v>
      </c>
      <c r="V1846" s="6" t="s">
        <v>39</v>
      </c>
      <c r="W1846" s="6" t="s">
        <v>39</v>
      </c>
      <c r="X1846" s="6">
        <v>15</v>
      </c>
      <c r="Y1846" t="s">
        <v>39</v>
      </c>
      <c r="Z1846">
        <v>0</v>
      </c>
      <c r="AA1846" s="6" t="s">
        <v>2608</v>
      </c>
      <c r="AB1846" s="29">
        <f>0.3/100*1000000*2.11</f>
        <v>6330</v>
      </c>
      <c r="AC1846" s="31" t="s">
        <v>39</v>
      </c>
      <c r="AD1846" s="6" t="s">
        <v>40</v>
      </c>
      <c r="AE1846" s="6" t="s">
        <v>39</v>
      </c>
      <c r="AF1846" s="6" t="s">
        <v>40</v>
      </c>
      <c r="AG1846" s="6" t="s">
        <v>39</v>
      </c>
      <c r="AH1846" s="6" t="s">
        <v>39</v>
      </c>
      <c r="AI1846" t="s">
        <v>39</v>
      </c>
      <c r="AJ1846" s="6" t="s">
        <v>2920</v>
      </c>
      <c r="AK1846">
        <v>8.85</v>
      </c>
      <c r="AL1846" s="6" t="s">
        <v>39</v>
      </c>
      <c r="AM1846" t="s">
        <v>39</v>
      </c>
      <c r="AN1846">
        <v>4</v>
      </c>
      <c r="AO1846">
        <v>100</v>
      </c>
      <c r="AP1846">
        <v>14</v>
      </c>
      <c r="AQ1846" t="s">
        <v>39</v>
      </c>
      <c r="AR1846" t="s">
        <v>2628</v>
      </c>
    </row>
    <row r="1847" spans="1:45" x14ac:dyDescent="0.35">
      <c r="A1847" t="s">
        <v>1884</v>
      </c>
      <c r="B1847" t="s">
        <v>2673</v>
      </c>
      <c r="C1847" t="s">
        <v>2593</v>
      </c>
      <c r="D1847" t="s">
        <v>1882</v>
      </c>
      <c r="E1847" t="s">
        <v>1883</v>
      </c>
      <c r="F1847" t="s">
        <v>3066</v>
      </c>
      <c r="G1847" t="s">
        <v>40</v>
      </c>
      <c r="H1847" t="s">
        <v>40</v>
      </c>
      <c r="I1847" t="s">
        <v>3075</v>
      </c>
      <c r="J1847" t="s">
        <v>39</v>
      </c>
      <c r="K1847" t="s">
        <v>39</v>
      </c>
      <c r="L1847" t="s">
        <v>39</v>
      </c>
      <c r="M1847" t="s">
        <v>2633</v>
      </c>
      <c r="N1847" t="s">
        <v>39</v>
      </c>
      <c r="O1847" t="s">
        <v>39</v>
      </c>
      <c r="P1847" t="s">
        <v>39</v>
      </c>
      <c r="Q1847" t="s">
        <v>39</v>
      </c>
      <c r="R1847" t="s">
        <v>39</v>
      </c>
      <c r="S1847" t="s">
        <v>39</v>
      </c>
      <c r="T1847" t="s">
        <v>39</v>
      </c>
      <c r="U1847" s="1" t="s">
        <v>2629</v>
      </c>
      <c r="V1847" s="6" t="s">
        <v>2644</v>
      </c>
      <c r="W1847" s="22" t="s">
        <v>3037</v>
      </c>
      <c r="X1847" s="6">
        <v>15</v>
      </c>
      <c r="Y1847" t="s">
        <v>39</v>
      </c>
      <c r="Z1847">
        <v>0</v>
      </c>
      <c r="AA1847" s="6" t="s">
        <v>39</v>
      </c>
      <c r="AB1847" s="29" t="s">
        <v>39</v>
      </c>
      <c r="AC1847" s="31" t="s">
        <v>39</v>
      </c>
      <c r="AD1847" s="6" t="s">
        <v>40</v>
      </c>
      <c r="AE1847" s="6" t="s">
        <v>39</v>
      </c>
      <c r="AF1847" s="6" t="s">
        <v>40</v>
      </c>
      <c r="AG1847" s="6" t="s">
        <v>39</v>
      </c>
      <c r="AH1847" s="6" t="s">
        <v>39</v>
      </c>
      <c r="AI1847" t="s">
        <v>39</v>
      </c>
      <c r="AJ1847" s="6" t="s">
        <v>2920</v>
      </c>
      <c r="AK1847">
        <v>9.11</v>
      </c>
      <c r="AL1847" s="6" t="s">
        <v>39</v>
      </c>
      <c r="AM1847" t="s">
        <v>39</v>
      </c>
      <c r="AN1847">
        <v>4</v>
      </c>
      <c r="AO1847">
        <v>100</v>
      </c>
      <c r="AP1847">
        <v>14</v>
      </c>
      <c r="AQ1847" t="s">
        <v>39</v>
      </c>
      <c r="AR1847" t="s">
        <v>2628</v>
      </c>
    </row>
    <row r="1848" spans="1:45" x14ac:dyDescent="0.35">
      <c r="A1848" t="s">
        <v>1884</v>
      </c>
      <c r="B1848" t="s">
        <v>2673</v>
      </c>
      <c r="C1848" t="s">
        <v>2593</v>
      </c>
      <c r="D1848" t="s">
        <v>1882</v>
      </c>
      <c r="E1848" t="s">
        <v>1883</v>
      </c>
      <c r="F1848" t="s">
        <v>3066</v>
      </c>
      <c r="G1848" t="s">
        <v>40</v>
      </c>
      <c r="H1848" t="s">
        <v>40</v>
      </c>
      <c r="I1848" t="s">
        <v>3075</v>
      </c>
      <c r="J1848" t="s">
        <v>39</v>
      </c>
      <c r="K1848" t="s">
        <v>39</v>
      </c>
      <c r="L1848" t="s">
        <v>39</v>
      </c>
      <c r="M1848" t="s">
        <v>2633</v>
      </c>
      <c r="N1848" t="s">
        <v>39</v>
      </c>
      <c r="O1848" t="s">
        <v>39</v>
      </c>
      <c r="P1848" t="s">
        <v>39</v>
      </c>
      <c r="Q1848" t="s">
        <v>39</v>
      </c>
      <c r="R1848" t="s">
        <v>39</v>
      </c>
      <c r="S1848" t="s">
        <v>39</v>
      </c>
      <c r="T1848" t="s">
        <v>39</v>
      </c>
      <c r="U1848" s="1" t="s">
        <v>2629</v>
      </c>
      <c r="V1848" s="6" t="s">
        <v>2644</v>
      </c>
      <c r="W1848" s="22" t="s">
        <v>2826</v>
      </c>
      <c r="X1848" s="6">
        <v>15</v>
      </c>
      <c r="Y1848" t="s">
        <v>39</v>
      </c>
      <c r="Z1848">
        <v>0</v>
      </c>
      <c r="AA1848" s="6" t="s">
        <v>39</v>
      </c>
      <c r="AB1848" s="29" t="s">
        <v>39</v>
      </c>
      <c r="AC1848" s="31" t="s">
        <v>39</v>
      </c>
      <c r="AD1848" s="6" t="s">
        <v>40</v>
      </c>
      <c r="AE1848" s="6" t="s">
        <v>39</v>
      </c>
      <c r="AF1848" s="6" t="s">
        <v>40</v>
      </c>
      <c r="AG1848" s="6" t="s">
        <v>39</v>
      </c>
      <c r="AH1848" s="6" t="s">
        <v>39</v>
      </c>
      <c r="AI1848" t="s">
        <v>39</v>
      </c>
      <c r="AJ1848" s="6" t="s">
        <v>2920</v>
      </c>
      <c r="AK1848">
        <v>9.6999999999999993</v>
      </c>
      <c r="AL1848" s="6" t="s">
        <v>39</v>
      </c>
      <c r="AM1848" t="s">
        <v>39</v>
      </c>
      <c r="AN1848">
        <v>4</v>
      </c>
      <c r="AO1848">
        <v>100</v>
      </c>
      <c r="AP1848">
        <v>14</v>
      </c>
      <c r="AQ1848" t="s">
        <v>39</v>
      </c>
      <c r="AR1848" t="s">
        <v>2628</v>
      </c>
    </row>
    <row r="1849" spans="1:45" x14ac:dyDescent="0.35">
      <c r="A1849" t="s">
        <v>1884</v>
      </c>
      <c r="B1849" t="s">
        <v>2673</v>
      </c>
      <c r="C1849" t="s">
        <v>2593</v>
      </c>
      <c r="D1849" t="s">
        <v>1882</v>
      </c>
      <c r="E1849" t="s">
        <v>1883</v>
      </c>
      <c r="F1849" t="s">
        <v>3066</v>
      </c>
      <c r="G1849" t="s">
        <v>40</v>
      </c>
      <c r="H1849" t="s">
        <v>40</v>
      </c>
      <c r="I1849" t="s">
        <v>3075</v>
      </c>
      <c r="J1849" t="s">
        <v>39</v>
      </c>
      <c r="K1849" t="s">
        <v>39</v>
      </c>
      <c r="L1849" t="s">
        <v>39</v>
      </c>
      <c r="M1849" t="s">
        <v>2633</v>
      </c>
      <c r="N1849" t="s">
        <v>39</v>
      </c>
      <c r="O1849" t="s">
        <v>39</v>
      </c>
      <c r="P1849" t="s">
        <v>39</v>
      </c>
      <c r="Q1849" t="s">
        <v>39</v>
      </c>
      <c r="R1849" t="s">
        <v>39</v>
      </c>
      <c r="S1849" t="s">
        <v>39</v>
      </c>
      <c r="T1849" t="s">
        <v>39</v>
      </c>
      <c r="U1849" s="1" t="s">
        <v>2629</v>
      </c>
      <c r="V1849" s="6" t="s">
        <v>2644</v>
      </c>
      <c r="W1849" s="33">
        <v>21</v>
      </c>
      <c r="X1849" s="6">
        <v>15</v>
      </c>
      <c r="Y1849" t="s">
        <v>39</v>
      </c>
      <c r="Z1849">
        <v>0</v>
      </c>
      <c r="AA1849" s="6" t="s">
        <v>39</v>
      </c>
      <c r="AB1849" t="s">
        <v>39</v>
      </c>
      <c r="AC1849" s="31" t="s">
        <v>39</v>
      </c>
      <c r="AD1849" s="6" t="s">
        <v>40</v>
      </c>
      <c r="AE1849" s="6" t="s">
        <v>39</v>
      </c>
      <c r="AF1849" s="6" t="s">
        <v>40</v>
      </c>
      <c r="AG1849" s="6" t="s">
        <v>39</v>
      </c>
      <c r="AH1849" s="6" t="s">
        <v>39</v>
      </c>
      <c r="AI1849" t="s">
        <v>39</v>
      </c>
      <c r="AJ1849" s="6" t="s">
        <v>2920</v>
      </c>
      <c r="AK1849">
        <v>9.9</v>
      </c>
      <c r="AL1849" s="6" t="s">
        <v>39</v>
      </c>
      <c r="AM1849" t="s">
        <v>39</v>
      </c>
      <c r="AN1849">
        <v>4</v>
      </c>
      <c r="AO1849">
        <v>100</v>
      </c>
      <c r="AP1849">
        <v>14</v>
      </c>
      <c r="AQ1849" t="s">
        <v>39</v>
      </c>
      <c r="AR1849" t="s">
        <v>2628</v>
      </c>
    </row>
    <row r="1850" spans="1:45" x14ac:dyDescent="0.35">
      <c r="A1850" t="s">
        <v>1884</v>
      </c>
      <c r="B1850" t="s">
        <v>2673</v>
      </c>
      <c r="C1850" t="s">
        <v>2593</v>
      </c>
      <c r="D1850" t="s">
        <v>1882</v>
      </c>
      <c r="E1850" t="s">
        <v>1883</v>
      </c>
      <c r="F1850" t="s">
        <v>3066</v>
      </c>
      <c r="G1850" t="s">
        <v>40</v>
      </c>
      <c r="H1850" t="s">
        <v>40</v>
      </c>
      <c r="I1850" t="s">
        <v>3075</v>
      </c>
      <c r="J1850" t="s">
        <v>39</v>
      </c>
      <c r="K1850" t="s">
        <v>39</v>
      </c>
      <c r="L1850" t="s">
        <v>39</v>
      </c>
      <c r="M1850" t="s">
        <v>2633</v>
      </c>
      <c r="N1850" t="s">
        <v>39</v>
      </c>
      <c r="O1850" t="s">
        <v>39</v>
      </c>
      <c r="P1850" t="s">
        <v>39</v>
      </c>
      <c r="Q1850" t="s">
        <v>39</v>
      </c>
      <c r="R1850" t="s">
        <v>39</v>
      </c>
      <c r="S1850" t="s">
        <v>39</v>
      </c>
      <c r="T1850" t="s">
        <v>39</v>
      </c>
      <c r="U1850" s="1" t="s">
        <v>48</v>
      </c>
      <c r="V1850" s="6" t="s">
        <v>39</v>
      </c>
      <c r="W1850" s="6" t="s">
        <v>39</v>
      </c>
      <c r="X1850" s="6">
        <v>15</v>
      </c>
      <c r="Y1850" t="s">
        <v>39</v>
      </c>
      <c r="Z1850">
        <v>0</v>
      </c>
      <c r="AA1850" s="6" t="s">
        <v>39</v>
      </c>
      <c r="AB1850" s="6" t="s">
        <v>39</v>
      </c>
      <c r="AC1850" s="6" t="s">
        <v>39</v>
      </c>
      <c r="AD1850" s="6" t="s">
        <v>40</v>
      </c>
      <c r="AE1850" s="6" t="s">
        <v>39</v>
      </c>
      <c r="AF1850" s="6" t="s">
        <v>40</v>
      </c>
      <c r="AG1850" s="6" t="s">
        <v>39</v>
      </c>
      <c r="AH1850" s="6" t="s">
        <v>39</v>
      </c>
      <c r="AI1850" t="s">
        <v>39</v>
      </c>
      <c r="AJ1850" s="6" t="s">
        <v>3072</v>
      </c>
      <c r="AK1850">
        <v>26.6</v>
      </c>
      <c r="AL1850" s="6" t="s">
        <v>39</v>
      </c>
      <c r="AM1850" t="s">
        <v>39</v>
      </c>
      <c r="AN1850">
        <v>4</v>
      </c>
      <c r="AO1850">
        <v>100</v>
      </c>
      <c r="AP1850">
        <v>14</v>
      </c>
      <c r="AQ1850" t="s">
        <v>39</v>
      </c>
      <c r="AR1850" t="s">
        <v>2628</v>
      </c>
      <c r="AS1850" t="s">
        <v>3074</v>
      </c>
    </row>
    <row r="1851" spans="1:45" x14ac:dyDescent="0.35">
      <c r="A1851" t="s">
        <v>1884</v>
      </c>
      <c r="B1851" t="s">
        <v>2673</v>
      </c>
      <c r="C1851" t="s">
        <v>2593</v>
      </c>
      <c r="D1851" t="s">
        <v>1882</v>
      </c>
      <c r="E1851" t="s">
        <v>1883</v>
      </c>
      <c r="F1851" t="s">
        <v>3066</v>
      </c>
      <c r="G1851" t="s">
        <v>40</v>
      </c>
      <c r="H1851" t="s">
        <v>40</v>
      </c>
      <c r="I1851" t="s">
        <v>3075</v>
      </c>
      <c r="J1851" t="s">
        <v>39</v>
      </c>
      <c r="K1851" t="s">
        <v>39</v>
      </c>
      <c r="L1851" t="s">
        <v>39</v>
      </c>
      <c r="M1851" t="s">
        <v>2633</v>
      </c>
      <c r="N1851" t="s">
        <v>39</v>
      </c>
      <c r="O1851" t="s">
        <v>39</v>
      </c>
      <c r="P1851" t="s">
        <v>39</v>
      </c>
      <c r="Q1851" t="s">
        <v>39</v>
      </c>
      <c r="R1851" t="s">
        <v>39</v>
      </c>
      <c r="S1851" t="s">
        <v>39</v>
      </c>
      <c r="T1851" t="s">
        <v>39</v>
      </c>
      <c r="U1851" s="1" t="s">
        <v>2647</v>
      </c>
      <c r="V1851" s="6" t="s">
        <v>39</v>
      </c>
      <c r="W1851" s="6" t="s">
        <v>39</v>
      </c>
      <c r="X1851" s="6">
        <v>15</v>
      </c>
      <c r="Y1851" t="s">
        <v>39</v>
      </c>
      <c r="Z1851">
        <v>0</v>
      </c>
      <c r="AA1851" s="6" t="s">
        <v>2744</v>
      </c>
      <c r="AB1851" s="29">
        <f>9.8*997</f>
        <v>9770.6</v>
      </c>
      <c r="AC1851" s="31">
        <f>30/(3600*24)</f>
        <v>3.4722222222222224E-4</v>
      </c>
      <c r="AD1851" s="6" t="s">
        <v>42</v>
      </c>
      <c r="AE1851" s="6" t="s">
        <v>2744</v>
      </c>
      <c r="AF1851" s="6" t="s">
        <v>40</v>
      </c>
      <c r="AG1851" s="6" t="s">
        <v>39</v>
      </c>
      <c r="AH1851" s="6" t="s">
        <v>39</v>
      </c>
      <c r="AI1851" t="s">
        <v>39</v>
      </c>
      <c r="AJ1851" s="6" t="s">
        <v>3072</v>
      </c>
      <c r="AK1851">
        <v>26.5</v>
      </c>
      <c r="AL1851" s="6" t="s">
        <v>39</v>
      </c>
      <c r="AM1851" t="s">
        <v>39</v>
      </c>
      <c r="AN1851">
        <v>4</v>
      </c>
      <c r="AO1851">
        <v>100</v>
      </c>
      <c r="AP1851">
        <v>14</v>
      </c>
      <c r="AQ1851" t="s">
        <v>39</v>
      </c>
      <c r="AR1851" t="s">
        <v>2628</v>
      </c>
      <c r="AS1851" t="s">
        <v>3074</v>
      </c>
    </row>
    <row r="1852" spans="1:45" x14ac:dyDescent="0.35">
      <c r="A1852" t="s">
        <v>1884</v>
      </c>
      <c r="B1852" t="s">
        <v>2673</v>
      </c>
      <c r="C1852" t="s">
        <v>2593</v>
      </c>
      <c r="D1852" t="s">
        <v>1882</v>
      </c>
      <c r="E1852" t="s">
        <v>1883</v>
      </c>
      <c r="F1852" t="s">
        <v>3066</v>
      </c>
      <c r="G1852" t="s">
        <v>40</v>
      </c>
      <c r="H1852" t="s">
        <v>40</v>
      </c>
      <c r="I1852" t="s">
        <v>3075</v>
      </c>
      <c r="J1852" t="s">
        <v>39</v>
      </c>
      <c r="K1852" t="s">
        <v>39</v>
      </c>
      <c r="L1852" t="s">
        <v>39</v>
      </c>
      <c r="M1852" t="s">
        <v>2633</v>
      </c>
      <c r="N1852" t="s">
        <v>39</v>
      </c>
      <c r="O1852" t="s">
        <v>39</v>
      </c>
      <c r="P1852" t="s">
        <v>39</v>
      </c>
      <c r="Q1852" t="s">
        <v>39</v>
      </c>
      <c r="R1852" t="s">
        <v>39</v>
      </c>
      <c r="S1852" t="s">
        <v>39</v>
      </c>
      <c r="T1852" t="s">
        <v>39</v>
      </c>
      <c r="U1852" s="1" t="s">
        <v>2647</v>
      </c>
      <c r="V1852" s="6" t="s">
        <v>39</v>
      </c>
      <c r="W1852" s="6" t="s">
        <v>39</v>
      </c>
      <c r="X1852" s="6">
        <v>15</v>
      </c>
      <c r="Y1852" t="s">
        <v>39</v>
      </c>
      <c r="Z1852">
        <v>0</v>
      </c>
      <c r="AA1852" s="6" t="s">
        <v>2744</v>
      </c>
      <c r="AB1852" s="29">
        <f t="shared" ref="AB1852:AB1853" si="15">9.8*997</f>
        <v>9770.6</v>
      </c>
      <c r="AC1852" s="31">
        <f>60/(3600*24)</f>
        <v>6.9444444444444447E-4</v>
      </c>
      <c r="AD1852" s="6" t="s">
        <v>42</v>
      </c>
      <c r="AE1852" s="6" t="s">
        <v>2744</v>
      </c>
      <c r="AF1852" s="6" t="s">
        <v>40</v>
      </c>
      <c r="AG1852" s="6" t="s">
        <v>39</v>
      </c>
      <c r="AH1852" s="6" t="s">
        <v>39</v>
      </c>
      <c r="AI1852" t="s">
        <v>39</v>
      </c>
      <c r="AJ1852" s="6" t="s">
        <v>3072</v>
      </c>
      <c r="AK1852">
        <v>27.1</v>
      </c>
      <c r="AL1852" s="6" t="s">
        <v>39</v>
      </c>
      <c r="AM1852" t="s">
        <v>39</v>
      </c>
      <c r="AN1852">
        <v>4</v>
      </c>
      <c r="AO1852">
        <v>100</v>
      </c>
      <c r="AP1852">
        <v>14</v>
      </c>
      <c r="AQ1852" t="s">
        <v>39</v>
      </c>
      <c r="AR1852" t="s">
        <v>2628</v>
      </c>
      <c r="AS1852" t="s">
        <v>3074</v>
      </c>
    </row>
    <row r="1853" spans="1:45" x14ac:dyDescent="0.35">
      <c r="A1853" t="s">
        <v>1884</v>
      </c>
      <c r="B1853" t="s">
        <v>2673</v>
      </c>
      <c r="C1853" t="s">
        <v>2593</v>
      </c>
      <c r="D1853" t="s">
        <v>1882</v>
      </c>
      <c r="E1853" t="s">
        <v>1883</v>
      </c>
      <c r="F1853" t="s">
        <v>3066</v>
      </c>
      <c r="G1853" t="s">
        <v>40</v>
      </c>
      <c r="H1853" t="s">
        <v>40</v>
      </c>
      <c r="I1853" t="s">
        <v>3075</v>
      </c>
      <c r="J1853" t="s">
        <v>39</v>
      </c>
      <c r="K1853" t="s">
        <v>39</v>
      </c>
      <c r="L1853" t="s">
        <v>39</v>
      </c>
      <c r="M1853" t="s">
        <v>2633</v>
      </c>
      <c r="N1853" t="s">
        <v>39</v>
      </c>
      <c r="O1853" t="s">
        <v>39</v>
      </c>
      <c r="P1853" t="s">
        <v>39</v>
      </c>
      <c r="Q1853" t="s">
        <v>39</v>
      </c>
      <c r="R1853" t="s">
        <v>39</v>
      </c>
      <c r="S1853" t="s">
        <v>39</v>
      </c>
      <c r="T1853" t="s">
        <v>39</v>
      </c>
      <c r="U1853" s="1" t="s">
        <v>2647</v>
      </c>
      <c r="V1853" s="6" t="s">
        <v>39</v>
      </c>
      <c r="W1853" s="6" t="s">
        <v>39</v>
      </c>
      <c r="X1853" s="6">
        <v>15</v>
      </c>
      <c r="Y1853" t="s">
        <v>39</v>
      </c>
      <c r="Z1853">
        <v>0</v>
      </c>
      <c r="AA1853" s="6" t="s">
        <v>2744</v>
      </c>
      <c r="AB1853" s="29">
        <f t="shared" si="15"/>
        <v>9770.6</v>
      </c>
      <c r="AC1853" s="31">
        <f>90/(3600*24)</f>
        <v>1.0416666666666667E-3</v>
      </c>
      <c r="AD1853" s="6" t="s">
        <v>42</v>
      </c>
      <c r="AE1853" s="6" t="s">
        <v>2744</v>
      </c>
      <c r="AF1853" s="6" t="s">
        <v>40</v>
      </c>
      <c r="AG1853" s="6" t="s">
        <v>39</v>
      </c>
      <c r="AH1853" s="6" t="s">
        <v>39</v>
      </c>
      <c r="AI1853" t="s">
        <v>39</v>
      </c>
      <c r="AJ1853" s="6" t="s">
        <v>3072</v>
      </c>
      <c r="AK1853">
        <v>29.1</v>
      </c>
      <c r="AL1853" s="6" t="s">
        <v>39</v>
      </c>
      <c r="AM1853" t="s">
        <v>39</v>
      </c>
      <c r="AN1853">
        <v>4</v>
      </c>
      <c r="AO1853">
        <v>100</v>
      </c>
      <c r="AP1853">
        <v>14</v>
      </c>
      <c r="AQ1853" t="s">
        <v>39</v>
      </c>
      <c r="AR1853" t="s">
        <v>2628</v>
      </c>
      <c r="AS1853" t="s">
        <v>3074</v>
      </c>
    </row>
    <row r="1854" spans="1:45" x14ac:dyDescent="0.35">
      <c r="A1854" t="s">
        <v>1884</v>
      </c>
      <c r="B1854" t="s">
        <v>2673</v>
      </c>
      <c r="C1854" t="s">
        <v>2593</v>
      </c>
      <c r="D1854" t="s">
        <v>1882</v>
      </c>
      <c r="E1854" t="s">
        <v>1883</v>
      </c>
      <c r="F1854" t="s">
        <v>3066</v>
      </c>
      <c r="G1854" t="s">
        <v>40</v>
      </c>
      <c r="H1854" t="s">
        <v>40</v>
      </c>
      <c r="I1854" t="s">
        <v>3075</v>
      </c>
      <c r="J1854" t="s">
        <v>39</v>
      </c>
      <c r="K1854" t="s">
        <v>39</v>
      </c>
      <c r="L1854" t="s">
        <v>39</v>
      </c>
      <c r="M1854" t="s">
        <v>2633</v>
      </c>
      <c r="N1854" t="s">
        <v>39</v>
      </c>
      <c r="O1854" t="s">
        <v>39</v>
      </c>
      <c r="P1854" t="s">
        <v>39</v>
      </c>
      <c r="Q1854" t="s">
        <v>39</v>
      </c>
      <c r="R1854" t="s">
        <v>39</v>
      </c>
      <c r="S1854" t="s">
        <v>39</v>
      </c>
      <c r="T1854" t="s">
        <v>39</v>
      </c>
      <c r="U1854" s="1" t="s">
        <v>3068</v>
      </c>
      <c r="V1854" s="6" t="s">
        <v>39</v>
      </c>
      <c r="W1854" s="6" t="s">
        <v>39</v>
      </c>
      <c r="X1854" s="6">
        <v>15</v>
      </c>
      <c r="Y1854" t="s">
        <v>39</v>
      </c>
      <c r="Z1854">
        <v>0</v>
      </c>
      <c r="AA1854" s="6" t="s">
        <v>39</v>
      </c>
      <c r="AB1854" s="29" t="s">
        <v>39</v>
      </c>
      <c r="AC1854" s="31" t="s">
        <v>39</v>
      </c>
      <c r="AD1854" s="6" t="s">
        <v>42</v>
      </c>
      <c r="AE1854" s="6" t="s">
        <v>3067</v>
      </c>
      <c r="AF1854" s="6" t="s">
        <v>40</v>
      </c>
      <c r="AG1854" s="6" t="s">
        <v>39</v>
      </c>
      <c r="AH1854" s="6" t="s">
        <v>39</v>
      </c>
      <c r="AI1854" t="s">
        <v>39</v>
      </c>
      <c r="AJ1854" s="6" t="s">
        <v>3072</v>
      </c>
      <c r="AK1854">
        <v>25.5</v>
      </c>
      <c r="AL1854" s="6" t="s">
        <v>39</v>
      </c>
      <c r="AM1854" t="s">
        <v>39</v>
      </c>
      <c r="AN1854">
        <v>4</v>
      </c>
      <c r="AO1854">
        <v>100</v>
      </c>
      <c r="AP1854">
        <v>14</v>
      </c>
      <c r="AQ1854" t="s">
        <v>39</v>
      </c>
      <c r="AR1854" t="s">
        <v>2628</v>
      </c>
      <c r="AS1854" t="s">
        <v>3074</v>
      </c>
    </row>
    <row r="1855" spans="1:45" x14ac:dyDescent="0.35">
      <c r="A1855" t="s">
        <v>1884</v>
      </c>
      <c r="B1855" t="s">
        <v>2673</v>
      </c>
      <c r="C1855" t="s">
        <v>2593</v>
      </c>
      <c r="D1855" t="s">
        <v>1882</v>
      </c>
      <c r="E1855" t="s">
        <v>1883</v>
      </c>
      <c r="F1855" t="s">
        <v>3066</v>
      </c>
      <c r="G1855" t="s">
        <v>40</v>
      </c>
      <c r="H1855" t="s">
        <v>40</v>
      </c>
      <c r="I1855" t="s">
        <v>3075</v>
      </c>
      <c r="J1855" t="s">
        <v>39</v>
      </c>
      <c r="K1855" t="s">
        <v>39</v>
      </c>
      <c r="L1855" t="s">
        <v>39</v>
      </c>
      <c r="M1855" t="s">
        <v>2633</v>
      </c>
      <c r="N1855" t="s">
        <v>39</v>
      </c>
      <c r="O1855" t="s">
        <v>39</v>
      </c>
      <c r="P1855" t="s">
        <v>39</v>
      </c>
      <c r="Q1855" t="s">
        <v>39</v>
      </c>
      <c r="R1855" t="s">
        <v>39</v>
      </c>
      <c r="S1855" t="s">
        <v>39</v>
      </c>
      <c r="T1855" t="s">
        <v>39</v>
      </c>
      <c r="U1855" s="1" t="s">
        <v>3069</v>
      </c>
      <c r="V1855" s="6" t="s">
        <v>39</v>
      </c>
      <c r="W1855" s="6" t="s">
        <v>39</v>
      </c>
      <c r="X1855" s="6">
        <v>15</v>
      </c>
      <c r="Y1855" t="s">
        <v>39</v>
      </c>
      <c r="Z1855">
        <v>0</v>
      </c>
      <c r="AA1855" s="6" t="s">
        <v>39</v>
      </c>
      <c r="AB1855" s="29" t="s">
        <v>39</v>
      </c>
      <c r="AC1855" s="31" t="s">
        <v>39</v>
      </c>
      <c r="AD1855" s="6" t="s">
        <v>42</v>
      </c>
      <c r="AE1855" s="6" t="s">
        <v>3067</v>
      </c>
      <c r="AF1855" s="6" t="s">
        <v>40</v>
      </c>
      <c r="AG1855" s="6" t="s">
        <v>39</v>
      </c>
      <c r="AH1855" s="6" t="s">
        <v>39</v>
      </c>
      <c r="AI1855" t="s">
        <v>39</v>
      </c>
      <c r="AJ1855" s="6" t="s">
        <v>3072</v>
      </c>
      <c r="AK1855">
        <v>25.2</v>
      </c>
      <c r="AL1855" s="6" t="s">
        <v>39</v>
      </c>
      <c r="AM1855" t="s">
        <v>39</v>
      </c>
      <c r="AN1855">
        <v>4</v>
      </c>
      <c r="AO1855">
        <v>100</v>
      </c>
      <c r="AP1855">
        <v>14</v>
      </c>
      <c r="AQ1855" t="s">
        <v>39</v>
      </c>
      <c r="AR1855" t="s">
        <v>2628</v>
      </c>
      <c r="AS1855" t="s">
        <v>3074</v>
      </c>
    </row>
    <row r="1856" spans="1:45" x14ac:dyDescent="0.35">
      <c r="A1856" t="s">
        <v>1884</v>
      </c>
      <c r="B1856" t="s">
        <v>2673</v>
      </c>
      <c r="C1856" t="s">
        <v>2593</v>
      </c>
      <c r="D1856" t="s">
        <v>1882</v>
      </c>
      <c r="E1856" t="s">
        <v>1883</v>
      </c>
      <c r="F1856" t="s">
        <v>3066</v>
      </c>
      <c r="G1856" t="s">
        <v>40</v>
      </c>
      <c r="H1856" t="s">
        <v>40</v>
      </c>
      <c r="I1856" t="s">
        <v>3075</v>
      </c>
      <c r="J1856" t="s">
        <v>39</v>
      </c>
      <c r="K1856" t="s">
        <v>39</v>
      </c>
      <c r="L1856" t="s">
        <v>39</v>
      </c>
      <c r="M1856" t="s">
        <v>2633</v>
      </c>
      <c r="N1856" t="s">
        <v>39</v>
      </c>
      <c r="O1856" t="s">
        <v>39</v>
      </c>
      <c r="P1856" t="s">
        <v>39</v>
      </c>
      <c r="Q1856" t="s">
        <v>39</v>
      </c>
      <c r="R1856" t="s">
        <v>39</v>
      </c>
      <c r="S1856" t="s">
        <v>39</v>
      </c>
      <c r="T1856" t="s">
        <v>39</v>
      </c>
      <c r="U1856" s="1" t="s">
        <v>3070</v>
      </c>
      <c r="V1856" s="6" t="s">
        <v>39</v>
      </c>
      <c r="W1856" s="6" t="s">
        <v>39</v>
      </c>
      <c r="X1856" s="6">
        <v>15</v>
      </c>
      <c r="Y1856" t="s">
        <v>39</v>
      </c>
      <c r="Z1856">
        <v>0</v>
      </c>
      <c r="AA1856" s="6" t="s">
        <v>39</v>
      </c>
      <c r="AB1856" s="29" t="s">
        <v>39</v>
      </c>
      <c r="AC1856" s="31" t="s">
        <v>39</v>
      </c>
      <c r="AD1856" s="6" t="s">
        <v>42</v>
      </c>
      <c r="AE1856" s="6" t="s">
        <v>3067</v>
      </c>
      <c r="AF1856" s="6" t="s">
        <v>40</v>
      </c>
      <c r="AG1856" s="6" t="s">
        <v>39</v>
      </c>
      <c r="AH1856" s="6" t="s">
        <v>39</v>
      </c>
      <c r="AI1856" t="s">
        <v>39</v>
      </c>
      <c r="AJ1856" s="6" t="s">
        <v>3072</v>
      </c>
      <c r="AK1856">
        <v>26</v>
      </c>
      <c r="AL1856" s="6" t="s">
        <v>39</v>
      </c>
      <c r="AM1856" t="s">
        <v>39</v>
      </c>
      <c r="AN1856">
        <v>4</v>
      </c>
      <c r="AO1856">
        <v>100</v>
      </c>
      <c r="AP1856">
        <v>14</v>
      </c>
      <c r="AQ1856" t="s">
        <v>39</v>
      </c>
      <c r="AR1856" t="s">
        <v>2628</v>
      </c>
      <c r="AS1856" t="s">
        <v>3074</v>
      </c>
    </row>
    <row r="1857" spans="1:45" x14ac:dyDescent="0.35">
      <c r="A1857" t="s">
        <v>1884</v>
      </c>
      <c r="B1857" t="s">
        <v>2673</v>
      </c>
      <c r="C1857" t="s">
        <v>2593</v>
      </c>
      <c r="D1857" t="s">
        <v>1882</v>
      </c>
      <c r="E1857" t="s">
        <v>1883</v>
      </c>
      <c r="F1857" t="s">
        <v>3066</v>
      </c>
      <c r="G1857" t="s">
        <v>40</v>
      </c>
      <c r="H1857" t="s">
        <v>40</v>
      </c>
      <c r="I1857" t="s">
        <v>3075</v>
      </c>
      <c r="J1857" t="s">
        <v>39</v>
      </c>
      <c r="K1857" t="s">
        <v>39</v>
      </c>
      <c r="L1857" t="s">
        <v>39</v>
      </c>
      <c r="M1857" t="s">
        <v>2633</v>
      </c>
      <c r="N1857" t="s">
        <v>39</v>
      </c>
      <c r="O1857" t="s">
        <v>39</v>
      </c>
      <c r="P1857" t="s">
        <v>39</v>
      </c>
      <c r="Q1857" t="s">
        <v>39</v>
      </c>
      <c r="R1857" t="s">
        <v>39</v>
      </c>
      <c r="S1857" t="s">
        <v>39</v>
      </c>
      <c r="T1857" t="s">
        <v>39</v>
      </c>
      <c r="U1857" s="1" t="s">
        <v>3071</v>
      </c>
      <c r="V1857" s="6" t="s">
        <v>39</v>
      </c>
      <c r="W1857" s="6" t="s">
        <v>39</v>
      </c>
      <c r="X1857" s="6">
        <v>15</v>
      </c>
      <c r="Y1857" t="s">
        <v>39</v>
      </c>
      <c r="Z1857">
        <v>0</v>
      </c>
      <c r="AA1857" s="6" t="s">
        <v>39</v>
      </c>
      <c r="AB1857" s="29" t="s">
        <v>39</v>
      </c>
      <c r="AC1857" s="31" t="s">
        <v>39</v>
      </c>
      <c r="AD1857" s="6" t="s">
        <v>42</v>
      </c>
      <c r="AE1857" s="6" t="s">
        <v>3067</v>
      </c>
      <c r="AF1857" s="6" t="s">
        <v>40</v>
      </c>
      <c r="AG1857" s="6" t="s">
        <v>39</v>
      </c>
      <c r="AH1857" s="6" t="s">
        <v>39</v>
      </c>
      <c r="AI1857" t="s">
        <v>39</v>
      </c>
      <c r="AJ1857" s="6" t="s">
        <v>3072</v>
      </c>
      <c r="AK1857">
        <v>26</v>
      </c>
      <c r="AL1857" s="6" t="s">
        <v>39</v>
      </c>
      <c r="AM1857" t="s">
        <v>39</v>
      </c>
      <c r="AN1857">
        <v>4</v>
      </c>
      <c r="AO1857">
        <v>100</v>
      </c>
      <c r="AP1857">
        <v>14</v>
      </c>
      <c r="AQ1857" t="s">
        <v>39</v>
      </c>
      <c r="AR1857" t="s">
        <v>2628</v>
      </c>
      <c r="AS1857" t="s">
        <v>3074</v>
      </c>
    </row>
    <row r="1858" spans="1:45" x14ac:dyDescent="0.35">
      <c r="A1858" t="s">
        <v>1884</v>
      </c>
      <c r="B1858" t="s">
        <v>2673</v>
      </c>
      <c r="C1858" t="s">
        <v>2593</v>
      </c>
      <c r="D1858" t="s">
        <v>1882</v>
      </c>
      <c r="E1858" t="s">
        <v>1883</v>
      </c>
      <c r="F1858" t="s">
        <v>3066</v>
      </c>
      <c r="G1858" t="s">
        <v>40</v>
      </c>
      <c r="H1858" t="s">
        <v>40</v>
      </c>
      <c r="I1858" t="s">
        <v>3075</v>
      </c>
      <c r="J1858" t="s">
        <v>39</v>
      </c>
      <c r="K1858" t="s">
        <v>39</v>
      </c>
      <c r="L1858" t="s">
        <v>39</v>
      </c>
      <c r="M1858" t="s">
        <v>2633</v>
      </c>
      <c r="N1858" t="s">
        <v>39</v>
      </c>
      <c r="O1858" t="s">
        <v>39</v>
      </c>
      <c r="P1858" t="s">
        <v>39</v>
      </c>
      <c r="Q1858" t="s">
        <v>39</v>
      </c>
      <c r="R1858" t="s">
        <v>39</v>
      </c>
      <c r="S1858" t="s">
        <v>39</v>
      </c>
      <c r="T1858" t="s">
        <v>39</v>
      </c>
      <c r="U1858" s="1" t="s">
        <v>21</v>
      </c>
      <c r="V1858" s="6" t="s">
        <v>39</v>
      </c>
      <c r="W1858" s="6" t="s">
        <v>39</v>
      </c>
      <c r="X1858" s="6">
        <v>15</v>
      </c>
      <c r="Y1858" t="s">
        <v>39</v>
      </c>
      <c r="Z1858">
        <v>0</v>
      </c>
      <c r="AA1858" s="6" t="s">
        <v>2608</v>
      </c>
      <c r="AB1858" s="29">
        <f>0.1/100*1000000*2.11</f>
        <v>2110</v>
      </c>
      <c r="AC1858" s="31" t="s">
        <v>39</v>
      </c>
      <c r="AD1858" s="6" t="s">
        <v>40</v>
      </c>
      <c r="AE1858" s="6" t="s">
        <v>39</v>
      </c>
      <c r="AF1858" s="6" t="s">
        <v>40</v>
      </c>
      <c r="AG1858" s="6" t="s">
        <v>39</v>
      </c>
      <c r="AH1858" s="6" t="s">
        <v>39</v>
      </c>
      <c r="AI1858" t="s">
        <v>39</v>
      </c>
      <c r="AJ1858" s="6" t="s">
        <v>3072</v>
      </c>
      <c r="AK1858">
        <v>20.2</v>
      </c>
      <c r="AL1858" s="6" t="s">
        <v>39</v>
      </c>
      <c r="AM1858" t="s">
        <v>39</v>
      </c>
      <c r="AN1858">
        <v>4</v>
      </c>
      <c r="AO1858">
        <v>100</v>
      </c>
      <c r="AP1858">
        <v>14</v>
      </c>
      <c r="AQ1858" t="s">
        <v>39</v>
      </c>
      <c r="AR1858" t="s">
        <v>2628</v>
      </c>
      <c r="AS1858" t="s">
        <v>3074</v>
      </c>
    </row>
    <row r="1859" spans="1:45" x14ac:dyDescent="0.35">
      <c r="A1859" t="s">
        <v>1884</v>
      </c>
      <c r="B1859" t="s">
        <v>2673</v>
      </c>
      <c r="C1859" t="s">
        <v>2593</v>
      </c>
      <c r="D1859" t="s">
        <v>1882</v>
      </c>
      <c r="E1859" t="s">
        <v>1883</v>
      </c>
      <c r="F1859" t="s">
        <v>3066</v>
      </c>
      <c r="G1859" t="s">
        <v>40</v>
      </c>
      <c r="H1859" t="s">
        <v>40</v>
      </c>
      <c r="I1859" t="s">
        <v>3075</v>
      </c>
      <c r="J1859" t="s">
        <v>39</v>
      </c>
      <c r="K1859" t="s">
        <v>39</v>
      </c>
      <c r="L1859" t="s">
        <v>39</v>
      </c>
      <c r="M1859" t="s">
        <v>2633</v>
      </c>
      <c r="N1859" t="s">
        <v>39</v>
      </c>
      <c r="O1859" t="s">
        <v>39</v>
      </c>
      <c r="P1859" t="s">
        <v>39</v>
      </c>
      <c r="Q1859" t="s">
        <v>39</v>
      </c>
      <c r="R1859" t="s">
        <v>39</v>
      </c>
      <c r="S1859" t="s">
        <v>39</v>
      </c>
      <c r="T1859" t="s">
        <v>39</v>
      </c>
      <c r="U1859" s="1" t="s">
        <v>21</v>
      </c>
      <c r="V1859" s="6" t="s">
        <v>39</v>
      </c>
      <c r="W1859" s="6" t="s">
        <v>39</v>
      </c>
      <c r="X1859" s="6">
        <v>15</v>
      </c>
      <c r="Y1859" t="s">
        <v>39</v>
      </c>
      <c r="Z1859">
        <v>0</v>
      </c>
      <c r="AA1859" s="6" t="s">
        <v>2608</v>
      </c>
      <c r="AB1859" s="29">
        <f>0.2/100*1000000*2.11</f>
        <v>4220</v>
      </c>
      <c r="AC1859" s="31" t="s">
        <v>39</v>
      </c>
      <c r="AD1859" s="6" t="s">
        <v>40</v>
      </c>
      <c r="AE1859" s="6" t="s">
        <v>39</v>
      </c>
      <c r="AF1859" s="6" t="s">
        <v>40</v>
      </c>
      <c r="AG1859" s="6" t="s">
        <v>39</v>
      </c>
      <c r="AH1859" s="6" t="s">
        <v>39</v>
      </c>
      <c r="AI1859" t="s">
        <v>39</v>
      </c>
      <c r="AJ1859" s="6" t="s">
        <v>3072</v>
      </c>
      <c r="AK1859">
        <v>14.1</v>
      </c>
      <c r="AL1859" s="6" t="s">
        <v>39</v>
      </c>
      <c r="AM1859" t="s">
        <v>39</v>
      </c>
      <c r="AN1859">
        <v>4</v>
      </c>
      <c r="AO1859">
        <v>100</v>
      </c>
      <c r="AP1859">
        <v>14</v>
      </c>
      <c r="AQ1859" t="s">
        <v>39</v>
      </c>
      <c r="AR1859" t="s">
        <v>2628</v>
      </c>
      <c r="AS1859" t="s">
        <v>3074</v>
      </c>
    </row>
    <row r="1860" spans="1:45" x14ac:dyDescent="0.35">
      <c r="A1860" t="s">
        <v>1884</v>
      </c>
      <c r="B1860" t="s">
        <v>2673</v>
      </c>
      <c r="C1860" t="s">
        <v>2593</v>
      </c>
      <c r="D1860" t="s">
        <v>1882</v>
      </c>
      <c r="E1860" t="s">
        <v>1883</v>
      </c>
      <c r="F1860" t="s">
        <v>3066</v>
      </c>
      <c r="G1860" t="s">
        <v>40</v>
      </c>
      <c r="H1860" t="s">
        <v>40</v>
      </c>
      <c r="I1860" t="s">
        <v>3075</v>
      </c>
      <c r="J1860" t="s">
        <v>39</v>
      </c>
      <c r="K1860" t="s">
        <v>39</v>
      </c>
      <c r="L1860" t="s">
        <v>39</v>
      </c>
      <c r="M1860" t="s">
        <v>2633</v>
      </c>
      <c r="N1860" t="s">
        <v>39</v>
      </c>
      <c r="O1860" t="s">
        <v>39</v>
      </c>
      <c r="P1860" t="s">
        <v>39</v>
      </c>
      <c r="Q1860" t="s">
        <v>39</v>
      </c>
      <c r="R1860" t="s">
        <v>39</v>
      </c>
      <c r="S1860" t="s">
        <v>39</v>
      </c>
      <c r="T1860" t="s">
        <v>39</v>
      </c>
      <c r="U1860" s="1" t="s">
        <v>21</v>
      </c>
      <c r="V1860" s="6" t="s">
        <v>39</v>
      </c>
      <c r="W1860" s="6" t="s">
        <v>39</v>
      </c>
      <c r="X1860" s="6">
        <v>15</v>
      </c>
      <c r="Y1860" t="s">
        <v>39</v>
      </c>
      <c r="Z1860">
        <v>0</v>
      </c>
      <c r="AA1860" s="6" t="s">
        <v>2608</v>
      </c>
      <c r="AB1860" s="29">
        <f>0.3/100*1000000*2.11</f>
        <v>6330</v>
      </c>
      <c r="AC1860" s="31" t="s">
        <v>39</v>
      </c>
      <c r="AD1860" s="6" t="s">
        <v>40</v>
      </c>
      <c r="AE1860" s="6" t="s">
        <v>39</v>
      </c>
      <c r="AF1860" s="6" t="s">
        <v>40</v>
      </c>
      <c r="AG1860" s="6" t="s">
        <v>39</v>
      </c>
      <c r="AH1860" s="6" t="s">
        <v>39</v>
      </c>
      <c r="AI1860" t="s">
        <v>39</v>
      </c>
      <c r="AJ1860" s="6" t="s">
        <v>3072</v>
      </c>
      <c r="AK1860">
        <v>16.2</v>
      </c>
      <c r="AL1860" s="6" t="s">
        <v>39</v>
      </c>
      <c r="AM1860" t="s">
        <v>39</v>
      </c>
      <c r="AN1860">
        <v>4</v>
      </c>
      <c r="AO1860">
        <v>100</v>
      </c>
      <c r="AP1860">
        <v>14</v>
      </c>
      <c r="AQ1860" t="s">
        <v>39</v>
      </c>
      <c r="AR1860" t="s">
        <v>2628</v>
      </c>
      <c r="AS1860" t="s">
        <v>3074</v>
      </c>
    </row>
    <row r="1861" spans="1:45" x14ac:dyDescent="0.35">
      <c r="A1861" t="s">
        <v>1884</v>
      </c>
      <c r="B1861" t="s">
        <v>2673</v>
      </c>
      <c r="C1861" t="s">
        <v>2593</v>
      </c>
      <c r="D1861" t="s">
        <v>1882</v>
      </c>
      <c r="E1861" t="s">
        <v>1883</v>
      </c>
      <c r="F1861" t="s">
        <v>3066</v>
      </c>
      <c r="G1861" t="s">
        <v>40</v>
      </c>
      <c r="H1861" t="s">
        <v>40</v>
      </c>
      <c r="I1861" t="s">
        <v>3075</v>
      </c>
      <c r="J1861" t="s">
        <v>39</v>
      </c>
      <c r="K1861" t="s">
        <v>39</v>
      </c>
      <c r="L1861" t="s">
        <v>39</v>
      </c>
      <c r="M1861" t="s">
        <v>2633</v>
      </c>
      <c r="N1861" t="s">
        <v>39</v>
      </c>
      <c r="O1861" t="s">
        <v>39</v>
      </c>
      <c r="P1861" t="s">
        <v>39</v>
      </c>
      <c r="Q1861" t="s">
        <v>39</v>
      </c>
      <c r="R1861" t="s">
        <v>39</v>
      </c>
      <c r="S1861" t="s">
        <v>39</v>
      </c>
      <c r="T1861" t="s">
        <v>39</v>
      </c>
      <c r="U1861" s="1" t="s">
        <v>2629</v>
      </c>
      <c r="V1861" s="6" t="s">
        <v>2644</v>
      </c>
      <c r="W1861" s="22" t="s">
        <v>3037</v>
      </c>
      <c r="X1861" s="6">
        <v>15</v>
      </c>
      <c r="Y1861" t="s">
        <v>39</v>
      </c>
      <c r="Z1861">
        <v>0</v>
      </c>
      <c r="AA1861" s="6" t="s">
        <v>39</v>
      </c>
      <c r="AB1861" s="29" t="s">
        <v>39</v>
      </c>
      <c r="AC1861" s="31" t="s">
        <v>39</v>
      </c>
      <c r="AD1861" s="6" t="s">
        <v>40</v>
      </c>
      <c r="AE1861" s="6" t="s">
        <v>39</v>
      </c>
      <c r="AF1861" s="6" t="s">
        <v>40</v>
      </c>
      <c r="AG1861" s="6" t="s">
        <v>39</v>
      </c>
      <c r="AH1861" s="6" t="s">
        <v>39</v>
      </c>
      <c r="AI1861" t="s">
        <v>39</v>
      </c>
      <c r="AJ1861" s="6" t="s">
        <v>3072</v>
      </c>
      <c r="AK1861">
        <v>19.399999999999999</v>
      </c>
      <c r="AL1861" s="6" t="s">
        <v>39</v>
      </c>
      <c r="AM1861" t="s">
        <v>39</v>
      </c>
      <c r="AN1861">
        <v>4</v>
      </c>
      <c r="AO1861">
        <v>100</v>
      </c>
      <c r="AP1861">
        <v>14</v>
      </c>
      <c r="AQ1861" t="s">
        <v>39</v>
      </c>
      <c r="AR1861" t="s">
        <v>2628</v>
      </c>
      <c r="AS1861" t="s">
        <v>3074</v>
      </c>
    </row>
    <row r="1862" spans="1:45" x14ac:dyDescent="0.35">
      <c r="A1862" t="s">
        <v>1884</v>
      </c>
      <c r="B1862" t="s">
        <v>2673</v>
      </c>
      <c r="C1862" t="s">
        <v>2593</v>
      </c>
      <c r="D1862" t="s">
        <v>1882</v>
      </c>
      <c r="E1862" t="s">
        <v>1883</v>
      </c>
      <c r="F1862" t="s">
        <v>3066</v>
      </c>
      <c r="G1862" t="s">
        <v>40</v>
      </c>
      <c r="H1862" t="s">
        <v>40</v>
      </c>
      <c r="I1862" t="s">
        <v>3075</v>
      </c>
      <c r="J1862" t="s">
        <v>39</v>
      </c>
      <c r="K1862" t="s">
        <v>39</v>
      </c>
      <c r="L1862" t="s">
        <v>39</v>
      </c>
      <c r="M1862" t="s">
        <v>2633</v>
      </c>
      <c r="N1862" t="s">
        <v>39</v>
      </c>
      <c r="O1862" t="s">
        <v>39</v>
      </c>
      <c r="P1862" t="s">
        <v>39</v>
      </c>
      <c r="Q1862" t="s">
        <v>39</v>
      </c>
      <c r="R1862" t="s">
        <v>39</v>
      </c>
      <c r="S1862" t="s">
        <v>39</v>
      </c>
      <c r="T1862" t="s">
        <v>39</v>
      </c>
      <c r="U1862" s="1" t="s">
        <v>2629</v>
      </c>
      <c r="V1862" s="6" t="s">
        <v>2644</v>
      </c>
      <c r="W1862" s="22" t="s">
        <v>2826</v>
      </c>
      <c r="X1862" s="6">
        <v>15</v>
      </c>
      <c r="Y1862" t="s">
        <v>39</v>
      </c>
      <c r="Z1862">
        <v>0</v>
      </c>
      <c r="AA1862" s="6" t="s">
        <v>39</v>
      </c>
      <c r="AB1862" s="29" t="s">
        <v>39</v>
      </c>
      <c r="AC1862" s="31" t="s">
        <v>39</v>
      </c>
      <c r="AD1862" s="6" t="s">
        <v>40</v>
      </c>
      <c r="AE1862" s="6" t="s">
        <v>39</v>
      </c>
      <c r="AF1862" s="6" t="s">
        <v>40</v>
      </c>
      <c r="AG1862" s="6" t="s">
        <v>39</v>
      </c>
      <c r="AH1862" s="6" t="s">
        <v>39</v>
      </c>
      <c r="AI1862" t="s">
        <v>39</v>
      </c>
      <c r="AJ1862" s="6" t="s">
        <v>3072</v>
      </c>
      <c r="AK1862">
        <v>14.2</v>
      </c>
      <c r="AL1862" s="6" t="s">
        <v>39</v>
      </c>
      <c r="AM1862" t="s">
        <v>39</v>
      </c>
      <c r="AN1862">
        <v>4</v>
      </c>
      <c r="AO1862">
        <v>100</v>
      </c>
      <c r="AP1862">
        <v>14</v>
      </c>
      <c r="AQ1862" t="s">
        <v>39</v>
      </c>
      <c r="AR1862" t="s">
        <v>2628</v>
      </c>
      <c r="AS1862" t="s">
        <v>3074</v>
      </c>
    </row>
    <row r="1863" spans="1:45" x14ac:dyDescent="0.35">
      <c r="A1863" t="s">
        <v>1884</v>
      </c>
      <c r="B1863" t="s">
        <v>2673</v>
      </c>
      <c r="C1863" t="s">
        <v>2593</v>
      </c>
      <c r="D1863" t="s">
        <v>1882</v>
      </c>
      <c r="E1863" t="s">
        <v>1883</v>
      </c>
      <c r="F1863" t="s">
        <v>3066</v>
      </c>
      <c r="G1863" t="s">
        <v>40</v>
      </c>
      <c r="H1863" t="s">
        <v>40</v>
      </c>
      <c r="I1863" t="s">
        <v>3075</v>
      </c>
      <c r="J1863" t="s">
        <v>39</v>
      </c>
      <c r="K1863" t="s">
        <v>39</v>
      </c>
      <c r="L1863" t="s">
        <v>39</v>
      </c>
      <c r="M1863" t="s">
        <v>2633</v>
      </c>
      <c r="N1863" t="s">
        <v>39</v>
      </c>
      <c r="O1863" t="s">
        <v>39</v>
      </c>
      <c r="P1863" t="s">
        <v>39</v>
      </c>
      <c r="Q1863" t="s">
        <v>39</v>
      </c>
      <c r="R1863" t="s">
        <v>39</v>
      </c>
      <c r="S1863" t="s">
        <v>39</v>
      </c>
      <c r="T1863" t="s">
        <v>39</v>
      </c>
      <c r="U1863" s="1" t="s">
        <v>2629</v>
      </c>
      <c r="V1863" s="6" t="s">
        <v>2644</v>
      </c>
      <c r="W1863" s="33">
        <v>21</v>
      </c>
      <c r="X1863" s="6">
        <v>15</v>
      </c>
      <c r="Y1863" t="s">
        <v>39</v>
      </c>
      <c r="Z1863">
        <v>0</v>
      </c>
      <c r="AA1863" s="6" t="s">
        <v>39</v>
      </c>
      <c r="AB1863" t="s">
        <v>39</v>
      </c>
      <c r="AC1863" s="31" t="s">
        <v>39</v>
      </c>
      <c r="AD1863" s="6" t="s">
        <v>40</v>
      </c>
      <c r="AE1863" s="6" t="s">
        <v>39</v>
      </c>
      <c r="AF1863" s="6" t="s">
        <v>40</v>
      </c>
      <c r="AG1863" s="6" t="s">
        <v>39</v>
      </c>
      <c r="AH1863" s="6" t="s">
        <v>39</v>
      </c>
      <c r="AI1863" t="s">
        <v>39</v>
      </c>
      <c r="AJ1863" s="6" t="s">
        <v>3072</v>
      </c>
      <c r="AK1863">
        <v>13.4</v>
      </c>
      <c r="AL1863" s="6" t="s">
        <v>39</v>
      </c>
      <c r="AM1863" t="s">
        <v>39</v>
      </c>
      <c r="AN1863">
        <v>4</v>
      </c>
      <c r="AO1863">
        <v>100</v>
      </c>
      <c r="AP1863">
        <v>14</v>
      </c>
      <c r="AQ1863" t="s">
        <v>39</v>
      </c>
      <c r="AR1863" t="s">
        <v>2628</v>
      </c>
      <c r="AS1863" t="s">
        <v>3074</v>
      </c>
    </row>
    <row r="1864" spans="1:45" x14ac:dyDescent="0.35">
      <c r="A1864" t="s">
        <v>1884</v>
      </c>
      <c r="B1864" t="s">
        <v>2673</v>
      </c>
      <c r="C1864" t="s">
        <v>2593</v>
      </c>
      <c r="D1864" t="s">
        <v>1882</v>
      </c>
      <c r="E1864" t="s">
        <v>1883</v>
      </c>
      <c r="F1864" t="s">
        <v>3066</v>
      </c>
      <c r="G1864" t="s">
        <v>40</v>
      </c>
      <c r="H1864" t="s">
        <v>40</v>
      </c>
      <c r="I1864" t="s">
        <v>3075</v>
      </c>
      <c r="J1864" t="s">
        <v>39</v>
      </c>
      <c r="K1864" t="s">
        <v>39</v>
      </c>
      <c r="L1864" t="s">
        <v>39</v>
      </c>
      <c r="M1864" t="s">
        <v>2633</v>
      </c>
      <c r="N1864" t="s">
        <v>39</v>
      </c>
      <c r="O1864" t="s">
        <v>39</v>
      </c>
      <c r="P1864" t="s">
        <v>39</v>
      </c>
      <c r="Q1864" t="s">
        <v>39</v>
      </c>
      <c r="R1864" t="s">
        <v>39</v>
      </c>
      <c r="S1864" t="s">
        <v>39</v>
      </c>
      <c r="T1864" t="s">
        <v>39</v>
      </c>
      <c r="U1864" s="1" t="s">
        <v>48</v>
      </c>
      <c r="V1864" s="6" t="s">
        <v>39</v>
      </c>
      <c r="W1864" s="6" t="s">
        <v>39</v>
      </c>
      <c r="X1864" s="6">
        <v>15</v>
      </c>
      <c r="Y1864" t="s">
        <v>39</v>
      </c>
      <c r="Z1864">
        <v>0</v>
      </c>
      <c r="AA1864" s="6" t="s">
        <v>39</v>
      </c>
      <c r="AB1864" s="6" t="s">
        <v>39</v>
      </c>
      <c r="AC1864" s="6" t="s">
        <v>39</v>
      </c>
      <c r="AD1864" s="6" t="s">
        <v>40</v>
      </c>
      <c r="AE1864" s="6" t="s">
        <v>39</v>
      </c>
      <c r="AF1864" s="6" t="s">
        <v>40</v>
      </c>
      <c r="AG1864" s="6" t="s">
        <v>39</v>
      </c>
      <c r="AH1864" s="6" t="s">
        <v>39</v>
      </c>
      <c r="AI1864" t="s">
        <v>39</v>
      </c>
      <c r="AJ1864" s="6" t="s">
        <v>3073</v>
      </c>
      <c r="AK1864">
        <v>0</v>
      </c>
      <c r="AL1864" s="6" t="s">
        <v>39</v>
      </c>
      <c r="AM1864" t="s">
        <v>39</v>
      </c>
      <c r="AN1864">
        <v>4</v>
      </c>
      <c r="AO1864">
        <v>100</v>
      </c>
      <c r="AP1864">
        <v>14</v>
      </c>
      <c r="AQ1864" t="s">
        <v>39</v>
      </c>
      <c r="AR1864" t="s">
        <v>2628</v>
      </c>
      <c r="AS1864" t="s">
        <v>3074</v>
      </c>
    </row>
    <row r="1865" spans="1:45" x14ac:dyDescent="0.35">
      <c r="A1865" t="s">
        <v>1884</v>
      </c>
      <c r="B1865" t="s">
        <v>2673</v>
      </c>
      <c r="C1865" t="s">
        <v>2593</v>
      </c>
      <c r="D1865" t="s">
        <v>1882</v>
      </c>
      <c r="E1865" t="s">
        <v>1883</v>
      </c>
      <c r="F1865" t="s">
        <v>3066</v>
      </c>
      <c r="G1865" t="s">
        <v>40</v>
      </c>
      <c r="H1865" t="s">
        <v>40</v>
      </c>
      <c r="I1865" t="s">
        <v>3075</v>
      </c>
      <c r="J1865" t="s">
        <v>39</v>
      </c>
      <c r="K1865" t="s">
        <v>39</v>
      </c>
      <c r="L1865" t="s">
        <v>39</v>
      </c>
      <c r="M1865" t="s">
        <v>2633</v>
      </c>
      <c r="N1865" t="s">
        <v>39</v>
      </c>
      <c r="O1865" t="s">
        <v>39</v>
      </c>
      <c r="P1865" t="s">
        <v>39</v>
      </c>
      <c r="Q1865" t="s">
        <v>39</v>
      </c>
      <c r="R1865" t="s">
        <v>39</v>
      </c>
      <c r="S1865" t="s">
        <v>39</v>
      </c>
      <c r="T1865" t="s">
        <v>39</v>
      </c>
      <c r="U1865" s="1" t="s">
        <v>2647</v>
      </c>
      <c r="V1865" s="6" t="s">
        <v>39</v>
      </c>
      <c r="W1865" s="6" t="s">
        <v>39</v>
      </c>
      <c r="X1865" s="6">
        <v>15</v>
      </c>
      <c r="Y1865" t="s">
        <v>39</v>
      </c>
      <c r="Z1865">
        <v>0</v>
      </c>
      <c r="AA1865" s="6" t="s">
        <v>2744</v>
      </c>
      <c r="AB1865" s="29">
        <f>9.8*997</f>
        <v>9770.6</v>
      </c>
      <c r="AC1865" s="31">
        <f>30/(3600*24)</f>
        <v>3.4722222222222224E-4</v>
      </c>
      <c r="AD1865" s="6" t="s">
        <v>42</v>
      </c>
      <c r="AE1865" s="6" t="s">
        <v>2744</v>
      </c>
      <c r="AF1865" s="6" t="s">
        <v>40</v>
      </c>
      <c r="AG1865" s="6" t="s">
        <v>39</v>
      </c>
      <c r="AH1865" s="6" t="s">
        <v>39</v>
      </c>
      <c r="AI1865" t="s">
        <v>39</v>
      </c>
      <c r="AJ1865" s="6" t="s">
        <v>3073</v>
      </c>
      <c r="AK1865">
        <v>0</v>
      </c>
      <c r="AL1865" s="6" t="s">
        <v>39</v>
      </c>
      <c r="AM1865" t="s">
        <v>39</v>
      </c>
      <c r="AN1865">
        <v>4</v>
      </c>
      <c r="AO1865">
        <v>100</v>
      </c>
      <c r="AP1865">
        <v>14</v>
      </c>
      <c r="AQ1865" t="s">
        <v>39</v>
      </c>
      <c r="AR1865" t="s">
        <v>2628</v>
      </c>
      <c r="AS1865" t="s">
        <v>3074</v>
      </c>
    </row>
    <row r="1866" spans="1:45" x14ac:dyDescent="0.35">
      <c r="A1866" t="s">
        <v>1884</v>
      </c>
      <c r="B1866" t="s">
        <v>2673</v>
      </c>
      <c r="C1866" t="s">
        <v>2593</v>
      </c>
      <c r="D1866" t="s">
        <v>1882</v>
      </c>
      <c r="E1866" t="s">
        <v>1883</v>
      </c>
      <c r="F1866" t="s">
        <v>3066</v>
      </c>
      <c r="G1866" t="s">
        <v>40</v>
      </c>
      <c r="H1866" t="s">
        <v>40</v>
      </c>
      <c r="I1866" t="s">
        <v>3075</v>
      </c>
      <c r="J1866" t="s">
        <v>39</v>
      </c>
      <c r="K1866" t="s">
        <v>39</v>
      </c>
      <c r="L1866" t="s">
        <v>39</v>
      </c>
      <c r="M1866" t="s">
        <v>2633</v>
      </c>
      <c r="N1866" t="s">
        <v>39</v>
      </c>
      <c r="O1866" t="s">
        <v>39</v>
      </c>
      <c r="P1866" t="s">
        <v>39</v>
      </c>
      <c r="Q1866" t="s">
        <v>39</v>
      </c>
      <c r="R1866" t="s">
        <v>39</v>
      </c>
      <c r="S1866" t="s">
        <v>39</v>
      </c>
      <c r="T1866" t="s">
        <v>39</v>
      </c>
      <c r="U1866" s="1" t="s">
        <v>2647</v>
      </c>
      <c r="V1866" s="6" t="s">
        <v>39</v>
      </c>
      <c r="W1866" s="6" t="s">
        <v>39</v>
      </c>
      <c r="X1866" s="6">
        <v>15</v>
      </c>
      <c r="Y1866" t="s">
        <v>39</v>
      </c>
      <c r="Z1866">
        <v>0</v>
      </c>
      <c r="AA1866" s="6" t="s">
        <v>2744</v>
      </c>
      <c r="AB1866" s="29">
        <f t="shared" ref="AB1866:AB1867" si="16">9.8*997</f>
        <v>9770.6</v>
      </c>
      <c r="AC1866" s="31">
        <f>60/(3600*24)</f>
        <v>6.9444444444444447E-4</v>
      </c>
      <c r="AD1866" s="6" t="s">
        <v>42</v>
      </c>
      <c r="AE1866" s="6" t="s">
        <v>2744</v>
      </c>
      <c r="AF1866" s="6" t="s">
        <v>40</v>
      </c>
      <c r="AG1866" s="6" t="s">
        <v>39</v>
      </c>
      <c r="AH1866" s="6" t="s">
        <v>39</v>
      </c>
      <c r="AI1866" t="s">
        <v>39</v>
      </c>
      <c r="AJ1866" s="6" t="s">
        <v>3073</v>
      </c>
      <c r="AK1866">
        <v>0</v>
      </c>
      <c r="AL1866" s="6" t="s">
        <v>39</v>
      </c>
      <c r="AM1866" t="s">
        <v>39</v>
      </c>
      <c r="AN1866">
        <v>4</v>
      </c>
      <c r="AO1866">
        <v>100</v>
      </c>
      <c r="AP1866">
        <v>14</v>
      </c>
      <c r="AQ1866" t="s">
        <v>39</v>
      </c>
      <c r="AR1866" t="s">
        <v>2628</v>
      </c>
      <c r="AS1866" t="s">
        <v>3074</v>
      </c>
    </row>
    <row r="1867" spans="1:45" x14ac:dyDescent="0.35">
      <c r="A1867" t="s">
        <v>1884</v>
      </c>
      <c r="B1867" t="s">
        <v>2673</v>
      </c>
      <c r="C1867" t="s">
        <v>2593</v>
      </c>
      <c r="D1867" t="s">
        <v>1882</v>
      </c>
      <c r="E1867" t="s">
        <v>1883</v>
      </c>
      <c r="F1867" t="s">
        <v>3066</v>
      </c>
      <c r="G1867" t="s">
        <v>40</v>
      </c>
      <c r="H1867" t="s">
        <v>40</v>
      </c>
      <c r="I1867" t="s">
        <v>3075</v>
      </c>
      <c r="J1867" t="s">
        <v>39</v>
      </c>
      <c r="K1867" t="s">
        <v>39</v>
      </c>
      <c r="L1867" t="s">
        <v>39</v>
      </c>
      <c r="M1867" t="s">
        <v>2633</v>
      </c>
      <c r="N1867" t="s">
        <v>39</v>
      </c>
      <c r="O1867" t="s">
        <v>39</v>
      </c>
      <c r="P1867" t="s">
        <v>39</v>
      </c>
      <c r="Q1867" t="s">
        <v>39</v>
      </c>
      <c r="R1867" t="s">
        <v>39</v>
      </c>
      <c r="S1867" t="s">
        <v>39</v>
      </c>
      <c r="T1867" t="s">
        <v>39</v>
      </c>
      <c r="U1867" s="1" t="s">
        <v>2647</v>
      </c>
      <c r="V1867" s="6" t="s">
        <v>39</v>
      </c>
      <c r="W1867" s="6" t="s">
        <v>39</v>
      </c>
      <c r="X1867" s="6">
        <v>15</v>
      </c>
      <c r="Y1867" t="s">
        <v>39</v>
      </c>
      <c r="Z1867">
        <v>0</v>
      </c>
      <c r="AA1867" s="6" t="s">
        <v>2744</v>
      </c>
      <c r="AB1867" s="29">
        <f t="shared" si="16"/>
        <v>9770.6</v>
      </c>
      <c r="AC1867" s="31">
        <f>90/(3600*24)</f>
        <v>1.0416666666666667E-3</v>
      </c>
      <c r="AD1867" s="6" t="s">
        <v>42</v>
      </c>
      <c r="AE1867" s="6" t="s">
        <v>2744</v>
      </c>
      <c r="AF1867" s="6" t="s">
        <v>40</v>
      </c>
      <c r="AG1867" s="6" t="s">
        <v>39</v>
      </c>
      <c r="AH1867" s="6" t="s">
        <v>39</v>
      </c>
      <c r="AI1867" t="s">
        <v>39</v>
      </c>
      <c r="AJ1867" s="6" t="s">
        <v>3073</v>
      </c>
      <c r="AK1867">
        <v>0</v>
      </c>
      <c r="AL1867" s="6" t="s">
        <v>39</v>
      </c>
      <c r="AM1867" t="s">
        <v>39</v>
      </c>
      <c r="AN1867">
        <v>4</v>
      </c>
      <c r="AO1867">
        <v>100</v>
      </c>
      <c r="AP1867">
        <v>14</v>
      </c>
      <c r="AQ1867" t="s">
        <v>39</v>
      </c>
      <c r="AR1867" t="s">
        <v>2628</v>
      </c>
      <c r="AS1867" t="s">
        <v>3074</v>
      </c>
    </row>
    <row r="1868" spans="1:45" x14ac:dyDescent="0.35">
      <c r="A1868" t="s">
        <v>1884</v>
      </c>
      <c r="B1868" t="s">
        <v>2673</v>
      </c>
      <c r="C1868" t="s">
        <v>2593</v>
      </c>
      <c r="D1868" t="s">
        <v>1882</v>
      </c>
      <c r="E1868" t="s">
        <v>1883</v>
      </c>
      <c r="F1868" t="s">
        <v>3066</v>
      </c>
      <c r="G1868" t="s">
        <v>40</v>
      </c>
      <c r="H1868" t="s">
        <v>40</v>
      </c>
      <c r="I1868" t="s">
        <v>3075</v>
      </c>
      <c r="J1868" t="s">
        <v>39</v>
      </c>
      <c r="K1868" t="s">
        <v>39</v>
      </c>
      <c r="L1868" t="s">
        <v>39</v>
      </c>
      <c r="M1868" t="s">
        <v>2633</v>
      </c>
      <c r="N1868" t="s">
        <v>39</v>
      </c>
      <c r="O1868" t="s">
        <v>39</v>
      </c>
      <c r="P1868" t="s">
        <v>39</v>
      </c>
      <c r="Q1868" t="s">
        <v>39</v>
      </c>
      <c r="R1868" t="s">
        <v>39</v>
      </c>
      <c r="S1868" t="s">
        <v>39</v>
      </c>
      <c r="T1868" t="s">
        <v>39</v>
      </c>
      <c r="U1868" s="1" t="s">
        <v>3068</v>
      </c>
      <c r="V1868" s="6" t="s">
        <v>39</v>
      </c>
      <c r="W1868" s="6" t="s">
        <v>39</v>
      </c>
      <c r="X1868" s="6">
        <v>15</v>
      </c>
      <c r="Y1868" t="s">
        <v>39</v>
      </c>
      <c r="Z1868">
        <v>0</v>
      </c>
      <c r="AA1868" s="6" t="s">
        <v>39</v>
      </c>
      <c r="AB1868" s="29" t="s">
        <v>39</v>
      </c>
      <c r="AC1868" s="31" t="s">
        <v>39</v>
      </c>
      <c r="AD1868" s="6" t="s">
        <v>42</v>
      </c>
      <c r="AE1868" s="6" t="s">
        <v>3067</v>
      </c>
      <c r="AF1868" s="6" t="s">
        <v>40</v>
      </c>
      <c r="AG1868" s="6" t="s">
        <v>39</v>
      </c>
      <c r="AH1868" s="6" t="s">
        <v>39</v>
      </c>
      <c r="AI1868" t="s">
        <v>39</v>
      </c>
      <c r="AJ1868" s="6" t="s">
        <v>3073</v>
      </c>
      <c r="AK1868">
        <v>0</v>
      </c>
      <c r="AL1868" s="6" t="s">
        <v>39</v>
      </c>
      <c r="AM1868" t="s">
        <v>39</v>
      </c>
      <c r="AN1868">
        <v>4</v>
      </c>
      <c r="AO1868">
        <v>100</v>
      </c>
      <c r="AP1868">
        <v>14</v>
      </c>
      <c r="AQ1868" t="s">
        <v>39</v>
      </c>
      <c r="AR1868" t="s">
        <v>2628</v>
      </c>
      <c r="AS1868" t="s">
        <v>3074</v>
      </c>
    </row>
    <row r="1869" spans="1:45" x14ac:dyDescent="0.35">
      <c r="A1869" t="s">
        <v>1884</v>
      </c>
      <c r="B1869" t="s">
        <v>2673</v>
      </c>
      <c r="C1869" t="s">
        <v>2593</v>
      </c>
      <c r="D1869" t="s">
        <v>1882</v>
      </c>
      <c r="E1869" t="s">
        <v>1883</v>
      </c>
      <c r="F1869" t="s">
        <v>3066</v>
      </c>
      <c r="G1869" t="s">
        <v>40</v>
      </c>
      <c r="H1869" t="s">
        <v>40</v>
      </c>
      <c r="I1869" t="s">
        <v>3075</v>
      </c>
      <c r="J1869" t="s">
        <v>39</v>
      </c>
      <c r="K1869" t="s">
        <v>39</v>
      </c>
      <c r="L1869" t="s">
        <v>39</v>
      </c>
      <c r="M1869" t="s">
        <v>2633</v>
      </c>
      <c r="N1869" t="s">
        <v>39</v>
      </c>
      <c r="O1869" t="s">
        <v>39</v>
      </c>
      <c r="P1869" t="s">
        <v>39</v>
      </c>
      <c r="Q1869" t="s">
        <v>39</v>
      </c>
      <c r="R1869" t="s">
        <v>39</v>
      </c>
      <c r="S1869" t="s">
        <v>39</v>
      </c>
      <c r="T1869" t="s">
        <v>39</v>
      </c>
      <c r="U1869" s="1" t="s">
        <v>3069</v>
      </c>
      <c r="V1869" s="6" t="s">
        <v>39</v>
      </c>
      <c r="W1869" s="6" t="s">
        <v>39</v>
      </c>
      <c r="X1869" s="6">
        <v>15</v>
      </c>
      <c r="Y1869" t="s">
        <v>39</v>
      </c>
      <c r="Z1869">
        <v>0</v>
      </c>
      <c r="AA1869" s="6" t="s">
        <v>39</v>
      </c>
      <c r="AB1869" s="29" t="s">
        <v>39</v>
      </c>
      <c r="AC1869" s="31" t="s">
        <v>39</v>
      </c>
      <c r="AD1869" s="6" t="s">
        <v>42</v>
      </c>
      <c r="AE1869" s="6" t="s">
        <v>3067</v>
      </c>
      <c r="AF1869" s="6" t="s">
        <v>40</v>
      </c>
      <c r="AG1869" s="6" t="s">
        <v>39</v>
      </c>
      <c r="AH1869" s="6" t="s">
        <v>39</v>
      </c>
      <c r="AI1869" t="s">
        <v>39</v>
      </c>
      <c r="AJ1869" s="6" t="s">
        <v>3073</v>
      </c>
      <c r="AK1869">
        <v>0</v>
      </c>
      <c r="AL1869" s="6" t="s">
        <v>39</v>
      </c>
      <c r="AM1869" t="s">
        <v>39</v>
      </c>
      <c r="AN1869">
        <v>4</v>
      </c>
      <c r="AO1869">
        <v>100</v>
      </c>
      <c r="AP1869">
        <v>14</v>
      </c>
      <c r="AQ1869" t="s">
        <v>39</v>
      </c>
      <c r="AR1869" t="s">
        <v>2628</v>
      </c>
      <c r="AS1869" t="s">
        <v>3074</v>
      </c>
    </row>
    <row r="1870" spans="1:45" x14ac:dyDescent="0.35">
      <c r="A1870" t="s">
        <v>1884</v>
      </c>
      <c r="B1870" t="s">
        <v>2673</v>
      </c>
      <c r="C1870" t="s">
        <v>2593</v>
      </c>
      <c r="D1870" t="s">
        <v>1882</v>
      </c>
      <c r="E1870" t="s">
        <v>1883</v>
      </c>
      <c r="F1870" t="s">
        <v>3066</v>
      </c>
      <c r="G1870" t="s">
        <v>40</v>
      </c>
      <c r="H1870" t="s">
        <v>40</v>
      </c>
      <c r="I1870" t="s">
        <v>3075</v>
      </c>
      <c r="J1870" t="s">
        <v>39</v>
      </c>
      <c r="K1870" t="s">
        <v>39</v>
      </c>
      <c r="L1870" t="s">
        <v>39</v>
      </c>
      <c r="M1870" t="s">
        <v>2633</v>
      </c>
      <c r="N1870" t="s">
        <v>39</v>
      </c>
      <c r="O1870" t="s">
        <v>39</v>
      </c>
      <c r="P1870" t="s">
        <v>39</v>
      </c>
      <c r="Q1870" t="s">
        <v>39</v>
      </c>
      <c r="R1870" t="s">
        <v>39</v>
      </c>
      <c r="S1870" t="s">
        <v>39</v>
      </c>
      <c r="T1870" t="s">
        <v>39</v>
      </c>
      <c r="U1870" s="1" t="s">
        <v>3070</v>
      </c>
      <c r="V1870" s="6" t="s">
        <v>39</v>
      </c>
      <c r="W1870" s="6" t="s">
        <v>39</v>
      </c>
      <c r="X1870" s="6">
        <v>15</v>
      </c>
      <c r="Y1870" t="s">
        <v>39</v>
      </c>
      <c r="Z1870">
        <v>0</v>
      </c>
      <c r="AA1870" s="6" t="s">
        <v>39</v>
      </c>
      <c r="AB1870" s="29" t="s">
        <v>39</v>
      </c>
      <c r="AC1870" s="31" t="s">
        <v>39</v>
      </c>
      <c r="AD1870" s="6" t="s">
        <v>42</v>
      </c>
      <c r="AE1870" s="6" t="s">
        <v>3067</v>
      </c>
      <c r="AF1870" s="6" t="s">
        <v>40</v>
      </c>
      <c r="AG1870" s="6" t="s">
        <v>39</v>
      </c>
      <c r="AH1870" s="6" t="s">
        <v>39</v>
      </c>
      <c r="AI1870" t="s">
        <v>39</v>
      </c>
      <c r="AJ1870" s="6" t="s">
        <v>3073</v>
      </c>
      <c r="AK1870">
        <v>0</v>
      </c>
      <c r="AL1870" s="6" t="s">
        <v>39</v>
      </c>
      <c r="AM1870" t="s">
        <v>39</v>
      </c>
      <c r="AN1870">
        <v>4</v>
      </c>
      <c r="AO1870">
        <v>100</v>
      </c>
      <c r="AP1870">
        <v>14</v>
      </c>
      <c r="AQ1870" t="s">
        <v>39</v>
      </c>
      <c r="AR1870" t="s">
        <v>2628</v>
      </c>
      <c r="AS1870" t="s">
        <v>3074</v>
      </c>
    </row>
    <row r="1871" spans="1:45" x14ac:dyDescent="0.35">
      <c r="A1871" t="s">
        <v>1884</v>
      </c>
      <c r="B1871" t="s">
        <v>2673</v>
      </c>
      <c r="C1871" t="s">
        <v>2593</v>
      </c>
      <c r="D1871" t="s">
        <v>1882</v>
      </c>
      <c r="E1871" t="s">
        <v>1883</v>
      </c>
      <c r="F1871" t="s">
        <v>3066</v>
      </c>
      <c r="G1871" t="s">
        <v>40</v>
      </c>
      <c r="H1871" t="s">
        <v>40</v>
      </c>
      <c r="I1871" t="s">
        <v>3075</v>
      </c>
      <c r="J1871" t="s">
        <v>39</v>
      </c>
      <c r="K1871" t="s">
        <v>39</v>
      </c>
      <c r="L1871" t="s">
        <v>39</v>
      </c>
      <c r="M1871" t="s">
        <v>2633</v>
      </c>
      <c r="N1871" t="s">
        <v>39</v>
      </c>
      <c r="O1871" t="s">
        <v>39</v>
      </c>
      <c r="P1871" t="s">
        <v>39</v>
      </c>
      <c r="Q1871" t="s">
        <v>39</v>
      </c>
      <c r="R1871" t="s">
        <v>39</v>
      </c>
      <c r="S1871" t="s">
        <v>39</v>
      </c>
      <c r="T1871" t="s">
        <v>39</v>
      </c>
      <c r="U1871" s="1" t="s">
        <v>3071</v>
      </c>
      <c r="V1871" s="6" t="s">
        <v>39</v>
      </c>
      <c r="W1871" s="6" t="s">
        <v>39</v>
      </c>
      <c r="X1871" s="6">
        <v>15</v>
      </c>
      <c r="Y1871" t="s">
        <v>39</v>
      </c>
      <c r="Z1871">
        <v>0</v>
      </c>
      <c r="AA1871" s="6" t="s">
        <v>39</v>
      </c>
      <c r="AB1871" s="29" t="s">
        <v>39</v>
      </c>
      <c r="AC1871" s="31" t="s">
        <v>39</v>
      </c>
      <c r="AD1871" s="6" t="s">
        <v>42</v>
      </c>
      <c r="AE1871" s="6" t="s">
        <v>3067</v>
      </c>
      <c r="AF1871" s="6" t="s">
        <v>40</v>
      </c>
      <c r="AG1871" s="6" t="s">
        <v>39</v>
      </c>
      <c r="AH1871" s="6" t="s">
        <v>39</v>
      </c>
      <c r="AI1871" t="s">
        <v>39</v>
      </c>
      <c r="AJ1871" s="6" t="s">
        <v>3073</v>
      </c>
      <c r="AK1871">
        <v>0</v>
      </c>
      <c r="AL1871" s="6" t="s">
        <v>39</v>
      </c>
      <c r="AM1871" t="s">
        <v>39</v>
      </c>
      <c r="AN1871">
        <v>4</v>
      </c>
      <c r="AO1871">
        <v>100</v>
      </c>
      <c r="AP1871">
        <v>14</v>
      </c>
      <c r="AQ1871" t="s">
        <v>39</v>
      </c>
      <c r="AR1871" t="s">
        <v>2628</v>
      </c>
      <c r="AS1871" t="s">
        <v>3074</v>
      </c>
    </row>
    <row r="1872" spans="1:45" x14ac:dyDescent="0.35">
      <c r="A1872" t="s">
        <v>1884</v>
      </c>
      <c r="B1872" t="s">
        <v>2673</v>
      </c>
      <c r="C1872" t="s">
        <v>2593</v>
      </c>
      <c r="D1872" t="s">
        <v>1882</v>
      </c>
      <c r="E1872" t="s">
        <v>1883</v>
      </c>
      <c r="F1872" t="s">
        <v>3066</v>
      </c>
      <c r="G1872" t="s">
        <v>40</v>
      </c>
      <c r="H1872" t="s">
        <v>40</v>
      </c>
      <c r="I1872" t="s">
        <v>3075</v>
      </c>
      <c r="J1872" t="s">
        <v>39</v>
      </c>
      <c r="K1872" t="s">
        <v>39</v>
      </c>
      <c r="L1872" t="s">
        <v>39</v>
      </c>
      <c r="M1872" t="s">
        <v>2633</v>
      </c>
      <c r="N1872" t="s">
        <v>39</v>
      </c>
      <c r="O1872" t="s">
        <v>39</v>
      </c>
      <c r="P1872" t="s">
        <v>39</v>
      </c>
      <c r="Q1872" t="s">
        <v>39</v>
      </c>
      <c r="R1872" t="s">
        <v>39</v>
      </c>
      <c r="S1872" t="s">
        <v>39</v>
      </c>
      <c r="T1872" t="s">
        <v>39</v>
      </c>
      <c r="U1872" s="1" t="s">
        <v>21</v>
      </c>
      <c r="V1872" s="6" t="s">
        <v>39</v>
      </c>
      <c r="W1872" s="6" t="s">
        <v>39</v>
      </c>
      <c r="X1872" s="6">
        <v>15</v>
      </c>
      <c r="Y1872" t="s">
        <v>39</v>
      </c>
      <c r="Z1872">
        <v>0</v>
      </c>
      <c r="AA1872" s="6" t="s">
        <v>2608</v>
      </c>
      <c r="AB1872" s="29">
        <f>0.1/100*1000000*2.11</f>
        <v>2110</v>
      </c>
      <c r="AC1872" s="31" t="s">
        <v>39</v>
      </c>
      <c r="AD1872" s="6" t="s">
        <v>40</v>
      </c>
      <c r="AE1872" s="6" t="s">
        <v>39</v>
      </c>
      <c r="AF1872" s="6" t="s">
        <v>40</v>
      </c>
      <c r="AG1872" s="6" t="s">
        <v>39</v>
      </c>
      <c r="AH1872" s="6" t="s">
        <v>39</v>
      </c>
      <c r="AI1872" t="s">
        <v>39</v>
      </c>
      <c r="AJ1872" s="6" t="s">
        <v>3073</v>
      </c>
      <c r="AK1872">
        <v>18.3</v>
      </c>
      <c r="AL1872" s="6" t="s">
        <v>39</v>
      </c>
      <c r="AM1872" t="s">
        <v>39</v>
      </c>
      <c r="AN1872">
        <v>4</v>
      </c>
      <c r="AO1872">
        <v>100</v>
      </c>
      <c r="AP1872">
        <v>14</v>
      </c>
      <c r="AQ1872" t="s">
        <v>39</v>
      </c>
      <c r="AR1872" t="s">
        <v>2628</v>
      </c>
      <c r="AS1872" t="s">
        <v>3074</v>
      </c>
    </row>
    <row r="1873" spans="1:45" x14ac:dyDescent="0.35">
      <c r="A1873" t="s">
        <v>1884</v>
      </c>
      <c r="B1873" t="s">
        <v>2673</v>
      </c>
      <c r="C1873" t="s">
        <v>2593</v>
      </c>
      <c r="D1873" t="s">
        <v>1882</v>
      </c>
      <c r="E1873" t="s">
        <v>1883</v>
      </c>
      <c r="F1873" t="s">
        <v>3066</v>
      </c>
      <c r="G1873" t="s">
        <v>40</v>
      </c>
      <c r="H1873" t="s">
        <v>40</v>
      </c>
      <c r="I1873" t="s">
        <v>3075</v>
      </c>
      <c r="J1873" t="s">
        <v>39</v>
      </c>
      <c r="K1873" t="s">
        <v>39</v>
      </c>
      <c r="L1873" t="s">
        <v>39</v>
      </c>
      <c r="M1873" t="s">
        <v>2633</v>
      </c>
      <c r="N1873" t="s">
        <v>39</v>
      </c>
      <c r="O1873" t="s">
        <v>39</v>
      </c>
      <c r="P1873" t="s">
        <v>39</v>
      </c>
      <c r="Q1873" t="s">
        <v>39</v>
      </c>
      <c r="R1873" t="s">
        <v>39</v>
      </c>
      <c r="S1873" t="s">
        <v>39</v>
      </c>
      <c r="T1873" t="s">
        <v>39</v>
      </c>
      <c r="U1873" s="1" t="s">
        <v>21</v>
      </c>
      <c r="V1873" s="6" t="s">
        <v>39</v>
      </c>
      <c r="W1873" s="6" t="s">
        <v>39</v>
      </c>
      <c r="X1873" s="6">
        <v>15</v>
      </c>
      <c r="Y1873" t="s">
        <v>39</v>
      </c>
      <c r="Z1873">
        <v>0</v>
      </c>
      <c r="AA1873" s="6" t="s">
        <v>2608</v>
      </c>
      <c r="AB1873" s="29">
        <f>0.2/100*1000000*2.11</f>
        <v>4220</v>
      </c>
      <c r="AC1873" s="31" t="s">
        <v>39</v>
      </c>
      <c r="AD1873" s="6" t="s">
        <v>40</v>
      </c>
      <c r="AE1873" s="6" t="s">
        <v>39</v>
      </c>
      <c r="AF1873" s="6" t="s">
        <v>40</v>
      </c>
      <c r="AG1873" s="6" t="s">
        <v>39</v>
      </c>
      <c r="AH1873" s="6" t="s">
        <v>39</v>
      </c>
      <c r="AI1873" t="s">
        <v>39</v>
      </c>
      <c r="AJ1873" s="6" t="s">
        <v>3073</v>
      </c>
      <c r="AK1873">
        <v>17.899999999999999</v>
      </c>
      <c r="AL1873" s="6" t="s">
        <v>39</v>
      </c>
      <c r="AM1873" t="s">
        <v>39</v>
      </c>
      <c r="AN1873">
        <v>4</v>
      </c>
      <c r="AO1873">
        <v>100</v>
      </c>
      <c r="AP1873">
        <v>14</v>
      </c>
      <c r="AQ1873" t="s">
        <v>39</v>
      </c>
      <c r="AR1873" t="s">
        <v>2628</v>
      </c>
      <c r="AS1873" t="s">
        <v>3074</v>
      </c>
    </row>
    <row r="1874" spans="1:45" x14ac:dyDescent="0.35">
      <c r="A1874" t="s">
        <v>1884</v>
      </c>
      <c r="B1874" t="s">
        <v>2673</v>
      </c>
      <c r="C1874" t="s">
        <v>2593</v>
      </c>
      <c r="D1874" t="s">
        <v>1882</v>
      </c>
      <c r="E1874" t="s">
        <v>1883</v>
      </c>
      <c r="F1874" t="s">
        <v>3066</v>
      </c>
      <c r="G1874" t="s">
        <v>40</v>
      </c>
      <c r="H1874" t="s">
        <v>40</v>
      </c>
      <c r="I1874" t="s">
        <v>3075</v>
      </c>
      <c r="J1874" t="s">
        <v>39</v>
      </c>
      <c r="K1874" t="s">
        <v>39</v>
      </c>
      <c r="L1874" t="s">
        <v>39</v>
      </c>
      <c r="M1874" t="s">
        <v>2633</v>
      </c>
      <c r="N1874" t="s">
        <v>39</v>
      </c>
      <c r="O1874" t="s">
        <v>39</v>
      </c>
      <c r="P1874" t="s">
        <v>39</v>
      </c>
      <c r="Q1874" t="s">
        <v>39</v>
      </c>
      <c r="R1874" t="s">
        <v>39</v>
      </c>
      <c r="S1874" t="s">
        <v>39</v>
      </c>
      <c r="T1874" t="s">
        <v>39</v>
      </c>
      <c r="U1874" s="1" t="s">
        <v>21</v>
      </c>
      <c r="V1874" s="6" t="s">
        <v>39</v>
      </c>
      <c r="W1874" s="6" t="s">
        <v>39</v>
      </c>
      <c r="X1874" s="6">
        <v>15</v>
      </c>
      <c r="Y1874" t="s">
        <v>39</v>
      </c>
      <c r="Z1874">
        <v>0</v>
      </c>
      <c r="AA1874" s="6" t="s">
        <v>2608</v>
      </c>
      <c r="AB1874" s="29">
        <f>0.3/100*1000000*2.11</f>
        <v>6330</v>
      </c>
      <c r="AC1874" s="31" t="s">
        <v>39</v>
      </c>
      <c r="AD1874" s="6" t="s">
        <v>40</v>
      </c>
      <c r="AE1874" s="6" t="s">
        <v>39</v>
      </c>
      <c r="AF1874" s="6" t="s">
        <v>40</v>
      </c>
      <c r="AG1874" s="6" t="s">
        <v>39</v>
      </c>
      <c r="AH1874" s="6" t="s">
        <v>39</v>
      </c>
      <c r="AI1874" t="s">
        <v>39</v>
      </c>
      <c r="AJ1874" s="6" t="s">
        <v>3073</v>
      </c>
      <c r="AK1874">
        <v>19.7</v>
      </c>
      <c r="AL1874" s="6" t="s">
        <v>39</v>
      </c>
      <c r="AM1874" t="s">
        <v>39</v>
      </c>
      <c r="AN1874">
        <v>4</v>
      </c>
      <c r="AO1874">
        <v>100</v>
      </c>
      <c r="AP1874">
        <v>14</v>
      </c>
      <c r="AQ1874" t="s">
        <v>39</v>
      </c>
      <c r="AR1874" t="s">
        <v>2628</v>
      </c>
      <c r="AS1874" t="s">
        <v>3074</v>
      </c>
    </row>
    <row r="1875" spans="1:45" x14ac:dyDescent="0.35">
      <c r="A1875" t="s">
        <v>1884</v>
      </c>
      <c r="B1875" t="s">
        <v>2673</v>
      </c>
      <c r="C1875" t="s">
        <v>2593</v>
      </c>
      <c r="D1875" t="s">
        <v>1882</v>
      </c>
      <c r="E1875" t="s">
        <v>1883</v>
      </c>
      <c r="F1875" t="s">
        <v>3066</v>
      </c>
      <c r="G1875" t="s">
        <v>40</v>
      </c>
      <c r="H1875" t="s">
        <v>40</v>
      </c>
      <c r="I1875" t="s">
        <v>3075</v>
      </c>
      <c r="J1875" t="s">
        <v>39</v>
      </c>
      <c r="K1875" t="s">
        <v>39</v>
      </c>
      <c r="L1875" t="s">
        <v>39</v>
      </c>
      <c r="M1875" t="s">
        <v>2633</v>
      </c>
      <c r="N1875" t="s">
        <v>39</v>
      </c>
      <c r="O1875" t="s">
        <v>39</v>
      </c>
      <c r="P1875" t="s">
        <v>39</v>
      </c>
      <c r="Q1875" t="s">
        <v>39</v>
      </c>
      <c r="R1875" t="s">
        <v>39</v>
      </c>
      <c r="S1875" t="s">
        <v>39</v>
      </c>
      <c r="T1875" t="s">
        <v>39</v>
      </c>
      <c r="U1875" s="1" t="s">
        <v>2629</v>
      </c>
      <c r="V1875" s="6" t="s">
        <v>2644</v>
      </c>
      <c r="W1875" s="22" t="s">
        <v>3037</v>
      </c>
      <c r="X1875" s="6">
        <v>15</v>
      </c>
      <c r="Y1875" t="s">
        <v>39</v>
      </c>
      <c r="Z1875">
        <v>0</v>
      </c>
      <c r="AA1875" s="6" t="s">
        <v>39</v>
      </c>
      <c r="AB1875" s="29" t="s">
        <v>39</v>
      </c>
      <c r="AC1875" s="31" t="s">
        <v>39</v>
      </c>
      <c r="AD1875" s="6" t="s">
        <v>40</v>
      </c>
      <c r="AE1875" s="6" t="s">
        <v>39</v>
      </c>
      <c r="AF1875" s="6" t="s">
        <v>40</v>
      </c>
      <c r="AG1875" s="6" t="s">
        <v>39</v>
      </c>
      <c r="AH1875" s="6" t="s">
        <v>39</v>
      </c>
      <c r="AI1875" t="s">
        <v>39</v>
      </c>
      <c r="AJ1875" s="6" t="s">
        <v>3073</v>
      </c>
      <c r="AK1875">
        <v>18.2</v>
      </c>
      <c r="AL1875" s="6" t="s">
        <v>39</v>
      </c>
      <c r="AM1875" t="s">
        <v>39</v>
      </c>
      <c r="AN1875">
        <v>4</v>
      </c>
      <c r="AO1875">
        <v>100</v>
      </c>
      <c r="AP1875">
        <v>14</v>
      </c>
      <c r="AQ1875" t="s">
        <v>39</v>
      </c>
      <c r="AR1875" t="s">
        <v>2628</v>
      </c>
      <c r="AS1875" t="s">
        <v>3074</v>
      </c>
    </row>
    <row r="1876" spans="1:45" x14ac:dyDescent="0.35">
      <c r="A1876" t="s">
        <v>1884</v>
      </c>
      <c r="B1876" t="s">
        <v>2673</v>
      </c>
      <c r="C1876" t="s">
        <v>2593</v>
      </c>
      <c r="D1876" t="s">
        <v>1882</v>
      </c>
      <c r="E1876" t="s">
        <v>1883</v>
      </c>
      <c r="F1876" t="s">
        <v>3066</v>
      </c>
      <c r="G1876" t="s">
        <v>40</v>
      </c>
      <c r="H1876" t="s">
        <v>40</v>
      </c>
      <c r="I1876" t="s">
        <v>3075</v>
      </c>
      <c r="J1876" t="s">
        <v>39</v>
      </c>
      <c r="K1876" t="s">
        <v>39</v>
      </c>
      <c r="L1876" t="s">
        <v>39</v>
      </c>
      <c r="M1876" t="s">
        <v>2633</v>
      </c>
      <c r="N1876" t="s">
        <v>39</v>
      </c>
      <c r="O1876" t="s">
        <v>39</v>
      </c>
      <c r="P1876" t="s">
        <v>39</v>
      </c>
      <c r="Q1876" t="s">
        <v>39</v>
      </c>
      <c r="R1876" t="s">
        <v>39</v>
      </c>
      <c r="S1876" t="s">
        <v>39</v>
      </c>
      <c r="T1876" t="s">
        <v>39</v>
      </c>
      <c r="U1876" s="1" t="s">
        <v>2629</v>
      </c>
      <c r="V1876" s="6" t="s">
        <v>2644</v>
      </c>
      <c r="W1876" s="22" t="s">
        <v>2826</v>
      </c>
      <c r="X1876" s="6">
        <v>15</v>
      </c>
      <c r="Y1876" t="s">
        <v>39</v>
      </c>
      <c r="Z1876">
        <v>0</v>
      </c>
      <c r="AA1876" s="6" t="s">
        <v>39</v>
      </c>
      <c r="AB1876" s="29" t="s">
        <v>39</v>
      </c>
      <c r="AC1876" s="31" t="s">
        <v>39</v>
      </c>
      <c r="AD1876" s="6" t="s">
        <v>40</v>
      </c>
      <c r="AE1876" s="6" t="s">
        <v>39</v>
      </c>
      <c r="AF1876" s="6" t="s">
        <v>40</v>
      </c>
      <c r="AG1876" s="6" t="s">
        <v>39</v>
      </c>
      <c r="AH1876" s="6" t="s">
        <v>39</v>
      </c>
      <c r="AI1876" t="s">
        <v>39</v>
      </c>
      <c r="AJ1876" s="6" t="s">
        <v>3073</v>
      </c>
      <c r="AK1876">
        <v>19.2</v>
      </c>
      <c r="AL1876" s="6" t="s">
        <v>39</v>
      </c>
      <c r="AM1876" t="s">
        <v>39</v>
      </c>
      <c r="AN1876">
        <v>4</v>
      </c>
      <c r="AO1876">
        <v>100</v>
      </c>
      <c r="AP1876">
        <v>14</v>
      </c>
      <c r="AQ1876" t="s">
        <v>39</v>
      </c>
      <c r="AR1876" t="s">
        <v>2628</v>
      </c>
      <c r="AS1876" t="s">
        <v>3074</v>
      </c>
    </row>
    <row r="1877" spans="1:45" s="13" customFormat="1" x14ac:dyDescent="0.35">
      <c r="A1877" s="13" t="s">
        <v>1884</v>
      </c>
      <c r="B1877" s="13" t="s">
        <v>2673</v>
      </c>
      <c r="C1877" s="13" t="s">
        <v>2593</v>
      </c>
      <c r="D1877" s="13" t="s">
        <v>1882</v>
      </c>
      <c r="E1877" s="13" t="s">
        <v>1883</v>
      </c>
      <c r="F1877" s="13" t="s">
        <v>3066</v>
      </c>
      <c r="G1877" s="13" t="s">
        <v>40</v>
      </c>
      <c r="H1877" s="13" t="s">
        <v>40</v>
      </c>
      <c r="I1877" s="13" t="s">
        <v>3075</v>
      </c>
      <c r="J1877" s="13" t="s">
        <v>39</v>
      </c>
      <c r="K1877" s="13" t="s">
        <v>39</v>
      </c>
      <c r="L1877" s="13" t="s">
        <v>39</v>
      </c>
      <c r="M1877" s="13" t="s">
        <v>2633</v>
      </c>
      <c r="N1877" s="13" t="s">
        <v>39</v>
      </c>
      <c r="O1877" s="13" t="s">
        <v>39</v>
      </c>
      <c r="P1877" s="13" t="s">
        <v>39</v>
      </c>
      <c r="Q1877" s="13" t="s">
        <v>39</v>
      </c>
      <c r="R1877" s="13" t="s">
        <v>39</v>
      </c>
      <c r="S1877" s="13" t="s">
        <v>39</v>
      </c>
      <c r="T1877" s="13" t="s">
        <v>39</v>
      </c>
      <c r="U1877" s="28" t="s">
        <v>2629</v>
      </c>
      <c r="V1877" s="16" t="s">
        <v>2644</v>
      </c>
      <c r="W1877" s="35">
        <v>21</v>
      </c>
      <c r="X1877" s="16">
        <v>15</v>
      </c>
      <c r="Y1877" s="13" t="s">
        <v>39</v>
      </c>
      <c r="Z1877" s="13">
        <v>0</v>
      </c>
      <c r="AA1877" s="16" t="s">
        <v>39</v>
      </c>
      <c r="AB1877" s="13" t="s">
        <v>39</v>
      </c>
      <c r="AC1877" s="34" t="s">
        <v>39</v>
      </c>
      <c r="AD1877" s="16" t="s">
        <v>40</v>
      </c>
      <c r="AE1877" s="16" t="s">
        <v>39</v>
      </c>
      <c r="AF1877" s="16" t="s">
        <v>40</v>
      </c>
      <c r="AG1877" s="16" t="s">
        <v>39</v>
      </c>
      <c r="AH1877" s="16" t="s">
        <v>39</v>
      </c>
      <c r="AI1877" s="13" t="s">
        <v>39</v>
      </c>
      <c r="AJ1877" s="16" t="s">
        <v>3073</v>
      </c>
      <c r="AK1877" s="13">
        <v>15.1</v>
      </c>
      <c r="AL1877" s="16" t="s">
        <v>39</v>
      </c>
      <c r="AM1877" s="13" t="s">
        <v>39</v>
      </c>
      <c r="AN1877" s="13">
        <v>4</v>
      </c>
      <c r="AO1877" s="13">
        <v>100</v>
      </c>
      <c r="AP1877" s="13">
        <v>14</v>
      </c>
      <c r="AQ1877" s="13" t="s">
        <v>39</v>
      </c>
      <c r="AR1877" s="13" t="s">
        <v>2628</v>
      </c>
      <c r="AS1877" s="13" t="s">
        <v>3074</v>
      </c>
    </row>
    <row r="1878" spans="1:45" x14ac:dyDescent="0.35">
      <c r="A1878" t="s">
        <v>1888</v>
      </c>
      <c r="B1878" t="s">
        <v>2673</v>
      </c>
      <c r="C1878" t="s">
        <v>2593</v>
      </c>
      <c r="D1878" t="s">
        <v>222</v>
      </c>
      <c r="E1878" t="s">
        <v>1795</v>
      </c>
      <c r="F1878" t="s">
        <v>3078</v>
      </c>
      <c r="G1878" t="s">
        <v>40</v>
      </c>
      <c r="H1878" t="s">
        <v>40</v>
      </c>
      <c r="I1878" t="s">
        <v>3075</v>
      </c>
      <c r="J1878" t="s">
        <v>39</v>
      </c>
      <c r="K1878" t="s">
        <v>39</v>
      </c>
      <c r="L1878" t="s">
        <v>39</v>
      </c>
      <c r="M1878" t="s">
        <v>2633</v>
      </c>
      <c r="N1878" t="s">
        <v>39</v>
      </c>
      <c r="O1878" t="s">
        <v>39</v>
      </c>
      <c r="P1878" t="s">
        <v>39</v>
      </c>
      <c r="Q1878" t="s">
        <v>39</v>
      </c>
      <c r="R1878" t="s">
        <v>39</v>
      </c>
      <c r="S1878" t="s">
        <v>39</v>
      </c>
      <c r="T1878" t="s">
        <v>39</v>
      </c>
      <c r="U1878" s="1" t="s">
        <v>48</v>
      </c>
      <c r="V1878" s="6" t="s">
        <v>39</v>
      </c>
      <c r="W1878" s="6" t="s">
        <v>39</v>
      </c>
      <c r="X1878" s="6">
        <v>25</v>
      </c>
      <c r="Y1878" t="s">
        <v>39</v>
      </c>
      <c r="Z1878">
        <v>0</v>
      </c>
      <c r="AA1878" s="6" t="s">
        <v>39</v>
      </c>
      <c r="AB1878" s="6" t="s">
        <v>39</v>
      </c>
      <c r="AC1878" s="6" t="s">
        <v>39</v>
      </c>
      <c r="AD1878" s="6" t="s">
        <v>40</v>
      </c>
      <c r="AE1878" s="6" t="s">
        <v>39</v>
      </c>
      <c r="AF1878" s="6" t="s">
        <v>40</v>
      </c>
      <c r="AG1878" s="6" t="s">
        <v>39</v>
      </c>
      <c r="AH1878" s="6" t="s">
        <v>39</v>
      </c>
      <c r="AI1878" s="6" t="s">
        <v>39</v>
      </c>
      <c r="AJ1878" s="6" t="s">
        <v>2838</v>
      </c>
      <c r="AK1878">
        <v>0</v>
      </c>
      <c r="AL1878" s="6" t="s">
        <v>39</v>
      </c>
      <c r="AM1878" t="s">
        <v>39</v>
      </c>
      <c r="AN1878">
        <v>4</v>
      </c>
      <c r="AO1878">
        <v>50</v>
      </c>
      <c r="AP1878">
        <v>28</v>
      </c>
      <c r="AQ1878" t="s">
        <v>39</v>
      </c>
      <c r="AR1878" t="s">
        <v>2693</v>
      </c>
    </row>
    <row r="1879" spans="1:45" x14ac:dyDescent="0.35">
      <c r="A1879" t="s">
        <v>1888</v>
      </c>
      <c r="B1879" t="s">
        <v>2673</v>
      </c>
      <c r="C1879" t="s">
        <v>2593</v>
      </c>
      <c r="D1879" t="s">
        <v>222</v>
      </c>
      <c r="E1879" t="s">
        <v>1795</v>
      </c>
      <c r="F1879" t="s">
        <v>3078</v>
      </c>
      <c r="G1879" t="s">
        <v>40</v>
      </c>
      <c r="H1879" t="s">
        <v>40</v>
      </c>
      <c r="I1879" t="s">
        <v>3075</v>
      </c>
      <c r="J1879" t="s">
        <v>39</v>
      </c>
      <c r="K1879" t="s">
        <v>39</v>
      </c>
      <c r="L1879" t="s">
        <v>39</v>
      </c>
      <c r="M1879" t="s">
        <v>2633</v>
      </c>
      <c r="N1879" t="s">
        <v>39</v>
      </c>
      <c r="O1879" t="s">
        <v>39</v>
      </c>
      <c r="P1879" t="s">
        <v>39</v>
      </c>
      <c r="Q1879" t="s">
        <v>39</v>
      </c>
      <c r="R1879" t="s">
        <v>39</v>
      </c>
      <c r="S1879" t="s">
        <v>39</v>
      </c>
      <c r="T1879" t="s">
        <v>39</v>
      </c>
      <c r="U1879" s="1" t="s">
        <v>21</v>
      </c>
      <c r="V1879" s="6" t="s">
        <v>39</v>
      </c>
      <c r="W1879" s="6" t="s">
        <v>39</v>
      </c>
      <c r="X1879" s="6">
        <v>25</v>
      </c>
      <c r="Y1879" t="s">
        <v>39</v>
      </c>
      <c r="Z1879">
        <v>0</v>
      </c>
      <c r="AA1879" s="6" t="s">
        <v>2608</v>
      </c>
      <c r="AB1879">
        <f>0.1*2.11*10000</f>
        <v>2110</v>
      </c>
      <c r="AC1879">
        <v>3</v>
      </c>
      <c r="AD1879" s="6" t="s">
        <v>40</v>
      </c>
      <c r="AE1879" s="6" t="s">
        <v>39</v>
      </c>
      <c r="AF1879" s="6" t="s">
        <v>40</v>
      </c>
      <c r="AG1879" s="6" t="s">
        <v>39</v>
      </c>
      <c r="AH1879" s="6" t="s">
        <v>39</v>
      </c>
      <c r="AI1879" t="s">
        <v>39</v>
      </c>
      <c r="AJ1879" s="6" t="s">
        <v>2838</v>
      </c>
      <c r="AK1879">
        <v>0</v>
      </c>
      <c r="AL1879" s="6" t="s">
        <v>39</v>
      </c>
      <c r="AM1879" t="s">
        <v>39</v>
      </c>
      <c r="AN1879">
        <v>4</v>
      </c>
      <c r="AO1879">
        <v>50</v>
      </c>
      <c r="AP1879">
        <v>28</v>
      </c>
      <c r="AQ1879" t="s">
        <v>39</v>
      </c>
      <c r="AR1879" t="s">
        <v>2693</v>
      </c>
    </row>
    <row r="1880" spans="1:45" x14ac:dyDescent="0.35">
      <c r="A1880" t="s">
        <v>1888</v>
      </c>
      <c r="B1880" t="s">
        <v>2673</v>
      </c>
      <c r="C1880" t="s">
        <v>2593</v>
      </c>
      <c r="D1880" t="s">
        <v>222</v>
      </c>
      <c r="E1880" t="s">
        <v>1795</v>
      </c>
      <c r="F1880" t="s">
        <v>3078</v>
      </c>
      <c r="G1880" t="s">
        <v>40</v>
      </c>
      <c r="H1880" t="s">
        <v>40</v>
      </c>
      <c r="I1880" t="s">
        <v>3075</v>
      </c>
      <c r="J1880" t="s">
        <v>39</v>
      </c>
      <c r="K1880" t="s">
        <v>39</v>
      </c>
      <c r="L1880" t="s">
        <v>39</v>
      </c>
      <c r="M1880" t="s">
        <v>2633</v>
      </c>
      <c r="N1880" t="s">
        <v>39</v>
      </c>
      <c r="O1880" t="s">
        <v>39</v>
      </c>
      <c r="P1880" t="s">
        <v>39</v>
      </c>
      <c r="Q1880" t="s">
        <v>39</v>
      </c>
      <c r="R1880" t="s">
        <v>39</v>
      </c>
      <c r="S1880" t="s">
        <v>39</v>
      </c>
      <c r="T1880" t="s">
        <v>39</v>
      </c>
      <c r="U1880" s="1" t="s">
        <v>21</v>
      </c>
      <c r="V1880" s="6" t="s">
        <v>39</v>
      </c>
      <c r="W1880" s="6" t="s">
        <v>39</v>
      </c>
      <c r="X1880" s="6">
        <v>25</v>
      </c>
      <c r="Y1880" t="s">
        <v>39</v>
      </c>
      <c r="Z1880">
        <v>0</v>
      </c>
      <c r="AA1880" s="6" t="s">
        <v>2608</v>
      </c>
      <c r="AB1880">
        <f>0.2*2.11*10000</f>
        <v>4220</v>
      </c>
      <c r="AC1880">
        <v>3</v>
      </c>
      <c r="AD1880" s="6" t="s">
        <v>40</v>
      </c>
      <c r="AE1880" s="6" t="s">
        <v>39</v>
      </c>
      <c r="AF1880" s="6" t="s">
        <v>40</v>
      </c>
      <c r="AG1880" s="6" t="s">
        <v>39</v>
      </c>
      <c r="AH1880" s="6" t="s">
        <v>39</v>
      </c>
      <c r="AI1880" t="s">
        <v>39</v>
      </c>
      <c r="AJ1880" s="6" t="s">
        <v>2838</v>
      </c>
      <c r="AK1880">
        <v>0</v>
      </c>
      <c r="AL1880" s="6" t="s">
        <v>39</v>
      </c>
      <c r="AM1880" t="s">
        <v>39</v>
      </c>
      <c r="AN1880">
        <v>4</v>
      </c>
      <c r="AO1880">
        <v>50</v>
      </c>
      <c r="AP1880">
        <v>28</v>
      </c>
      <c r="AQ1880" t="s">
        <v>39</v>
      </c>
      <c r="AR1880" t="s">
        <v>2693</v>
      </c>
    </row>
    <row r="1881" spans="1:45" x14ac:dyDescent="0.35">
      <c r="A1881" t="s">
        <v>1888</v>
      </c>
      <c r="B1881" t="s">
        <v>2673</v>
      </c>
      <c r="C1881" t="s">
        <v>2593</v>
      </c>
      <c r="D1881" t="s">
        <v>222</v>
      </c>
      <c r="E1881" t="s">
        <v>1795</v>
      </c>
      <c r="F1881" t="s">
        <v>3078</v>
      </c>
      <c r="G1881" t="s">
        <v>40</v>
      </c>
      <c r="H1881" t="s">
        <v>40</v>
      </c>
      <c r="I1881" t="s">
        <v>3075</v>
      </c>
      <c r="J1881" t="s">
        <v>39</v>
      </c>
      <c r="K1881" t="s">
        <v>39</v>
      </c>
      <c r="L1881" t="s">
        <v>39</v>
      </c>
      <c r="M1881" t="s">
        <v>2633</v>
      </c>
      <c r="N1881" t="s">
        <v>39</v>
      </c>
      <c r="O1881" t="s">
        <v>39</v>
      </c>
      <c r="P1881" t="s">
        <v>39</v>
      </c>
      <c r="Q1881" t="s">
        <v>39</v>
      </c>
      <c r="R1881" t="s">
        <v>39</v>
      </c>
      <c r="S1881" t="s">
        <v>39</v>
      </c>
      <c r="T1881" t="s">
        <v>39</v>
      </c>
      <c r="U1881" s="1" t="s">
        <v>21</v>
      </c>
      <c r="V1881" s="6" t="s">
        <v>39</v>
      </c>
      <c r="W1881" s="6" t="s">
        <v>39</v>
      </c>
      <c r="X1881" s="6">
        <v>25</v>
      </c>
      <c r="Y1881" t="s">
        <v>39</v>
      </c>
      <c r="Z1881">
        <v>0</v>
      </c>
      <c r="AA1881" s="6" t="s">
        <v>2608</v>
      </c>
      <c r="AB1881">
        <f>0.3*2.11*10000</f>
        <v>6329.9999999999991</v>
      </c>
      <c r="AC1881">
        <v>3</v>
      </c>
      <c r="AD1881" s="6" t="s">
        <v>40</v>
      </c>
      <c r="AE1881" s="6" t="s">
        <v>39</v>
      </c>
      <c r="AF1881" s="6" t="s">
        <v>40</v>
      </c>
      <c r="AG1881" s="6" t="s">
        <v>39</v>
      </c>
      <c r="AH1881" s="6" t="s">
        <v>39</v>
      </c>
      <c r="AI1881" t="s">
        <v>39</v>
      </c>
      <c r="AJ1881" s="6" t="s">
        <v>2838</v>
      </c>
      <c r="AK1881">
        <v>0</v>
      </c>
      <c r="AL1881" s="6" t="s">
        <v>39</v>
      </c>
      <c r="AM1881" t="s">
        <v>39</v>
      </c>
      <c r="AN1881">
        <v>4</v>
      </c>
      <c r="AO1881">
        <v>50</v>
      </c>
      <c r="AP1881">
        <v>28</v>
      </c>
      <c r="AQ1881" t="s">
        <v>39</v>
      </c>
      <c r="AR1881" t="s">
        <v>2693</v>
      </c>
    </row>
    <row r="1882" spans="1:45" x14ac:dyDescent="0.35">
      <c r="A1882" t="s">
        <v>1888</v>
      </c>
      <c r="B1882" t="s">
        <v>2673</v>
      </c>
      <c r="C1882" t="s">
        <v>2593</v>
      </c>
      <c r="D1882" t="s">
        <v>222</v>
      </c>
      <c r="E1882" t="s">
        <v>1795</v>
      </c>
      <c r="F1882" t="s">
        <v>3078</v>
      </c>
      <c r="G1882" t="s">
        <v>40</v>
      </c>
      <c r="H1882" t="s">
        <v>40</v>
      </c>
      <c r="I1882" t="s">
        <v>3075</v>
      </c>
      <c r="J1882" t="s">
        <v>39</v>
      </c>
      <c r="K1882" t="s">
        <v>39</v>
      </c>
      <c r="L1882" t="s">
        <v>39</v>
      </c>
      <c r="M1882" t="s">
        <v>2633</v>
      </c>
      <c r="N1882" t="s">
        <v>39</v>
      </c>
      <c r="O1882" t="s">
        <v>39</v>
      </c>
      <c r="P1882" t="s">
        <v>39</v>
      </c>
      <c r="Q1882" t="s">
        <v>39</v>
      </c>
      <c r="R1882" t="s">
        <v>39</v>
      </c>
      <c r="S1882" t="s">
        <v>39</v>
      </c>
      <c r="T1882" t="s">
        <v>39</v>
      </c>
      <c r="U1882" s="1" t="s">
        <v>21</v>
      </c>
      <c r="V1882" s="6" t="s">
        <v>39</v>
      </c>
      <c r="W1882" s="6" t="s">
        <v>39</v>
      </c>
      <c r="X1882" s="6">
        <v>25</v>
      </c>
      <c r="Y1882" t="s">
        <v>39</v>
      </c>
      <c r="Z1882">
        <v>0</v>
      </c>
      <c r="AA1882" s="6" t="s">
        <v>44</v>
      </c>
      <c r="AB1882">
        <v>500</v>
      </c>
      <c r="AC1882">
        <v>3</v>
      </c>
      <c r="AD1882" s="6" t="s">
        <v>40</v>
      </c>
      <c r="AE1882" s="6" t="s">
        <v>39</v>
      </c>
      <c r="AF1882" s="6" t="s">
        <v>40</v>
      </c>
      <c r="AG1882" s="6" t="s">
        <v>39</v>
      </c>
      <c r="AH1882" s="6" t="s">
        <v>39</v>
      </c>
      <c r="AI1882" t="s">
        <v>39</v>
      </c>
      <c r="AJ1882" s="6" t="s">
        <v>2838</v>
      </c>
      <c r="AK1882">
        <v>1</v>
      </c>
      <c r="AL1882" s="6" t="s">
        <v>39</v>
      </c>
      <c r="AM1882" t="s">
        <v>39</v>
      </c>
      <c r="AN1882">
        <v>4</v>
      </c>
      <c r="AO1882">
        <v>50</v>
      </c>
      <c r="AP1882">
        <v>28</v>
      </c>
      <c r="AQ1882" t="s">
        <v>39</v>
      </c>
      <c r="AR1882" t="s">
        <v>2693</v>
      </c>
    </row>
    <row r="1883" spans="1:45" x14ac:dyDescent="0.35">
      <c r="A1883" t="s">
        <v>1888</v>
      </c>
      <c r="B1883" t="s">
        <v>2673</v>
      </c>
      <c r="C1883" t="s">
        <v>2593</v>
      </c>
      <c r="D1883" t="s">
        <v>222</v>
      </c>
      <c r="E1883" t="s">
        <v>1795</v>
      </c>
      <c r="F1883" t="s">
        <v>3078</v>
      </c>
      <c r="G1883" t="s">
        <v>40</v>
      </c>
      <c r="H1883" t="s">
        <v>40</v>
      </c>
      <c r="I1883" t="s">
        <v>3075</v>
      </c>
      <c r="J1883" t="s">
        <v>39</v>
      </c>
      <c r="K1883" t="s">
        <v>39</v>
      </c>
      <c r="L1883" t="s">
        <v>39</v>
      </c>
      <c r="M1883" t="s">
        <v>2633</v>
      </c>
      <c r="N1883" t="s">
        <v>39</v>
      </c>
      <c r="O1883" t="s">
        <v>39</v>
      </c>
      <c r="P1883" t="s">
        <v>39</v>
      </c>
      <c r="Q1883" t="s">
        <v>39</v>
      </c>
      <c r="R1883" t="s">
        <v>39</v>
      </c>
      <c r="S1883" t="s">
        <v>39</v>
      </c>
      <c r="T1883" t="s">
        <v>39</v>
      </c>
      <c r="U1883" s="1" t="s">
        <v>21</v>
      </c>
      <c r="V1883" s="6" t="s">
        <v>39</v>
      </c>
      <c r="W1883" s="6" t="s">
        <v>39</v>
      </c>
      <c r="X1883" s="6">
        <v>25</v>
      </c>
      <c r="Y1883" t="s">
        <v>39</v>
      </c>
      <c r="Z1883">
        <v>0</v>
      </c>
      <c r="AA1883" s="6" t="s">
        <v>2609</v>
      </c>
      <c r="AB1883" t="s">
        <v>3079</v>
      </c>
      <c r="AC1883">
        <v>3</v>
      </c>
      <c r="AD1883" s="6" t="s">
        <v>40</v>
      </c>
      <c r="AE1883" s="6" t="s">
        <v>39</v>
      </c>
      <c r="AF1883" s="6" t="s">
        <v>40</v>
      </c>
      <c r="AG1883" s="6" t="s">
        <v>39</v>
      </c>
      <c r="AH1883" s="6" t="s">
        <v>39</v>
      </c>
      <c r="AI1883" t="s">
        <v>39</v>
      </c>
      <c r="AJ1883" s="6" t="s">
        <v>2838</v>
      </c>
      <c r="AK1883">
        <v>5</v>
      </c>
      <c r="AL1883" s="6" t="s">
        <v>39</v>
      </c>
      <c r="AM1883" t="s">
        <v>39</v>
      </c>
      <c r="AN1883">
        <v>4</v>
      </c>
      <c r="AO1883">
        <v>50</v>
      </c>
      <c r="AP1883">
        <v>28</v>
      </c>
      <c r="AQ1883" t="s">
        <v>39</v>
      </c>
      <c r="AR1883" t="s">
        <v>2693</v>
      </c>
    </row>
    <row r="1884" spans="1:45" x14ac:dyDescent="0.35">
      <c r="A1884" t="s">
        <v>1888</v>
      </c>
      <c r="B1884" t="s">
        <v>2673</v>
      </c>
      <c r="C1884" t="s">
        <v>2593</v>
      </c>
      <c r="D1884" t="s">
        <v>222</v>
      </c>
      <c r="E1884" t="s">
        <v>1795</v>
      </c>
      <c r="F1884" t="s">
        <v>3078</v>
      </c>
      <c r="G1884" t="s">
        <v>40</v>
      </c>
      <c r="H1884" t="s">
        <v>40</v>
      </c>
      <c r="I1884" t="s">
        <v>3075</v>
      </c>
      <c r="J1884" t="s">
        <v>39</v>
      </c>
      <c r="K1884" t="s">
        <v>39</v>
      </c>
      <c r="L1884" t="s">
        <v>39</v>
      </c>
      <c r="M1884" t="s">
        <v>2633</v>
      </c>
      <c r="N1884" t="s">
        <v>39</v>
      </c>
      <c r="O1884" t="s">
        <v>39</v>
      </c>
      <c r="P1884" t="s">
        <v>39</v>
      </c>
      <c r="Q1884" t="s">
        <v>39</v>
      </c>
      <c r="R1884" t="s">
        <v>39</v>
      </c>
      <c r="S1884" t="s">
        <v>39</v>
      </c>
      <c r="T1884" t="s">
        <v>39</v>
      </c>
      <c r="U1884" s="1" t="s">
        <v>21</v>
      </c>
      <c r="V1884" s="6" t="s">
        <v>39</v>
      </c>
      <c r="W1884" s="6" t="s">
        <v>39</v>
      </c>
      <c r="X1884" s="6">
        <v>25</v>
      </c>
      <c r="Y1884" t="s">
        <v>39</v>
      </c>
      <c r="Z1884">
        <v>0</v>
      </c>
      <c r="AA1884" s="6" t="s">
        <v>2609</v>
      </c>
      <c r="AB1884" t="s">
        <v>3080</v>
      </c>
      <c r="AC1884">
        <v>3</v>
      </c>
      <c r="AD1884" s="6" t="s">
        <v>40</v>
      </c>
      <c r="AE1884" s="6" t="s">
        <v>39</v>
      </c>
      <c r="AF1884" s="6" t="s">
        <v>40</v>
      </c>
      <c r="AG1884" s="6" t="s">
        <v>39</v>
      </c>
      <c r="AH1884" s="6" t="s">
        <v>39</v>
      </c>
      <c r="AI1884" t="s">
        <v>39</v>
      </c>
      <c r="AJ1884" s="6" t="s">
        <v>2838</v>
      </c>
      <c r="AK1884">
        <v>4</v>
      </c>
      <c r="AL1884" s="6" t="s">
        <v>39</v>
      </c>
      <c r="AM1884" t="s">
        <v>39</v>
      </c>
      <c r="AN1884">
        <v>4</v>
      </c>
      <c r="AO1884">
        <v>50</v>
      </c>
      <c r="AP1884">
        <v>28</v>
      </c>
      <c r="AQ1884" t="s">
        <v>39</v>
      </c>
      <c r="AR1884" t="s">
        <v>2693</v>
      </c>
    </row>
    <row r="1885" spans="1:45" x14ac:dyDescent="0.35">
      <c r="A1885" t="s">
        <v>1888</v>
      </c>
      <c r="B1885" t="s">
        <v>2673</v>
      </c>
      <c r="C1885" t="s">
        <v>2593</v>
      </c>
      <c r="D1885" t="s">
        <v>222</v>
      </c>
      <c r="E1885" t="s">
        <v>1795</v>
      </c>
      <c r="F1885" t="s">
        <v>3078</v>
      </c>
      <c r="G1885" t="s">
        <v>40</v>
      </c>
      <c r="H1885" t="s">
        <v>40</v>
      </c>
      <c r="I1885" t="s">
        <v>3075</v>
      </c>
      <c r="J1885" t="s">
        <v>39</v>
      </c>
      <c r="K1885" t="s">
        <v>39</v>
      </c>
      <c r="L1885" t="s">
        <v>39</v>
      </c>
      <c r="M1885" t="s">
        <v>2633</v>
      </c>
      <c r="N1885" t="s">
        <v>39</v>
      </c>
      <c r="O1885" t="s">
        <v>39</v>
      </c>
      <c r="P1885" t="s">
        <v>39</v>
      </c>
      <c r="Q1885" t="s">
        <v>39</v>
      </c>
      <c r="R1885" t="s">
        <v>39</v>
      </c>
      <c r="S1885" t="s">
        <v>39</v>
      </c>
      <c r="T1885" t="s">
        <v>39</v>
      </c>
      <c r="U1885" s="1" t="s">
        <v>21</v>
      </c>
      <c r="V1885" s="6" t="s">
        <v>39</v>
      </c>
      <c r="W1885" s="6" t="s">
        <v>39</v>
      </c>
      <c r="X1885" s="6">
        <v>25</v>
      </c>
      <c r="Y1885" t="s">
        <v>39</v>
      </c>
      <c r="Z1885">
        <v>0</v>
      </c>
      <c r="AA1885" s="6" t="s">
        <v>2609</v>
      </c>
      <c r="AB1885" t="s">
        <v>3081</v>
      </c>
      <c r="AC1885">
        <v>3</v>
      </c>
      <c r="AD1885" s="6" t="s">
        <v>40</v>
      </c>
      <c r="AE1885" s="6" t="s">
        <v>39</v>
      </c>
      <c r="AF1885" s="6" t="s">
        <v>40</v>
      </c>
      <c r="AG1885" s="6" t="s">
        <v>39</v>
      </c>
      <c r="AH1885" s="6" t="s">
        <v>39</v>
      </c>
      <c r="AI1885" t="s">
        <v>39</v>
      </c>
      <c r="AJ1885" s="6" t="s">
        <v>2838</v>
      </c>
      <c r="AK1885">
        <v>6</v>
      </c>
      <c r="AL1885" s="6" t="s">
        <v>39</v>
      </c>
      <c r="AM1885" t="s">
        <v>39</v>
      </c>
      <c r="AN1885">
        <v>4</v>
      </c>
      <c r="AO1885">
        <v>50</v>
      </c>
      <c r="AP1885">
        <v>28</v>
      </c>
      <c r="AQ1885" t="s">
        <v>39</v>
      </c>
      <c r="AR1885" t="s">
        <v>2693</v>
      </c>
    </row>
    <row r="1886" spans="1:45" x14ac:dyDescent="0.35">
      <c r="A1886" t="s">
        <v>1888</v>
      </c>
      <c r="B1886" t="s">
        <v>2673</v>
      </c>
      <c r="C1886" t="s">
        <v>2593</v>
      </c>
      <c r="D1886" t="s">
        <v>222</v>
      </c>
      <c r="E1886" t="s">
        <v>1795</v>
      </c>
      <c r="F1886" t="s">
        <v>3078</v>
      </c>
      <c r="G1886" t="s">
        <v>40</v>
      </c>
      <c r="H1886" t="s">
        <v>40</v>
      </c>
      <c r="I1886" t="s">
        <v>3075</v>
      </c>
      <c r="J1886" t="s">
        <v>39</v>
      </c>
      <c r="K1886" t="s">
        <v>39</v>
      </c>
      <c r="L1886" t="s">
        <v>39</v>
      </c>
      <c r="M1886" t="s">
        <v>2633</v>
      </c>
      <c r="N1886" t="s">
        <v>39</v>
      </c>
      <c r="O1886" t="s">
        <v>39</v>
      </c>
      <c r="P1886" t="s">
        <v>39</v>
      </c>
      <c r="Q1886" t="s">
        <v>39</v>
      </c>
      <c r="R1886" t="s">
        <v>39</v>
      </c>
      <c r="S1886" t="s">
        <v>39</v>
      </c>
      <c r="T1886" t="s">
        <v>39</v>
      </c>
      <c r="U1886" s="1" t="s">
        <v>21</v>
      </c>
      <c r="V1886" s="6" t="s">
        <v>39</v>
      </c>
      <c r="W1886" s="6" t="s">
        <v>39</v>
      </c>
      <c r="X1886" s="6">
        <v>25</v>
      </c>
      <c r="Y1886" t="s">
        <v>39</v>
      </c>
      <c r="Z1886">
        <v>0</v>
      </c>
      <c r="AA1886" s="6" t="s">
        <v>44</v>
      </c>
      <c r="AB1886">
        <v>1000</v>
      </c>
      <c r="AC1886">
        <v>3</v>
      </c>
      <c r="AD1886" s="6" t="s">
        <v>40</v>
      </c>
      <c r="AE1886" s="6" t="s">
        <v>39</v>
      </c>
      <c r="AF1886" s="6" t="s">
        <v>40</v>
      </c>
      <c r="AG1886" s="6" t="s">
        <v>39</v>
      </c>
      <c r="AH1886" s="6" t="s">
        <v>39</v>
      </c>
      <c r="AI1886" t="s">
        <v>39</v>
      </c>
      <c r="AJ1886" s="6" t="s">
        <v>2838</v>
      </c>
      <c r="AK1886">
        <v>17</v>
      </c>
      <c r="AL1886" s="6" t="s">
        <v>39</v>
      </c>
      <c r="AM1886" t="s">
        <v>39</v>
      </c>
      <c r="AN1886">
        <v>4</v>
      </c>
      <c r="AO1886">
        <v>50</v>
      </c>
      <c r="AP1886">
        <v>28</v>
      </c>
      <c r="AQ1886" t="s">
        <v>39</v>
      </c>
      <c r="AR1886" t="s">
        <v>2693</v>
      </c>
    </row>
    <row r="1887" spans="1:45" x14ac:dyDescent="0.35">
      <c r="A1887" t="s">
        <v>1888</v>
      </c>
      <c r="B1887" t="s">
        <v>2673</v>
      </c>
      <c r="C1887" t="s">
        <v>2593</v>
      </c>
      <c r="D1887" t="s">
        <v>222</v>
      </c>
      <c r="E1887" t="s">
        <v>1795</v>
      </c>
      <c r="F1887" t="s">
        <v>3078</v>
      </c>
      <c r="G1887" t="s">
        <v>40</v>
      </c>
      <c r="H1887" t="s">
        <v>40</v>
      </c>
      <c r="I1887" t="s">
        <v>3075</v>
      </c>
      <c r="J1887" t="s">
        <v>39</v>
      </c>
      <c r="K1887" t="s">
        <v>39</v>
      </c>
      <c r="L1887" t="s">
        <v>39</v>
      </c>
      <c r="M1887" t="s">
        <v>2633</v>
      </c>
      <c r="N1887" t="s">
        <v>39</v>
      </c>
      <c r="O1887" t="s">
        <v>39</v>
      </c>
      <c r="P1887" t="s">
        <v>39</v>
      </c>
      <c r="Q1887" t="s">
        <v>39</v>
      </c>
      <c r="R1887" t="s">
        <v>39</v>
      </c>
      <c r="S1887" t="s">
        <v>39</v>
      </c>
      <c r="T1887" t="s">
        <v>39</v>
      </c>
      <c r="U1887" s="1" t="s">
        <v>21</v>
      </c>
      <c r="V1887" s="6" t="s">
        <v>39</v>
      </c>
      <c r="W1887" s="6" t="s">
        <v>39</v>
      </c>
      <c r="X1887" s="6">
        <v>25</v>
      </c>
      <c r="Y1887" t="s">
        <v>39</v>
      </c>
      <c r="Z1887">
        <v>0</v>
      </c>
      <c r="AA1887" s="6" t="s">
        <v>2609</v>
      </c>
      <c r="AB1887" t="s">
        <v>3082</v>
      </c>
      <c r="AC1887">
        <v>3</v>
      </c>
      <c r="AD1887" s="6" t="s">
        <v>40</v>
      </c>
      <c r="AE1887" s="6" t="s">
        <v>39</v>
      </c>
      <c r="AF1887" s="6" t="s">
        <v>40</v>
      </c>
      <c r="AG1887" s="6" t="s">
        <v>39</v>
      </c>
      <c r="AH1887" s="6" t="s">
        <v>39</v>
      </c>
      <c r="AI1887" t="s">
        <v>39</v>
      </c>
      <c r="AJ1887" s="6" t="s">
        <v>2838</v>
      </c>
      <c r="AK1887">
        <v>5</v>
      </c>
      <c r="AL1887" s="6" t="s">
        <v>39</v>
      </c>
      <c r="AM1887" t="s">
        <v>39</v>
      </c>
      <c r="AN1887">
        <v>4</v>
      </c>
      <c r="AO1887">
        <v>50</v>
      </c>
      <c r="AP1887">
        <v>28</v>
      </c>
      <c r="AQ1887" t="s">
        <v>39</v>
      </c>
      <c r="AR1887" t="s">
        <v>2693</v>
      </c>
    </row>
    <row r="1888" spans="1:45" x14ac:dyDescent="0.35">
      <c r="A1888" t="s">
        <v>1888</v>
      </c>
      <c r="B1888" t="s">
        <v>2673</v>
      </c>
      <c r="C1888" t="s">
        <v>2593</v>
      </c>
      <c r="D1888" t="s">
        <v>222</v>
      </c>
      <c r="E1888" t="s">
        <v>1795</v>
      </c>
      <c r="F1888" t="s">
        <v>3078</v>
      </c>
      <c r="G1888" t="s">
        <v>40</v>
      </c>
      <c r="H1888" t="s">
        <v>40</v>
      </c>
      <c r="I1888" t="s">
        <v>3075</v>
      </c>
      <c r="J1888" t="s">
        <v>39</v>
      </c>
      <c r="K1888" t="s">
        <v>39</v>
      </c>
      <c r="L1888" t="s">
        <v>39</v>
      </c>
      <c r="M1888" t="s">
        <v>2633</v>
      </c>
      <c r="N1888" t="s">
        <v>39</v>
      </c>
      <c r="O1888" t="s">
        <v>39</v>
      </c>
      <c r="P1888" t="s">
        <v>39</v>
      </c>
      <c r="Q1888" t="s">
        <v>39</v>
      </c>
      <c r="R1888" t="s">
        <v>39</v>
      </c>
      <c r="S1888" t="s">
        <v>39</v>
      </c>
      <c r="T1888" t="s">
        <v>39</v>
      </c>
      <c r="U1888" s="1" t="s">
        <v>21</v>
      </c>
      <c r="V1888" s="6" t="s">
        <v>39</v>
      </c>
      <c r="W1888" s="6" t="s">
        <v>39</v>
      </c>
      <c r="X1888" s="6">
        <v>25</v>
      </c>
      <c r="Y1888" t="s">
        <v>39</v>
      </c>
      <c r="Z1888">
        <v>0</v>
      </c>
      <c r="AA1888" s="6" t="s">
        <v>2609</v>
      </c>
      <c r="AB1888" t="s">
        <v>3083</v>
      </c>
      <c r="AC1888">
        <v>3</v>
      </c>
      <c r="AD1888" s="6" t="s">
        <v>40</v>
      </c>
      <c r="AE1888" s="6" t="s">
        <v>39</v>
      </c>
      <c r="AF1888" s="6" t="s">
        <v>40</v>
      </c>
      <c r="AG1888" s="6" t="s">
        <v>39</v>
      </c>
      <c r="AH1888" s="6" t="s">
        <v>39</v>
      </c>
      <c r="AI1888" t="s">
        <v>39</v>
      </c>
      <c r="AJ1888" s="6" t="s">
        <v>2838</v>
      </c>
      <c r="AK1888">
        <v>7</v>
      </c>
      <c r="AL1888" s="6" t="s">
        <v>39</v>
      </c>
      <c r="AM1888" t="s">
        <v>39</v>
      </c>
      <c r="AN1888">
        <v>4</v>
      </c>
      <c r="AO1888">
        <v>50</v>
      </c>
      <c r="AP1888">
        <v>28</v>
      </c>
      <c r="AQ1888" t="s">
        <v>39</v>
      </c>
      <c r="AR1888" t="s">
        <v>2693</v>
      </c>
    </row>
    <row r="1889" spans="1:44" x14ac:dyDescent="0.35">
      <c r="A1889" t="s">
        <v>1888</v>
      </c>
      <c r="B1889" t="s">
        <v>2673</v>
      </c>
      <c r="C1889" t="s">
        <v>2593</v>
      </c>
      <c r="D1889" t="s">
        <v>222</v>
      </c>
      <c r="E1889" t="s">
        <v>1795</v>
      </c>
      <c r="F1889" t="s">
        <v>3078</v>
      </c>
      <c r="G1889" t="s">
        <v>40</v>
      </c>
      <c r="H1889" t="s">
        <v>40</v>
      </c>
      <c r="I1889" t="s">
        <v>3075</v>
      </c>
      <c r="J1889" t="s">
        <v>39</v>
      </c>
      <c r="K1889" t="s">
        <v>39</v>
      </c>
      <c r="L1889" t="s">
        <v>39</v>
      </c>
      <c r="M1889" t="s">
        <v>2633</v>
      </c>
      <c r="N1889" t="s">
        <v>39</v>
      </c>
      <c r="O1889" t="s">
        <v>39</v>
      </c>
      <c r="P1889" t="s">
        <v>39</v>
      </c>
      <c r="Q1889" t="s">
        <v>39</v>
      </c>
      <c r="R1889" t="s">
        <v>39</v>
      </c>
      <c r="S1889" t="s">
        <v>39</v>
      </c>
      <c r="T1889" t="s">
        <v>39</v>
      </c>
      <c r="U1889" s="1" t="s">
        <v>21</v>
      </c>
      <c r="V1889" s="6" t="s">
        <v>39</v>
      </c>
      <c r="W1889" s="6" t="s">
        <v>39</v>
      </c>
      <c r="X1889" s="6">
        <v>25</v>
      </c>
      <c r="Y1889" t="s">
        <v>39</v>
      </c>
      <c r="Z1889">
        <v>0</v>
      </c>
      <c r="AA1889" s="6" t="s">
        <v>2609</v>
      </c>
      <c r="AB1889" t="s">
        <v>3084</v>
      </c>
      <c r="AC1889">
        <v>3</v>
      </c>
      <c r="AD1889" s="6" t="s">
        <v>40</v>
      </c>
      <c r="AE1889" s="6" t="s">
        <v>39</v>
      </c>
      <c r="AF1889" s="6" t="s">
        <v>40</v>
      </c>
      <c r="AG1889" s="6" t="s">
        <v>39</v>
      </c>
      <c r="AH1889" s="6" t="s">
        <v>39</v>
      </c>
      <c r="AI1889" t="s">
        <v>39</v>
      </c>
      <c r="AJ1889" s="6" t="s">
        <v>2838</v>
      </c>
      <c r="AK1889">
        <v>11</v>
      </c>
      <c r="AL1889" s="6" t="s">
        <v>39</v>
      </c>
      <c r="AM1889" t="s">
        <v>39</v>
      </c>
      <c r="AN1889">
        <v>4</v>
      </c>
      <c r="AO1889">
        <v>50</v>
      </c>
      <c r="AP1889">
        <v>28</v>
      </c>
      <c r="AQ1889" t="s">
        <v>39</v>
      </c>
      <c r="AR1889" t="s">
        <v>2693</v>
      </c>
    </row>
    <row r="1890" spans="1:44" x14ac:dyDescent="0.35">
      <c r="A1890" t="s">
        <v>1888</v>
      </c>
      <c r="B1890" t="s">
        <v>2673</v>
      </c>
      <c r="C1890" t="s">
        <v>2593</v>
      </c>
      <c r="D1890" t="s">
        <v>222</v>
      </c>
      <c r="E1890" t="s">
        <v>1795</v>
      </c>
      <c r="F1890" t="s">
        <v>3078</v>
      </c>
      <c r="G1890" t="s">
        <v>40</v>
      </c>
      <c r="H1890" t="s">
        <v>40</v>
      </c>
      <c r="I1890" t="s">
        <v>3075</v>
      </c>
      <c r="J1890" t="s">
        <v>39</v>
      </c>
      <c r="K1890" t="s">
        <v>39</v>
      </c>
      <c r="L1890" t="s">
        <v>39</v>
      </c>
      <c r="M1890" t="s">
        <v>2633</v>
      </c>
      <c r="N1890" t="s">
        <v>39</v>
      </c>
      <c r="O1890" t="s">
        <v>39</v>
      </c>
      <c r="P1890" t="s">
        <v>39</v>
      </c>
      <c r="Q1890" t="s">
        <v>39</v>
      </c>
      <c r="R1890" t="s">
        <v>39</v>
      </c>
      <c r="S1890" t="s">
        <v>39</v>
      </c>
      <c r="T1890" t="s">
        <v>39</v>
      </c>
      <c r="U1890" s="1" t="s">
        <v>3085</v>
      </c>
      <c r="V1890" s="6" t="s">
        <v>2644</v>
      </c>
      <c r="W1890">
        <v>28</v>
      </c>
      <c r="X1890" s="6">
        <v>25</v>
      </c>
      <c r="Y1890" t="s">
        <v>39</v>
      </c>
      <c r="Z1890">
        <v>0</v>
      </c>
      <c r="AA1890" s="6" t="s">
        <v>39</v>
      </c>
      <c r="AB1890" s="6" t="s">
        <v>39</v>
      </c>
      <c r="AC1890" s="6" t="s">
        <v>39</v>
      </c>
      <c r="AD1890" s="6" t="s">
        <v>40</v>
      </c>
      <c r="AE1890" s="6" t="s">
        <v>39</v>
      </c>
      <c r="AF1890" s="6" t="s">
        <v>40</v>
      </c>
      <c r="AG1890" s="6" t="s">
        <v>39</v>
      </c>
      <c r="AH1890" s="6" t="s">
        <v>39</v>
      </c>
      <c r="AI1890" s="6" t="s">
        <v>39</v>
      </c>
      <c r="AJ1890" s="6" t="s">
        <v>2838</v>
      </c>
      <c r="AK1890">
        <v>9</v>
      </c>
      <c r="AL1890" s="6" t="s">
        <v>39</v>
      </c>
      <c r="AM1890" t="s">
        <v>39</v>
      </c>
      <c r="AN1890">
        <v>4</v>
      </c>
      <c r="AO1890">
        <v>50</v>
      </c>
      <c r="AP1890">
        <v>28</v>
      </c>
      <c r="AQ1890" t="s">
        <v>39</v>
      </c>
      <c r="AR1890" t="s">
        <v>2693</v>
      </c>
    </row>
    <row r="1891" spans="1:44" x14ac:dyDescent="0.35">
      <c r="A1891" t="s">
        <v>1888</v>
      </c>
      <c r="B1891" t="s">
        <v>2673</v>
      </c>
      <c r="C1891" t="s">
        <v>2593</v>
      </c>
      <c r="D1891" t="s">
        <v>222</v>
      </c>
      <c r="E1891" t="s">
        <v>1795</v>
      </c>
      <c r="F1891" t="s">
        <v>3078</v>
      </c>
      <c r="G1891" t="s">
        <v>40</v>
      </c>
      <c r="H1891" t="s">
        <v>40</v>
      </c>
      <c r="I1891" t="s">
        <v>3075</v>
      </c>
      <c r="J1891" t="s">
        <v>39</v>
      </c>
      <c r="K1891" t="s">
        <v>39</v>
      </c>
      <c r="L1891" t="s">
        <v>39</v>
      </c>
      <c r="M1891" t="s">
        <v>2633</v>
      </c>
      <c r="N1891" t="s">
        <v>39</v>
      </c>
      <c r="O1891" t="s">
        <v>39</v>
      </c>
      <c r="P1891" t="s">
        <v>39</v>
      </c>
      <c r="Q1891" t="s">
        <v>39</v>
      </c>
      <c r="R1891" t="s">
        <v>39</v>
      </c>
      <c r="S1891" t="s">
        <v>39</v>
      </c>
      <c r="T1891" t="s">
        <v>39</v>
      </c>
      <c r="U1891" s="1" t="s">
        <v>3085</v>
      </c>
      <c r="V1891" s="6" t="s">
        <v>2644</v>
      </c>
      <c r="W1891">
        <v>28</v>
      </c>
      <c r="X1891" s="6">
        <v>25</v>
      </c>
      <c r="Y1891" s="1" t="s">
        <v>21</v>
      </c>
      <c r="Z1891">
        <v>0</v>
      </c>
      <c r="AA1891" s="6" t="s">
        <v>2608</v>
      </c>
      <c r="AB1891">
        <f>0.1*2.11*10000</f>
        <v>2110</v>
      </c>
      <c r="AC1891">
        <v>3</v>
      </c>
      <c r="AD1891" s="6" t="s">
        <v>40</v>
      </c>
      <c r="AE1891" s="6" t="s">
        <v>39</v>
      </c>
      <c r="AF1891" s="6" t="s">
        <v>40</v>
      </c>
      <c r="AG1891" s="6" t="s">
        <v>39</v>
      </c>
      <c r="AH1891" s="6" t="s">
        <v>39</v>
      </c>
      <c r="AI1891" t="s">
        <v>39</v>
      </c>
      <c r="AJ1891" s="6" t="s">
        <v>2838</v>
      </c>
      <c r="AK1891">
        <v>6</v>
      </c>
      <c r="AL1891" s="6" t="s">
        <v>39</v>
      </c>
      <c r="AM1891" t="s">
        <v>39</v>
      </c>
      <c r="AN1891">
        <v>4</v>
      </c>
      <c r="AO1891">
        <v>50</v>
      </c>
      <c r="AP1891">
        <v>28</v>
      </c>
      <c r="AQ1891" t="s">
        <v>39</v>
      </c>
      <c r="AR1891" t="s">
        <v>2693</v>
      </c>
    </row>
    <row r="1892" spans="1:44" x14ac:dyDescent="0.35">
      <c r="A1892" t="s">
        <v>1888</v>
      </c>
      <c r="B1892" t="s">
        <v>2673</v>
      </c>
      <c r="C1892" t="s">
        <v>2593</v>
      </c>
      <c r="D1892" t="s">
        <v>222</v>
      </c>
      <c r="E1892" t="s">
        <v>1795</v>
      </c>
      <c r="F1892" t="s">
        <v>3078</v>
      </c>
      <c r="G1892" t="s">
        <v>40</v>
      </c>
      <c r="H1892" t="s">
        <v>40</v>
      </c>
      <c r="I1892" t="s">
        <v>3075</v>
      </c>
      <c r="J1892" t="s">
        <v>39</v>
      </c>
      <c r="K1892" t="s">
        <v>39</v>
      </c>
      <c r="L1892" t="s">
        <v>39</v>
      </c>
      <c r="M1892" t="s">
        <v>2633</v>
      </c>
      <c r="N1892" t="s">
        <v>39</v>
      </c>
      <c r="O1892" t="s">
        <v>39</v>
      </c>
      <c r="P1892" t="s">
        <v>39</v>
      </c>
      <c r="Q1892" t="s">
        <v>39</v>
      </c>
      <c r="R1892" t="s">
        <v>39</v>
      </c>
      <c r="S1892" t="s">
        <v>39</v>
      </c>
      <c r="T1892" t="s">
        <v>39</v>
      </c>
      <c r="U1892" s="1" t="s">
        <v>3085</v>
      </c>
      <c r="V1892" s="6" t="s">
        <v>2644</v>
      </c>
      <c r="W1892">
        <v>28</v>
      </c>
      <c r="X1892" s="6">
        <v>25</v>
      </c>
      <c r="Y1892" s="1" t="s">
        <v>21</v>
      </c>
      <c r="Z1892">
        <v>0</v>
      </c>
      <c r="AA1892" s="6" t="s">
        <v>2608</v>
      </c>
      <c r="AB1892">
        <f>0.2*2.11*10000</f>
        <v>4220</v>
      </c>
      <c r="AC1892">
        <v>3</v>
      </c>
      <c r="AD1892" s="6" t="s">
        <v>40</v>
      </c>
      <c r="AE1892" s="6" t="s">
        <v>39</v>
      </c>
      <c r="AF1892" s="6" t="s">
        <v>40</v>
      </c>
      <c r="AG1892" s="6" t="s">
        <v>39</v>
      </c>
      <c r="AH1892" s="6" t="s">
        <v>39</v>
      </c>
      <c r="AI1892" t="s">
        <v>39</v>
      </c>
      <c r="AJ1892" s="6" t="s">
        <v>2838</v>
      </c>
      <c r="AK1892">
        <v>4</v>
      </c>
      <c r="AL1892" s="6" t="s">
        <v>39</v>
      </c>
      <c r="AM1892" t="s">
        <v>39</v>
      </c>
      <c r="AN1892">
        <v>4</v>
      </c>
      <c r="AO1892">
        <v>50</v>
      </c>
      <c r="AP1892">
        <v>28</v>
      </c>
      <c r="AQ1892" t="s">
        <v>39</v>
      </c>
      <c r="AR1892" t="s">
        <v>2693</v>
      </c>
    </row>
    <row r="1893" spans="1:44" x14ac:dyDescent="0.35">
      <c r="A1893" t="s">
        <v>1888</v>
      </c>
      <c r="B1893" t="s">
        <v>2673</v>
      </c>
      <c r="C1893" t="s">
        <v>2593</v>
      </c>
      <c r="D1893" t="s">
        <v>222</v>
      </c>
      <c r="E1893" t="s">
        <v>1795</v>
      </c>
      <c r="F1893" t="s">
        <v>3078</v>
      </c>
      <c r="G1893" t="s">
        <v>40</v>
      </c>
      <c r="H1893" t="s">
        <v>40</v>
      </c>
      <c r="I1893" t="s">
        <v>3075</v>
      </c>
      <c r="J1893" t="s">
        <v>39</v>
      </c>
      <c r="K1893" t="s">
        <v>39</v>
      </c>
      <c r="L1893" t="s">
        <v>39</v>
      </c>
      <c r="M1893" t="s">
        <v>2633</v>
      </c>
      <c r="N1893" t="s">
        <v>39</v>
      </c>
      <c r="O1893" t="s">
        <v>39</v>
      </c>
      <c r="P1893" t="s">
        <v>39</v>
      </c>
      <c r="Q1893" t="s">
        <v>39</v>
      </c>
      <c r="R1893" t="s">
        <v>39</v>
      </c>
      <c r="S1893" t="s">
        <v>39</v>
      </c>
      <c r="T1893" t="s">
        <v>39</v>
      </c>
      <c r="U1893" s="1" t="s">
        <v>3085</v>
      </c>
      <c r="V1893" s="6" t="s">
        <v>2644</v>
      </c>
      <c r="W1893">
        <v>28</v>
      </c>
      <c r="X1893" s="6">
        <v>25</v>
      </c>
      <c r="Y1893" s="1" t="s">
        <v>21</v>
      </c>
      <c r="Z1893">
        <v>0</v>
      </c>
      <c r="AA1893" s="6" t="s">
        <v>2608</v>
      </c>
      <c r="AB1893">
        <f>0.3*2.11*10000</f>
        <v>6329.9999999999991</v>
      </c>
      <c r="AC1893">
        <v>3</v>
      </c>
      <c r="AD1893" s="6" t="s">
        <v>40</v>
      </c>
      <c r="AE1893" s="6" t="s">
        <v>39</v>
      </c>
      <c r="AF1893" s="6" t="s">
        <v>40</v>
      </c>
      <c r="AG1893" s="6" t="s">
        <v>39</v>
      </c>
      <c r="AH1893" s="6" t="s">
        <v>39</v>
      </c>
      <c r="AI1893" t="s">
        <v>39</v>
      </c>
      <c r="AJ1893" s="6" t="s">
        <v>2838</v>
      </c>
      <c r="AK1893">
        <v>7</v>
      </c>
      <c r="AL1893" s="6" t="s">
        <v>39</v>
      </c>
      <c r="AM1893" t="s">
        <v>39</v>
      </c>
      <c r="AN1893">
        <v>4</v>
      </c>
      <c r="AO1893">
        <v>50</v>
      </c>
      <c r="AP1893">
        <v>28</v>
      </c>
      <c r="AQ1893" t="s">
        <v>39</v>
      </c>
      <c r="AR1893" t="s">
        <v>2693</v>
      </c>
    </row>
    <row r="1894" spans="1:44" x14ac:dyDescent="0.35">
      <c r="A1894" t="s">
        <v>1888</v>
      </c>
      <c r="B1894" t="s">
        <v>2673</v>
      </c>
      <c r="C1894" t="s">
        <v>2593</v>
      </c>
      <c r="D1894" t="s">
        <v>222</v>
      </c>
      <c r="E1894" t="s">
        <v>1795</v>
      </c>
      <c r="F1894" t="s">
        <v>3078</v>
      </c>
      <c r="G1894" t="s">
        <v>40</v>
      </c>
      <c r="H1894" t="s">
        <v>40</v>
      </c>
      <c r="I1894" t="s">
        <v>3075</v>
      </c>
      <c r="J1894" t="s">
        <v>39</v>
      </c>
      <c r="K1894" t="s">
        <v>39</v>
      </c>
      <c r="L1894" t="s">
        <v>39</v>
      </c>
      <c r="M1894" t="s">
        <v>2633</v>
      </c>
      <c r="N1894" t="s">
        <v>39</v>
      </c>
      <c r="O1894" t="s">
        <v>39</v>
      </c>
      <c r="P1894" t="s">
        <v>39</v>
      </c>
      <c r="Q1894" t="s">
        <v>39</v>
      </c>
      <c r="R1894" t="s">
        <v>39</v>
      </c>
      <c r="S1894" t="s">
        <v>39</v>
      </c>
      <c r="T1894" t="s">
        <v>39</v>
      </c>
      <c r="U1894" s="1" t="s">
        <v>3085</v>
      </c>
      <c r="V1894" s="6" t="s">
        <v>2644</v>
      </c>
      <c r="W1894">
        <v>28</v>
      </c>
      <c r="X1894" s="6">
        <v>25</v>
      </c>
      <c r="Y1894" s="1" t="s">
        <v>21</v>
      </c>
      <c r="Z1894">
        <v>0</v>
      </c>
      <c r="AA1894" s="6" t="s">
        <v>44</v>
      </c>
      <c r="AB1894">
        <v>500</v>
      </c>
      <c r="AC1894">
        <v>3</v>
      </c>
      <c r="AD1894" s="6" t="s">
        <v>40</v>
      </c>
      <c r="AE1894" s="6" t="s">
        <v>39</v>
      </c>
      <c r="AF1894" s="6" t="s">
        <v>40</v>
      </c>
      <c r="AG1894" s="6" t="s">
        <v>39</v>
      </c>
      <c r="AH1894" s="6" t="s">
        <v>39</v>
      </c>
      <c r="AI1894" t="s">
        <v>39</v>
      </c>
      <c r="AJ1894" s="6" t="s">
        <v>2838</v>
      </c>
      <c r="AK1894">
        <v>9</v>
      </c>
      <c r="AL1894" s="6" t="s">
        <v>39</v>
      </c>
      <c r="AM1894" t="s">
        <v>39</v>
      </c>
      <c r="AN1894">
        <v>4</v>
      </c>
      <c r="AO1894">
        <v>50</v>
      </c>
      <c r="AP1894">
        <v>28</v>
      </c>
      <c r="AQ1894" t="s">
        <v>39</v>
      </c>
      <c r="AR1894" t="s">
        <v>2693</v>
      </c>
    </row>
    <row r="1895" spans="1:44" x14ac:dyDescent="0.35">
      <c r="A1895" t="s">
        <v>1888</v>
      </c>
      <c r="B1895" t="s">
        <v>2673</v>
      </c>
      <c r="C1895" t="s">
        <v>2593</v>
      </c>
      <c r="D1895" t="s">
        <v>222</v>
      </c>
      <c r="E1895" t="s">
        <v>1795</v>
      </c>
      <c r="F1895" t="s">
        <v>3078</v>
      </c>
      <c r="G1895" t="s">
        <v>40</v>
      </c>
      <c r="H1895" t="s">
        <v>40</v>
      </c>
      <c r="I1895" t="s">
        <v>3075</v>
      </c>
      <c r="J1895" t="s">
        <v>39</v>
      </c>
      <c r="K1895" t="s">
        <v>39</v>
      </c>
      <c r="L1895" t="s">
        <v>39</v>
      </c>
      <c r="M1895" t="s">
        <v>2633</v>
      </c>
      <c r="N1895" t="s">
        <v>39</v>
      </c>
      <c r="O1895" t="s">
        <v>39</v>
      </c>
      <c r="P1895" t="s">
        <v>39</v>
      </c>
      <c r="Q1895" t="s">
        <v>39</v>
      </c>
      <c r="R1895" t="s">
        <v>39</v>
      </c>
      <c r="S1895" t="s">
        <v>39</v>
      </c>
      <c r="T1895" t="s">
        <v>39</v>
      </c>
      <c r="U1895" s="1" t="s">
        <v>3085</v>
      </c>
      <c r="V1895" s="6" t="s">
        <v>2644</v>
      </c>
      <c r="W1895">
        <v>28</v>
      </c>
      <c r="X1895" s="6">
        <v>25</v>
      </c>
      <c r="Y1895" s="1" t="s">
        <v>21</v>
      </c>
      <c r="Z1895">
        <v>0</v>
      </c>
      <c r="AA1895" s="6" t="s">
        <v>2609</v>
      </c>
      <c r="AB1895" t="s">
        <v>3079</v>
      </c>
      <c r="AC1895">
        <v>3</v>
      </c>
      <c r="AD1895" s="6" t="s">
        <v>40</v>
      </c>
      <c r="AE1895" s="6" t="s">
        <v>39</v>
      </c>
      <c r="AF1895" s="6" t="s">
        <v>40</v>
      </c>
      <c r="AG1895" s="6" t="s">
        <v>39</v>
      </c>
      <c r="AH1895" s="6" t="s">
        <v>39</v>
      </c>
      <c r="AI1895" t="s">
        <v>39</v>
      </c>
      <c r="AJ1895" s="6" t="s">
        <v>2838</v>
      </c>
      <c r="AK1895">
        <v>10</v>
      </c>
      <c r="AL1895" s="6" t="s">
        <v>39</v>
      </c>
      <c r="AM1895" t="s">
        <v>39</v>
      </c>
      <c r="AN1895">
        <v>4</v>
      </c>
      <c r="AO1895">
        <v>50</v>
      </c>
      <c r="AP1895">
        <v>28</v>
      </c>
      <c r="AQ1895" t="s">
        <v>39</v>
      </c>
      <c r="AR1895" t="s">
        <v>2693</v>
      </c>
    </row>
    <row r="1896" spans="1:44" x14ac:dyDescent="0.35">
      <c r="A1896" t="s">
        <v>1888</v>
      </c>
      <c r="B1896" t="s">
        <v>2673</v>
      </c>
      <c r="C1896" t="s">
        <v>2593</v>
      </c>
      <c r="D1896" t="s">
        <v>222</v>
      </c>
      <c r="E1896" t="s">
        <v>1795</v>
      </c>
      <c r="F1896" t="s">
        <v>3078</v>
      </c>
      <c r="G1896" t="s">
        <v>40</v>
      </c>
      <c r="H1896" t="s">
        <v>40</v>
      </c>
      <c r="I1896" t="s">
        <v>3075</v>
      </c>
      <c r="J1896" t="s">
        <v>39</v>
      </c>
      <c r="K1896" t="s">
        <v>39</v>
      </c>
      <c r="L1896" t="s">
        <v>39</v>
      </c>
      <c r="M1896" t="s">
        <v>2633</v>
      </c>
      <c r="N1896" t="s">
        <v>39</v>
      </c>
      <c r="O1896" t="s">
        <v>39</v>
      </c>
      <c r="P1896" t="s">
        <v>39</v>
      </c>
      <c r="Q1896" t="s">
        <v>39</v>
      </c>
      <c r="R1896" t="s">
        <v>39</v>
      </c>
      <c r="S1896" t="s">
        <v>39</v>
      </c>
      <c r="T1896" t="s">
        <v>39</v>
      </c>
      <c r="U1896" s="1" t="s">
        <v>3085</v>
      </c>
      <c r="V1896" s="6" t="s">
        <v>2644</v>
      </c>
      <c r="W1896">
        <v>28</v>
      </c>
      <c r="X1896" s="6">
        <v>25</v>
      </c>
      <c r="Y1896" s="1" t="s">
        <v>21</v>
      </c>
      <c r="Z1896">
        <v>0</v>
      </c>
      <c r="AA1896" s="6" t="s">
        <v>2609</v>
      </c>
      <c r="AB1896" t="s">
        <v>3080</v>
      </c>
      <c r="AC1896">
        <v>3</v>
      </c>
      <c r="AD1896" s="6" t="s">
        <v>40</v>
      </c>
      <c r="AE1896" s="6" t="s">
        <v>39</v>
      </c>
      <c r="AF1896" s="6" t="s">
        <v>40</v>
      </c>
      <c r="AG1896" s="6" t="s">
        <v>39</v>
      </c>
      <c r="AH1896" s="6" t="s">
        <v>39</v>
      </c>
      <c r="AI1896" t="s">
        <v>39</v>
      </c>
      <c r="AJ1896" s="6" t="s">
        <v>2838</v>
      </c>
      <c r="AK1896">
        <v>8</v>
      </c>
      <c r="AL1896" s="6" t="s">
        <v>39</v>
      </c>
      <c r="AM1896" t="s">
        <v>39</v>
      </c>
      <c r="AN1896">
        <v>4</v>
      </c>
      <c r="AO1896">
        <v>50</v>
      </c>
      <c r="AP1896">
        <v>28</v>
      </c>
      <c r="AQ1896" t="s">
        <v>39</v>
      </c>
      <c r="AR1896" t="s">
        <v>2693</v>
      </c>
    </row>
    <row r="1897" spans="1:44" x14ac:dyDescent="0.35">
      <c r="A1897" t="s">
        <v>1888</v>
      </c>
      <c r="B1897" t="s">
        <v>2673</v>
      </c>
      <c r="C1897" t="s">
        <v>2593</v>
      </c>
      <c r="D1897" t="s">
        <v>222</v>
      </c>
      <c r="E1897" t="s">
        <v>1795</v>
      </c>
      <c r="F1897" t="s">
        <v>3078</v>
      </c>
      <c r="G1897" t="s">
        <v>40</v>
      </c>
      <c r="H1897" t="s">
        <v>40</v>
      </c>
      <c r="I1897" t="s">
        <v>3075</v>
      </c>
      <c r="J1897" t="s">
        <v>39</v>
      </c>
      <c r="K1897" t="s">
        <v>39</v>
      </c>
      <c r="L1897" t="s">
        <v>39</v>
      </c>
      <c r="M1897" t="s">
        <v>2633</v>
      </c>
      <c r="N1897" t="s">
        <v>39</v>
      </c>
      <c r="O1897" t="s">
        <v>39</v>
      </c>
      <c r="P1897" t="s">
        <v>39</v>
      </c>
      <c r="Q1897" t="s">
        <v>39</v>
      </c>
      <c r="R1897" t="s">
        <v>39</v>
      </c>
      <c r="S1897" t="s">
        <v>39</v>
      </c>
      <c r="T1897" t="s">
        <v>39</v>
      </c>
      <c r="U1897" s="1" t="s">
        <v>3085</v>
      </c>
      <c r="V1897" s="6" t="s">
        <v>2644</v>
      </c>
      <c r="W1897">
        <v>28</v>
      </c>
      <c r="X1897" s="6">
        <v>25</v>
      </c>
      <c r="Y1897" s="1" t="s">
        <v>21</v>
      </c>
      <c r="Z1897">
        <v>0</v>
      </c>
      <c r="AA1897" s="6" t="s">
        <v>2609</v>
      </c>
      <c r="AB1897" t="s">
        <v>3081</v>
      </c>
      <c r="AC1897">
        <v>3</v>
      </c>
      <c r="AD1897" s="6" t="s">
        <v>40</v>
      </c>
      <c r="AE1897" s="6" t="s">
        <v>39</v>
      </c>
      <c r="AF1897" s="6" t="s">
        <v>40</v>
      </c>
      <c r="AG1897" s="6" t="s">
        <v>39</v>
      </c>
      <c r="AH1897" s="6" t="s">
        <v>39</v>
      </c>
      <c r="AI1897" t="s">
        <v>39</v>
      </c>
      <c r="AJ1897" s="6" t="s">
        <v>2838</v>
      </c>
      <c r="AK1897">
        <v>12</v>
      </c>
      <c r="AL1897" s="6" t="s">
        <v>39</v>
      </c>
      <c r="AM1897" t="s">
        <v>39</v>
      </c>
      <c r="AN1897">
        <v>4</v>
      </c>
      <c r="AO1897">
        <v>50</v>
      </c>
      <c r="AP1897">
        <v>28</v>
      </c>
      <c r="AQ1897" t="s">
        <v>39</v>
      </c>
      <c r="AR1897" t="s">
        <v>2693</v>
      </c>
    </row>
    <row r="1898" spans="1:44" x14ac:dyDescent="0.35">
      <c r="A1898" t="s">
        <v>1888</v>
      </c>
      <c r="B1898" t="s">
        <v>2673</v>
      </c>
      <c r="C1898" t="s">
        <v>2593</v>
      </c>
      <c r="D1898" t="s">
        <v>222</v>
      </c>
      <c r="E1898" t="s">
        <v>1795</v>
      </c>
      <c r="F1898" t="s">
        <v>3078</v>
      </c>
      <c r="G1898" t="s">
        <v>40</v>
      </c>
      <c r="H1898" t="s">
        <v>40</v>
      </c>
      <c r="I1898" t="s">
        <v>3075</v>
      </c>
      <c r="J1898" t="s">
        <v>39</v>
      </c>
      <c r="K1898" t="s">
        <v>39</v>
      </c>
      <c r="L1898" t="s">
        <v>39</v>
      </c>
      <c r="M1898" t="s">
        <v>2633</v>
      </c>
      <c r="N1898" t="s">
        <v>39</v>
      </c>
      <c r="O1898" t="s">
        <v>39</v>
      </c>
      <c r="P1898" t="s">
        <v>39</v>
      </c>
      <c r="Q1898" t="s">
        <v>39</v>
      </c>
      <c r="R1898" t="s">
        <v>39</v>
      </c>
      <c r="S1898" t="s">
        <v>39</v>
      </c>
      <c r="T1898" t="s">
        <v>39</v>
      </c>
      <c r="U1898" s="1" t="s">
        <v>3085</v>
      </c>
      <c r="V1898" s="6" t="s">
        <v>2644</v>
      </c>
      <c r="W1898">
        <v>28</v>
      </c>
      <c r="X1898" s="6">
        <v>25</v>
      </c>
      <c r="Y1898" s="1" t="s">
        <v>21</v>
      </c>
      <c r="Z1898">
        <v>0</v>
      </c>
      <c r="AA1898" s="6" t="s">
        <v>44</v>
      </c>
      <c r="AB1898">
        <v>1000</v>
      </c>
      <c r="AC1898">
        <v>3</v>
      </c>
      <c r="AD1898" s="6" t="s">
        <v>40</v>
      </c>
      <c r="AE1898" s="6" t="s">
        <v>39</v>
      </c>
      <c r="AF1898" s="6" t="s">
        <v>40</v>
      </c>
      <c r="AG1898" s="6" t="s">
        <v>39</v>
      </c>
      <c r="AH1898" s="6" t="s">
        <v>39</v>
      </c>
      <c r="AI1898" t="s">
        <v>39</v>
      </c>
      <c r="AJ1898" s="6" t="s">
        <v>2838</v>
      </c>
      <c r="AK1898">
        <v>18</v>
      </c>
      <c r="AL1898" s="6" t="s">
        <v>39</v>
      </c>
      <c r="AM1898" t="s">
        <v>39</v>
      </c>
      <c r="AN1898">
        <v>4</v>
      </c>
      <c r="AO1898">
        <v>50</v>
      </c>
      <c r="AP1898">
        <v>28</v>
      </c>
      <c r="AQ1898" t="s">
        <v>39</v>
      </c>
      <c r="AR1898" t="s">
        <v>2693</v>
      </c>
    </row>
    <row r="1899" spans="1:44" x14ac:dyDescent="0.35">
      <c r="A1899" t="s">
        <v>1888</v>
      </c>
      <c r="B1899" t="s">
        <v>2673</v>
      </c>
      <c r="C1899" t="s">
        <v>2593</v>
      </c>
      <c r="D1899" t="s">
        <v>222</v>
      </c>
      <c r="E1899" t="s">
        <v>1795</v>
      </c>
      <c r="F1899" t="s">
        <v>3078</v>
      </c>
      <c r="G1899" t="s">
        <v>40</v>
      </c>
      <c r="H1899" t="s">
        <v>40</v>
      </c>
      <c r="I1899" t="s">
        <v>3075</v>
      </c>
      <c r="J1899" t="s">
        <v>39</v>
      </c>
      <c r="K1899" t="s">
        <v>39</v>
      </c>
      <c r="L1899" t="s">
        <v>39</v>
      </c>
      <c r="M1899" t="s">
        <v>2633</v>
      </c>
      <c r="N1899" t="s">
        <v>39</v>
      </c>
      <c r="O1899" t="s">
        <v>39</v>
      </c>
      <c r="P1899" t="s">
        <v>39</v>
      </c>
      <c r="Q1899" t="s">
        <v>39</v>
      </c>
      <c r="R1899" t="s">
        <v>39</v>
      </c>
      <c r="S1899" t="s">
        <v>39</v>
      </c>
      <c r="T1899" t="s">
        <v>39</v>
      </c>
      <c r="U1899" s="1" t="s">
        <v>3085</v>
      </c>
      <c r="V1899" s="6" t="s">
        <v>2644</v>
      </c>
      <c r="W1899">
        <v>28</v>
      </c>
      <c r="X1899" s="6">
        <v>25</v>
      </c>
      <c r="Y1899" s="1" t="s">
        <v>21</v>
      </c>
      <c r="Z1899">
        <v>0</v>
      </c>
      <c r="AA1899" s="6" t="s">
        <v>2609</v>
      </c>
      <c r="AB1899" t="s">
        <v>3082</v>
      </c>
      <c r="AC1899">
        <v>3</v>
      </c>
      <c r="AD1899" s="6" t="s">
        <v>40</v>
      </c>
      <c r="AE1899" s="6" t="s">
        <v>39</v>
      </c>
      <c r="AF1899" s="6" t="s">
        <v>40</v>
      </c>
      <c r="AG1899" s="6" t="s">
        <v>39</v>
      </c>
      <c r="AH1899" s="6" t="s">
        <v>39</v>
      </c>
      <c r="AI1899" t="s">
        <v>39</v>
      </c>
      <c r="AJ1899" s="6" t="s">
        <v>2838</v>
      </c>
      <c r="AK1899">
        <v>21</v>
      </c>
      <c r="AL1899" s="6" t="s">
        <v>39</v>
      </c>
      <c r="AM1899" t="s">
        <v>39</v>
      </c>
      <c r="AN1899">
        <v>4</v>
      </c>
      <c r="AO1899">
        <v>50</v>
      </c>
      <c r="AP1899">
        <v>28</v>
      </c>
      <c r="AQ1899" t="s">
        <v>39</v>
      </c>
      <c r="AR1899" t="s">
        <v>2693</v>
      </c>
    </row>
    <row r="1900" spans="1:44" x14ac:dyDescent="0.35">
      <c r="A1900" t="s">
        <v>1888</v>
      </c>
      <c r="B1900" t="s">
        <v>2673</v>
      </c>
      <c r="C1900" t="s">
        <v>2593</v>
      </c>
      <c r="D1900" t="s">
        <v>222</v>
      </c>
      <c r="E1900" t="s">
        <v>1795</v>
      </c>
      <c r="F1900" t="s">
        <v>3078</v>
      </c>
      <c r="G1900" t="s">
        <v>40</v>
      </c>
      <c r="H1900" t="s">
        <v>40</v>
      </c>
      <c r="I1900" t="s">
        <v>3075</v>
      </c>
      <c r="J1900" t="s">
        <v>39</v>
      </c>
      <c r="K1900" t="s">
        <v>39</v>
      </c>
      <c r="L1900" t="s">
        <v>39</v>
      </c>
      <c r="M1900" t="s">
        <v>2633</v>
      </c>
      <c r="N1900" t="s">
        <v>39</v>
      </c>
      <c r="O1900" t="s">
        <v>39</v>
      </c>
      <c r="P1900" t="s">
        <v>39</v>
      </c>
      <c r="Q1900" t="s">
        <v>39</v>
      </c>
      <c r="R1900" t="s">
        <v>39</v>
      </c>
      <c r="S1900" t="s">
        <v>39</v>
      </c>
      <c r="T1900" t="s">
        <v>39</v>
      </c>
      <c r="U1900" s="1" t="s">
        <v>3085</v>
      </c>
      <c r="V1900" s="6" t="s">
        <v>2644</v>
      </c>
      <c r="W1900">
        <v>28</v>
      </c>
      <c r="X1900" s="6">
        <v>25</v>
      </c>
      <c r="Y1900" s="1" t="s">
        <v>21</v>
      </c>
      <c r="Z1900">
        <v>0</v>
      </c>
      <c r="AA1900" s="6" t="s">
        <v>2609</v>
      </c>
      <c r="AB1900" t="s">
        <v>3083</v>
      </c>
      <c r="AC1900">
        <v>3</v>
      </c>
      <c r="AD1900" s="6" t="s">
        <v>40</v>
      </c>
      <c r="AE1900" s="6" t="s">
        <v>39</v>
      </c>
      <c r="AF1900" s="6" t="s">
        <v>40</v>
      </c>
      <c r="AG1900" s="6" t="s">
        <v>39</v>
      </c>
      <c r="AH1900" s="6" t="s">
        <v>39</v>
      </c>
      <c r="AI1900" t="s">
        <v>39</v>
      </c>
      <c r="AJ1900" s="6" t="s">
        <v>2838</v>
      </c>
      <c r="AK1900">
        <v>29</v>
      </c>
      <c r="AL1900" s="6" t="s">
        <v>39</v>
      </c>
      <c r="AM1900" t="s">
        <v>39</v>
      </c>
      <c r="AN1900">
        <v>4</v>
      </c>
      <c r="AO1900">
        <v>50</v>
      </c>
      <c r="AP1900">
        <v>28</v>
      </c>
      <c r="AQ1900" t="s">
        <v>39</v>
      </c>
      <c r="AR1900" t="s">
        <v>2693</v>
      </c>
    </row>
    <row r="1901" spans="1:44" x14ac:dyDescent="0.35">
      <c r="A1901" t="s">
        <v>1888</v>
      </c>
      <c r="B1901" t="s">
        <v>2673</v>
      </c>
      <c r="C1901" t="s">
        <v>2593</v>
      </c>
      <c r="D1901" t="s">
        <v>222</v>
      </c>
      <c r="E1901" t="s">
        <v>1795</v>
      </c>
      <c r="F1901" t="s">
        <v>3078</v>
      </c>
      <c r="G1901" t="s">
        <v>40</v>
      </c>
      <c r="H1901" t="s">
        <v>40</v>
      </c>
      <c r="I1901" t="s">
        <v>3075</v>
      </c>
      <c r="J1901" t="s">
        <v>39</v>
      </c>
      <c r="K1901" t="s">
        <v>39</v>
      </c>
      <c r="L1901" t="s">
        <v>39</v>
      </c>
      <c r="M1901" t="s">
        <v>2633</v>
      </c>
      <c r="N1901" t="s">
        <v>39</v>
      </c>
      <c r="O1901" t="s">
        <v>39</v>
      </c>
      <c r="P1901" t="s">
        <v>39</v>
      </c>
      <c r="Q1901" t="s">
        <v>39</v>
      </c>
      <c r="R1901" t="s">
        <v>39</v>
      </c>
      <c r="S1901" t="s">
        <v>39</v>
      </c>
      <c r="T1901" t="s">
        <v>39</v>
      </c>
      <c r="U1901" s="1" t="s">
        <v>3085</v>
      </c>
      <c r="V1901" s="6" t="s">
        <v>2644</v>
      </c>
      <c r="W1901">
        <v>28</v>
      </c>
      <c r="X1901" s="6">
        <v>25</v>
      </c>
      <c r="Y1901" s="1" t="s">
        <v>21</v>
      </c>
      <c r="Z1901">
        <v>0</v>
      </c>
      <c r="AA1901" s="6" t="s">
        <v>2609</v>
      </c>
      <c r="AB1901" t="s">
        <v>3084</v>
      </c>
      <c r="AC1901">
        <v>3</v>
      </c>
      <c r="AD1901" s="6" t="s">
        <v>40</v>
      </c>
      <c r="AE1901" s="6" t="s">
        <v>39</v>
      </c>
      <c r="AF1901" s="6" t="s">
        <v>40</v>
      </c>
      <c r="AG1901" s="6" t="s">
        <v>39</v>
      </c>
      <c r="AH1901" s="6" t="s">
        <v>39</v>
      </c>
      <c r="AI1901" t="s">
        <v>39</v>
      </c>
      <c r="AJ1901" s="6" t="s">
        <v>2838</v>
      </c>
      <c r="AK1901">
        <v>40</v>
      </c>
      <c r="AL1901" s="6" t="s">
        <v>39</v>
      </c>
      <c r="AM1901" t="s">
        <v>39</v>
      </c>
      <c r="AN1901">
        <v>4</v>
      </c>
      <c r="AO1901">
        <v>50</v>
      </c>
      <c r="AP1901">
        <v>28</v>
      </c>
      <c r="AQ1901" t="s">
        <v>39</v>
      </c>
      <c r="AR1901" t="s">
        <v>2693</v>
      </c>
    </row>
    <row r="1902" spans="1:44" x14ac:dyDescent="0.35">
      <c r="A1902" t="s">
        <v>1888</v>
      </c>
      <c r="B1902" t="s">
        <v>2673</v>
      </c>
      <c r="C1902" t="s">
        <v>2593</v>
      </c>
      <c r="D1902" t="s">
        <v>222</v>
      </c>
      <c r="E1902" t="s">
        <v>1795</v>
      </c>
      <c r="F1902" t="s">
        <v>3078</v>
      </c>
      <c r="G1902" t="s">
        <v>40</v>
      </c>
      <c r="H1902" t="s">
        <v>40</v>
      </c>
      <c r="I1902" t="s">
        <v>3075</v>
      </c>
      <c r="J1902" t="s">
        <v>39</v>
      </c>
      <c r="K1902" t="s">
        <v>39</v>
      </c>
      <c r="L1902" t="s">
        <v>39</v>
      </c>
      <c r="M1902" t="s">
        <v>2633</v>
      </c>
      <c r="N1902" t="s">
        <v>39</v>
      </c>
      <c r="O1902" t="s">
        <v>39</v>
      </c>
      <c r="P1902" t="s">
        <v>39</v>
      </c>
      <c r="Q1902" t="s">
        <v>39</v>
      </c>
      <c r="R1902" t="s">
        <v>39</v>
      </c>
      <c r="S1902" t="s">
        <v>39</v>
      </c>
      <c r="T1902" t="s">
        <v>39</v>
      </c>
      <c r="U1902" s="1" t="s">
        <v>3085</v>
      </c>
      <c r="V1902" s="6" t="s">
        <v>2644</v>
      </c>
      <c r="W1902">
        <v>49</v>
      </c>
      <c r="X1902" s="6">
        <v>25</v>
      </c>
      <c r="Y1902" t="s">
        <v>39</v>
      </c>
      <c r="Z1902">
        <v>0</v>
      </c>
      <c r="AA1902" s="6" t="s">
        <v>39</v>
      </c>
      <c r="AB1902" s="6" t="s">
        <v>39</v>
      </c>
      <c r="AC1902" s="6" t="s">
        <v>39</v>
      </c>
      <c r="AD1902" s="6" t="s">
        <v>40</v>
      </c>
      <c r="AE1902" s="6" t="s">
        <v>39</v>
      </c>
      <c r="AF1902" s="6" t="s">
        <v>40</v>
      </c>
      <c r="AG1902" s="6" t="s">
        <v>39</v>
      </c>
      <c r="AH1902" s="6" t="s">
        <v>39</v>
      </c>
      <c r="AI1902" s="6" t="s">
        <v>39</v>
      </c>
      <c r="AJ1902" s="6" t="s">
        <v>2838</v>
      </c>
      <c r="AK1902">
        <v>61</v>
      </c>
      <c r="AL1902" s="6" t="s">
        <v>39</v>
      </c>
      <c r="AM1902" t="s">
        <v>39</v>
      </c>
      <c r="AN1902">
        <v>4</v>
      </c>
      <c r="AO1902">
        <v>50</v>
      </c>
      <c r="AP1902">
        <v>28</v>
      </c>
      <c r="AQ1902" t="s">
        <v>39</v>
      </c>
      <c r="AR1902" t="s">
        <v>2693</v>
      </c>
    </row>
    <row r="1903" spans="1:44" x14ac:dyDescent="0.35">
      <c r="A1903" t="s">
        <v>1888</v>
      </c>
      <c r="B1903" t="s">
        <v>2673</v>
      </c>
      <c r="C1903" t="s">
        <v>2593</v>
      </c>
      <c r="D1903" t="s">
        <v>222</v>
      </c>
      <c r="E1903" t="s">
        <v>1795</v>
      </c>
      <c r="F1903" t="s">
        <v>3078</v>
      </c>
      <c r="G1903" t="s">
        <v>40</v>
      </c>
      <c r="H1903" t="s">
        <v>40</v>
      </c>
      <c r="I1903" t="s">
        <v>3075</v>
      </c>
      <c r="J1903" t="s">
        <v>39</v>
      </c>
      <c r="K1903" t="s">
        <v>39</v>
      </c>
      <c r="L1903" t="s">
        <v>39</v>
      </c>
      <c r="M1903" t="s">
        <v>2633</v>
      </c>
      <c r="N1903" t="s">
        <v>39</v>
      </c>
      <c r="O1903" t="s">
        <v>39</v>
      </c>
      <c r="P1903" t="s">
        <v>39</v>
      </c>
      <c r="Q1903" t="s">
        <v>39</v>
      </c>
      <c r="R1903" t="s">
        <v>39</v>
      </c>
      <c r="S1903" t="s">
        <v>39</v>
      </c>
      <c r="T1903" t="s">
        <v>39</v>
      </c>
      <c r="U1903" s="1" t="s">
        <v>3085</v>
      </c>
      <c r="V1903" s="6" t="s">
        <v>2644</v>
      </c>
      <c r="W1903">
        <v>49</v>
      </c>
      <c r="X1903" s="6">
        <v>25</v>
      </c>
      <c r="Y1903" s="1" t="s">
        <v>21</v>
      </c>
      <c r="Z1903">
        <v>0</v>
      </c>
      <c r="AA1903" s="6" t="s">
        <v>2608</v>
      </c>
      <c r="AB1903">
        <f>0.1*2.11*10000</f>
        <v>2110</v>
      </c>
      <c r="AC1903">
        <v>3</v>
      </c>
      <c r="AD1903" s="6" t="s">
        <v>40</v>
      </c>
      <c r="AE1903" s="6" t="s">
        <v>39</v>
      </c>
      <c r="AF1903" s="6" t="s">
        <v>40</v>
      </c>
      <c r="AG1903" s="6" t="s">
        <v>39</v>
      </c>
      <c r="AH1903" s="6" t="s">
        <v>39</v>
      </c>
      <c r="AI1903" t="s">
        <v>39</v>
      </c>
      <c r="AJ1903" s="6" t="s">
        <v>2838</v>
      </c>
      <c r="AK1903">
        <v>31</v>
      </c>
      <c r="AL1903" s="6" t="s">
        <v>39</v>
      </c>
      <c r="AM1903" t="s">
        <v>39</v>
      </c>
      <c r="AN1903">
        <v>4</v>
      </c>
      <c r="AO1903">
        <v>50</v>
      </c>
      <c r="AP1903">
        <v>28</v>
      </c>
      <c r="AQ1903" t="s">
        <v>39</v>
      </c>
      <c r="AR1903" t="s">
        <v>2693</v>
      </c>
    </row>
    <row r="1904" spans="1:44" x14ac:dyDescent="0.35">
      <c r="A1904" t="s">
        <v>1888</v>
      </c>
      <c r="B1904" t="s">
        <v>2673</v>
      </c>
      <c r="C1904" t="s">
        <v>2593</v>
      </c>
      <c r="D1904" t="s">
        <v>222</v>
      </c>
      <c r="E1904" t="s">
        <v>1795</v>
      </c>
      <c r="F1904" t="s">
        <v>3078</v>
      </c>
      <c r="G1904" t="s">
        <v>40</v>
      </c>
      <c r="H1904" t="s">
        <v>40</v>
      </c>
      <c r="I1904" t="s">
        <v>3075</v>
      </c>
      <c r="J1904" t="s">
        <v>39</v>
      </c>
      <c r="K1904" t="s">
        <v>39</v>
      </c>
      <c r="L1904" t="s">
        <v>39</v>
      </c>
      <c r="M1904" t="s">
        <v>2633</v>
      </c>
      <c r="N1904" t="s">
        <v>39</v>
      </c>
      <c r="O1904" t="s">
        <v>39</v>
      </c>
      <c r="P1904" t="s">
        <v>39</v>
      </c>
      <c r="Q1904" t="s">
        <v>39</v>
      </c>
      <c r="R1904" t="s">
        <v>39</v>
      </c>
      <c r="S1904" t="s">
        <v>39</v>
      </c>
      <c r="T1904" t="s">
        <v>39</v>
      </c>
      <c r="U1904" s="1" t="s">
        <v>3085</v>
      </c>
      <c r="V1904" s="6" t="s">
        <v>2644</v>
      </c>
      <c r="W1904">
        <v>49</v>
      </c>
      <c r="X1904" s="6">
        <v>25</v>
      </c>
      <c r="Y1904" s="1" t="s">
        <v>21</v>
      </c>
      <c r="Z1904">
        <v>0</v>
      </c>
      <c r="AA1904" s="6" t="s">
        <v>2608</v>
      </c>
      <c r="AB1904">
        <f>0.2*2.11*10000</f>
        <v>4220</v>
      </c>
      <c r="AC1904">
        <v>3</v>
      </c>
      <c r="AD1904" s="6" t="s">
        <v>40</v>
      </c>
      <c r="AE1904" s="6" t="s">
        <v>39</v>
      </c>
      <c r="AF1904" s="6" t="s">
        <v>40</v>
      </c>
      <c r="AG1904" s="6" t="s">
        <v>39</v>
      </c>
      <c r="AH1904" s="6" t="s">
        <v>39</v>
      </c>
      <c r="AI1904" t="s">
        <v>39</v>
      </c>
      <c r="AJ1904" s="6" t="s">
        <v>2838</v>
      </c>
      <c r="AK1904">
        <v>39</v>
      </c>
      <c r="AL1904" s="6" t="s">
        <v>39</v>
      </c>
      <c r="AM1904" t="s">
        <v>39</v>
      </c>
      <c r="AN1904">
        <v>4</v>
      </c>
      <c r="AO1904">
        <v>50</v>
      </c>
      <c r="AP1904">
        <v>28</v>
      </c>
      <c r="AQ1904" t="s">
        <v>39</v>
      </c>
      <c r="AR1904" t="s">
        <v>2693</v>
      </c>
    </row>
    <row r="1905" spans="1:44" x14ac:dyDescent="0.35">
      <c r="A1905" t="s">
        <v>1888</v>
      </c>
      <c r="B1905" t="s">
        <v>2673</v>
      </c>
      <c r="C1905" t="s">
        <v>2593</v>
      </c>
      <c r="D1905" t="s">
        <v>222</v>
      </c>
      <c r="E1905" t="s">
        <v>1795</v>
      </c>
      <c r="F1905" t="s">
        <v>3078</v>
      </c>
      <c r="G1905" t="s">
        <v>40</v>
      </c>
      <c r="H1905" t="s">
        <v>40</v>
      </c>
      <c r="I1905" t="s">
        <v>3075</v>
      </c>
      <c r="J1905" t="s">
        <v>39</v>
      </c>
      <c r="K1905" t="s">
        <v>39</v>
      </c>
      <c r="L1905" t="s">
        <v>39</v>
      </c>
      <c r="M1905" t="s">
        <v>2633</v>
      </c>
      <c r="N1905" t="s">
        <v>39</v>
      </c>
      <c r="O1905" t="s">
        <v>39</v>
      </c>
      <c r="P1905" t="s">
        <v>39</v>
      </c>
      <c r="Q1905" t="s">
        <v>39</v>
      </c>
      <c r="R1905" t="s">
        <v>39</v>
      </c>
      <c r="S1905" t="s">
        <v>39</v>
      </c>
      <c r="T1905" t="s">
        <v>39</v>
      </c>
      <c r="U1905" s="1" t="s">
        <v>3085</v>
      </c>
      <c r="V1905" s="6" t="s">
        <v>2644</v>
      </c>
      <c r="W1905">
        <v>49</v>
      </c>
      <c r="X1905" s="6">
        <v>25</v>
      </c>
      <c r="Y1905" s="1" t="s">
        <v>21</v>
      </c>
      <c r="Z1905">
        <v>0</v>
      </c>
      <c r="AA1905" s="6" t="s">
        <v>2608</v>
      </c>
      <c r="AB1905">
        <f>0.3*2.11*10000</f>
        <v>6329.9999999999991</v>
      </c>
      <c r="AC1905">
        <v>3</v>
      </c>
      <c r="AD1905" s="6" t="s">
        <v>40</v>
      </c>
      <c r="AE1905" s="6" t="s">
        <v>39</v>
      </c>
      <c r="AF1905" s="6" t="s">
        <v>40</v>
      </c>
      <c r="AG1905" s="6" t="s">
        <v>39</v>
      </c>
      <c r="AH1905" s="6" t="s">
        <v>39</v>
      </c>
      <c r="AI1905" t="s">
        <v>39</v>
      </c>
      <c r="AJ1905" s="6" t="s">
        <v>2838</v>
      </c>
      <c r="AK1905">
        <v>60</v>
      </c>
      <c r="AL1905" s="6" t="s">
        <v>39</v>
      </c>
      <c r="AM1905" t="s">
        <v>39</v>
      </c>
      <c r="AN1905">
        <v>4</v>
      </c>
      <c r="AO1905">
        <v>50</v>
      </c>
      <c r="AP1905">
        <v>28</v>
      </c>
      <c r="AQ1905" t="s">
        <v>39</v>
      </c>
      <c r="AR1905" t="s">
        <v>2693</v>
      </c>
    </row>
    <row r="1906" spans="1:44" x14ac:dyDescent="0.35">
      <c r="A1906" t="s">
        <v>1888</v>
      </c>
      <c r="B1906" t="s">
        <v>2673</v>
      </c>
      <c r="C1906" t="s">
        <v>2593</v>
      </c>
      <c r="D1906" t="s">
        <v>222</v>
      </c>
      <c r="E1906" t="s">
        <v>1795</v>
      </c>
      <c r="F1906" t="s">
        <v>3078</v>
      </c>
      <c r="G1906" t="s">
        <v>40</v>
      </c>
      <c r="H1906" t="s">
        <v>40</v>
      </c>
      <c r="I1906" t="s">
        <v>3075</v>
      </c>
      <c r="J1906" t="s">
        <v>39</v>
      </c>
      <c r="K1906" t="s">
        <v>39</v>
      </c>
      <c r="L1906" t="s">
        <v>39</v>
      </c>
      <c r="M1906" t="s">
        <v>2633</v>
      </c>
      <c r="N1906" t="s">
        <v>39</v>
      </c>
      <c r="O1906" t="s">
        <v>39</v>
      </c>
      <c r="P1906" t="s">
        <v>39</v>
      </c>
      <c r="Q1906" t="s">
        <v>39</v>
      </c>
      <c r="R1906" t="s">
        <v>39</v>
      </c>
      <c r="S1906" t="s">
        <v>39</v>
      </c>
      <c r="T1906" t="s">
        <v>39</v>
      </c>
      <c r="U1906" s="1" t="s">
        <v>3085</v>
      </c>
      <c r="V1906" s="6" t="s">
        <v>2644</v>
      </c>
      <c r="W1906">
        <v>49</v>
      </c>
      <c r="X1906" s="6">
        <v>25</v>
      </c>
      <c r="Y1906" s="1" t="s">
        <v>21</v>
      </c>
      <c r="Z1906">
        <v>0</v>
      </c>
      <c r="AA1906" s="6" t="s">
        <v>44</v>
      </c>
      <c r="AB1906">
        <v>500</v>
      </c>
      <c r="AC1906">
        <v>3</v>
      </c>
      <c r="AD1906" s="6" t="s">
        <v>40</v>
      </c>
      <c r="AE1906" s="6" t="s">
        <v>39</v>
      </c>
      <c r="AF1906" s="6" t="s">
        <v>40</v>
      </c>
      <c r="AG1906" s="6" t="s">
        <v>39</v>
      </c>
      <c r="AH1906" s="6" t="s">
        <v>39</v>
      </c>
      <c r="AI1906" t="s">
        <v>39</v>
      </c>
      <c r="AJ1906" s="6" t="s">
        <v>2838</v>
      </c>
      <c r="AK1906">
        <v>42</v>
      </c>
      <c r="AL1906" s="6" t="s">
        <v>39</v>
      </c>
      <c r="AM1906" t="s">
        <v>39</v>
      </c>
      <c r="AN1906">
        <v>4</v>
      </c>
      <c r="AO1906">
        <v>50</v>
      </c>
      <c r="AP1906">
        <v>28</v>
      </c>
      <c r="AQ1906" t="s">
        <v>39</v>
      </c>
      <c r="AR1906" t="s">
        <v>2693</v>
      </c>
    </row>
    <row r="1907" spans="1:44" x14ac:dyDescent="0.35">
      <c r="A1907" t="s">
        <v>1888</v>
      </c>
      <c r="B1907" t="s">
        <v>2673</v>
      </c>
      <c r="C1907" t="s">
        <v>2593</v>
      </c>
      <c r="D1907" t="s">
        <v>222</v>
      </c>
      <c r="E1907" t="s">
        <v>1795</v>
      </c>
      <c r="F1907" t="s">
        <v>3078</v>
      </c>
      <c r="G1907" t="s">
        <v>40</v>
      </c>
      <c r="H1907" t="s">
        <v>40</v>
      </c>
      <c r="I1907" t="s">
        <v>3075</v>
      </c>
      <c r="J1907" t="s">
        <v>39</v>
      </c>
      <c r="K1907" t="s">
        <v>39</v>
      </c>
      <c r="L1907" t="s">
        <v>39</v>
      </c>
      <c r="M1907" t="s">
        <v>2633</v>
      </c>
      <c r="N1907" t="s">
        <v>39</v>
      </c>
      <c r="O1907" t="s">
        <v>39</v>
      </c>
      <c r="P1907" t="s">
        <v>39</v>
      </c>
      <c r="Q1907" t="s">
        <v>39</v>
      </c>
      <c r="R1907" t="s">
        <v>39</v>
      </c>
      <c r="S1907" t="s">
        <v>39</v>
      </c>
      <c r="T1907" t="s">
        <v>39</v>
      </c>
      <c r="U1907" s="1" t="s">
        <v>3085</v>
      </c>
      <c r="V1907" s="6" t="s">
        <v>2644</v>
      </c>
      <c r="W1907">
        <v>49</v>
      </c>
      <c r="X1907" s="6">
        <v>25</v>
      </c>
      <c r="Y1907" s="1" t="s">
        <v>21</v>
      </c>
      <c r="Z1907">
        <v>0</v>
      </c>
      <c r="AA1907" s="6" t="s">
        <v>2609</v>
      </c>
      <c r="AB1907" t="s">
        <v>3079</v>
      </c>
      <c r="AC1907">
        <v>3</v>
      </c>
      <c r="AD1907" s="6" t="s">
        <v>40</v>
      </c>
      <c r="AE1907" s="6" t="s">
        <v>39</v>
      </c>
      <c r="AF1907" s="6" t="s">
        <v>40</v>
      </c>
      <c r="AG1907" s="6" t="s">
        <v>39</v>
      </c>
      <c r="AH1907" s="6" t="s">
        <v>39</v>
      </c>
      <c r="AI1907" t="s">
        <v>39</v>
      </c>
      <c r="AJ1907" s="6" t="s">
        <v>2838</v>
      </c>
      <c r="AK1907">
        <v>58</v>
      </c>
      <c r="AL1907" s="6" t="s">
        <v>39</v>
      </c>
      <c r="AM1907" t="s">
        <v>39</v>
      </c>
      <c r="AN1907">
        <v>4</v>
      </c>
      <c r="AO1907">
        <v>50</v>
      </c>
      <c r="AP1907">
        <v>28</v>
      </c>
      <c r="AQ1907" t="s">
        <v>39</v>
      </c>
      <c r="AR1907" t="s">
        <v>2693</v>
      </c>
    </row>
    <row r="1908" spans="1:44" x14ac:dyDescent="0.35">
      <c r="A1908" t="s">
        <v>1888</v>
      </c>
      <c r="B1908" t="s">
        <v>2673</v>
      </c>
      <c r="C1908" t="s">
        <v>2593</v>
      </c>
      <c r="D1908" t="s">
        <v>222</v>
      </c>
      <c r="E1908" t="s">
        <v>1795</v>
      </c>
      <c r="F1908" t="s">
        <v>3078</v>
      </c>
      <c r="G1908" t="s">
        <v>40</v>
      </c>
      <c r="H1908" t="s">
        <v>40</v>
      </c>
      <c r="I1908" t="s">
        <v>3075</v>
      </c>
      <c r="J1908" t="s">
        <v>39</v>
      </c>
      <c r="K1908" t="s">
        <v>39</v>
      </c>
      <c r="L1908" t="s">
        <v>39</v>
      </c>
      <c r="M1908" t="s">
        <v>2633</v>
      </c>
      <c r="N1908" t="s">
        <v>39</v>
      </c>
      <c r="O1908" t="s">
        <v>39</v>
      </c>
      <c r="P1908" t="s">
        <v>39</v>
      </c>
      <c r="Q1908" t="s">
        <v>39</v>
      </c>
      <c r="R1908" t="s">
        <v>39</v>
      </c>
      <c r="S1908" t="s">
        <v>39</v>
      </c>
      <c r="T1908" t="s">
        <v>39</v>
      </c>
      <c r="U1908" s="1" t="s">
        <v>3085</v>
      </c>
      <c r="V1908" s="6" t="s">
        <v>2644</v>
      </c>
      <c r="W1908">
        <v>49</v>
      </c>
      <c r="X1908" s="6">
        <v>25</v>
      </c>
      <c r="Y1908" s="1" t="s">
        <v>21</v>
      </c>
      <c r="Z1908">
        <v>0</v>
      </c>
      <c r="AA1908" s="6" t="s">
        <v>2609</v>
      </c>
      <c r="AB1908" t="s">
        <v>3080</v>
      </c>
      <c r="AC1908">
        <v>3</v>
      </c>
      <c r="AD1908" s="6" t="s">
        <v>40</v>
      </c>
      <c r="AE1908" s="6" t="s">
        <v>39</v>
      </c>
      <c r="AF1908" s="6" t="s">
        <v>40</v>
      </c>
      <c r="AG1908" s="6" t="s">
        <v>39</v>
      </c>
      <c r="AH1908" s="6" t="s">
        <v>39</v>
      </c>
      <c r="AI1908" t="s">
        <v>39</v>
      </c>
      <c r="AJ1908" s="6" t="s">
        <v>2838</v>
      </c>
      <c r="AK1908">
        <v>62</v>
      </c>
      <c r="AL1908" s="6" t="s">
        <v>39</v>
      </c>
      <c r="AM1908" t="s">
        <v>39</v>
      </c>
      <c r="AN1908">
        <v>4</v>
      </c>
      <c r="AO1908">
        <v>50</v>
      </c>
      <c r="AP1908">
        <v>28</v>
      </c>
      <c r="AQ1908" t="s">
        <v>39</v>
      </c>
      <c r="AR1908" t="s">
        <v>2693</v>
      </c>
    </row>
    <row r="1909" spans="1:44" x14ac:dyDescent="0.35">
      <c r="A1909" t="s">
        <v>1888</v>
      </c>
      <c r="B1909" t="s">
        <v>2673</v>
      </c>
      <c r="C1909" t="s">
        <v>2593</v>
      </c>
      <c r="D1909" t="s">
        <v>222</v>
      </c>
      <c r="E1909" t="s">
        <v>1795</v>
      </c>
      <c r="F1909" t="s">
        <v>3078</v>
      </c>
      <c r="G1909" t="s">
        <v>40</v>
      </c>
      <c r="H1909" t="s">
        <v>40</v>
      </c>
      <c r="I1909" t="s">
        <v>3075</v>
      </c>
      <c r="J1909" t="s">
        <v>39</v>
      </c>
      <c r="K1909" t="s">
        <v>39</v>
      </c>
      <c r="L1909" t="s">
        <v>39</v>
      </c>
      <c r="M1909" t="s">
        <v>2633</v>
      </c>
      <c r="N1909" t="s">
        <v>39</v>
      </c>
      <c r="O1909" t="s">
        <v>39</v>
      </c>
      <c r="P1909" t="s">
        <v>39</v>
      </c>
      <c r="Q1909" t="s">
        <v>39</v>
      </c>
      <c r="R1909" t="s">
        <v>39</v>
      </c>
      <c r="S1909" t="s">
        <v>39</v>
      </c>
      <c r="T1909" t="s">
        <v>39</v>
      </c>
      <c r="U1909" s="1" t="s">
        <v>3085</v>
      </c>
      <c r="V1909" s="6" t="s">
        <v>2644</v>
      </c>
      <c r="W1909">
        <v>49</v>
      </c>
      <c r="X1909" s="6">
        <v>25</v>
      </c>
      <c r="Y1909" s="1" t="s">
        <v>21</v>
      </c>
      <c r="Z1909">
        <v>0</v>
      </c>
      <c r="AA1909" s="6" t="s">
        <v>2609</v>
      </c>
      <c r="AB1909" t="s">
        <v>3081</v>
      </c>
      <c r="AC1909">
        <v>3</v>
      </c>
      <c r="AD1909" s="6" t="s">
        <v>40</v>
      </c>
      <c r="AE1909" s="6" t="s">
        <v>39</v>
      </c>
      <c r="AF1909" s="6" t="s">
        <v>40</v>
      </c>
      <c r="AG1909" s="6" t="s">
        <v>39</v>
      </c>
      <c r="AH1909" s="6" t="s">
        <v>39</v>
      </c>
      <c r="AI1909" t="s">
        <v>39</v>
      </c>
      <c r="AJ1909" s="6" t="s">
        <v>2838</v>
      </c>
      <c r="AK1909">
        <v>74</v>
      </c>
      <c r="AL1909" s="6" t="s">
        <v>39</v>
      </c>
      <c r="AM1909" t="s">
        <v>39</v>
      </c>
      <c r="AN1909">
        <v>4</v>
      </c>
      <c r="AO1909">
        <v>50</v>
      </c>
      <c r="AP1909">
        <v>28</v>
      </c>
      <c r="AQ1909" t="s">
        <v>39</v>
      </c>
      <c r="AR1909" t="s">
        <v>2693</v>
      </c>
    </row>
    <row r="1910" spans="1:44" x14ac:dyDescent="0.35">
      <c r="A1910" t="s">
        <v>1888</v>
      </c>
      <c r="B1910" t="s">
        <v>2673</v>
      </c>
      <c r="C1910" t="s">
        <v>2593</v>
      </c>
      <c r="D1910" t="s">
        <v>222</v>
      </c>
      <c r="E1910" t="s">
        <v>1795</v>
      </c>
      <c r="F1910" t="s">
        <v>3078</v>
      </c>
      <c r="G1910" t="s">
        <v>40</v>
      </c>
      <c r="H1910" t="s">
        <v>40</v>
      </c>
      <c r="I1910" t="s">
        <v>3075</v>
      </c>
      <c r="J1910" t="s">
        <v>39</v>
      </c>
      <c r="K1910" t="s">
        <v>39</v>
      </c>
      <c r="L1910" t="s">
        <v>39</v>
      </c>
      <c r="M1910" t="s">
        <v>2633</v>
      </c>
      <c r="N1910" t="s">
        <v>39</v>
      </c>
      <c r="O1910" t="s">
        <v>39</v>
      </c>
      <c r="P1910" t="s">
        <v>39</v>
      </c>
      <c r="Q1910" t="s">
        <v>39</v>
      </c>
      <c r="R1910" t="s">
        <v>39</v>
      </c>
      <c r="S1910" t="s">
        <v>39</v>
      </c>
      <c r="T1910" t="s">
        <v>39</v>
      </c>
      <c r="U1910" s="1" t="s">
        <v>3085</v>
      </c>
      <c r="V1910" s="6" t="s">
        <v>2644</v>
      </c>
      <c r="W1910">
        <v>49</v>
      </c>
      <c r="X1910" s="6">
        <v>25</v>
      </c>
      <c r="Y1910" s="1" t="s">
        <v>21</v>
      </c>
      <c r="Z1910">
        <v>0</v>
      </c>
      <c r="AA1910" s="6" t="s">
        <v>44</v>
      </c>
      <c r="AB1910">
        <v>1000</v>
      </c>
      <c r="AC1910">
        <v>3</v>
      </c>
      <c r="AD1910" s="6" t="s">
        <v>40</v>
      </c>
      <c r="AE1910" s="6" t="s">
        <v>39</v>
      </c>
      <c r="AF1910" s="6" t="s">
        <v>40</v>
      </c>
      <c r="AG1910" s="6" t="s">
        <v>39</v>
      </c>
      <c r="AH1910" s="6" t="s">
        <v>39</v>
      </c>
      <c r="AI1910" t="s">
        <v>39</v>
      </c>
      <c r="AJ1910" s="6" t="s">
        <v>2838</v>
      </c>
      <c r="AK1910">
        <v>84</v>
      </c>
      <c r="AL1910" s="6" t="s">
        <v>39</v>
      </c>
      <c r="AM1910" t="s">
        <v>39</v>
      </c>
      <c r="AN1910">
        <v>4</v>
      </c>
      <c r="AO1910">
        <v>50</v>
      </c>
      <c r="AP1910">
        <v>28</v>
      </c>
      <c r="AQ1910" t="s">
        <v>39</v>
      </c>
      <c r="AR1910" t="s">
        <v>2693</v>
      </c>
    </row>
    <row r="1911" spans="1:44" x14ac:dyDescent="0.35">
      <c r="A1911" t="s">
        <v>1888</v>
      </c>
      <c r="B1911" t="s">
        <v>2673</v>
      </c>
      <c r="C1911" t="s">
        <v>2593</v>
      </c>
      <c r="D1911" t="s">
        <v>222</v>
      </c>
      <c r="E1911" t="s">
        <v>1795</v>
      </c>
      <c r="F1911" t="s">
        <v>3078</v>
      </c>
      <c r="G1911" t="s">
        <v>40</v>
      </c>
      <c r="H1911" t="s">
        <v>40</v>
      </c>
      <c r="I1911" t="s">
        <v>3075</v>
      </c>
      <c r="J1911" t="s">
        <v>39</v>
      </c>
      <c r="K1911" t="s">
        <v>39</v>
      </c>
      <c r="L1911" t="s">
        <v>39</v>
      </c>
      <c r="M1911" t="s">
        <v>2633</v>
      </c>
      <c r="N1911" t="s">
        <v>39</v>
      </c>
      <c r="O1911" t="s">
        <v>39</v>
      </c>
      <c r="P1911" t="s">
        <v>39</v>
      </c>
      <c r="Q1911" t="s">
        <v>39</v>
      </c>
      <c r="R1911" t="s">
        <v>39</v>
      </c>
      <c r="S1911" t="s">
        <v>39</v>
      </c>
      <c r="T1911" t="s">
        <v>39</v>
      </c>
      <c r="U1911" s="1" t="s">
        <v>3085</v>
      </c>
      <c r="V1911" s="6" t="s">
        <v>2644</v>
      </c>
      <c r="W1911">
        <v>49</v>
      </c>
      <c r="X1911" s="6">
        <v>25</v>
      </c>
      <c r="Y1911" s="1" t="s">
        <v>21</v>
      </c>
      <c r="Z1911">
        <v>0</v>
      </c>
      <c r="AA1911" s="6" t="s">
        <v>2609</v>
      </c>
      <c r="AB1911" t="s">
        <v>3082</v>
      </c>
      <c r="AC1911">
        <v>3</v>
      </c>
      <c r="AD1911" s="6" t="s">
        <v>40</v>
      </c>
      <c r="AE1911" s="6" t="s">
        <v>39</v>
      </c>
      <c r="AF1911" s="6" t="s">
        <v>40</v>
      </c>
      <c r="AG1911" s="6" t="s">
        <v>39</v>
      </c>
      <c r="AH1911" s="6" t="s">
        <v>39</v>
      </c>
      <c r="AI1911" t="s">
        <v>39</v>
      </c>
      <c r="AJ1911" s="6" t="s">
        <v>2838</v>
      </c>
      <c r="AK1911">
        <v>79</v>
      </c>
      <c r="AL1911" s="6" t="s">
        <v>39</v>
      </c>
      <c r="AM1911" t="s">
        <v>39</v>
      </c>
      <c r="AN1911">
        <v>4</v>
      </c>
      <c r="AO1911">
        <v>50</v>
      </c>
      <c r="AP1911">
        <v>28</v>
      </c>
      <c r="AQ1911" t="s">
        <v>39</v>
      </c>
      <c r="AR1911" t="s">
        <v>2693</v>
      </c>
    </row>
    <row r="1912" spans="1:44" x14ac:dyDescent="0.35">
      <c r="A1912" t="s">
        <v>1888</v>
      </c>
      <c r="B1912" t="s">
        <v>2673</v>
      </c>
      <c r="C1912" t="s">
        <v>2593</v>
      </c>
      <c r="D1912" t="s">
        <v>222</v>
      </c>
      <c r="E1912" t="s">
        <v>1795</v>
      </c>
      <c r="F1912" t="s">
        <v>3078</v>
      </c>
      <c r="G1912" t="s">
        <v>40</v>
      </c>
      <c r="H1912" t="s">
        <v>40</v>
      </c>
      <c r="I1912" t="s">
        <v>3075</v>
      </c>
      <c r="J1912" t="s">
        <v>39</v>
      </c>
      <c r="K1912" t="s">
        <v>39</v>
      </c>
      <c r="L1912" t="s">
        <v>39</v>
      </c>
      <c r="M1912" t="s">
        <v>2633</v>
      </c>
      <c r="N1912" t="s">
        <v>39</v>
      </c>
      <c r="O1912" t="s">
        <v>39</v>
      </c>
      <c r="P1912" t="s">
        <v>39</v>
      </c>
      <c r="Q1912" t="s">
        <v>39</v>
      </c>
      <c r="R1912" t="s">
        <v>39</v>
      </c>
      <c r="S1912" t="s">
        <v>39</v>
      </c>
      <c r="T1912" t="s">
        <v>39</v>
      </c>
      <c r="U1912" s="1" t="s">
        <v>3085</v>
      </c>
      <c r="V1912" s="6" t="s">
        <v>2644</v>
      </c>
      <c r="W1912">
        <v>49</v>
      </c>
      <c r="X1912" s="6">
        <v>25</v>
      </c>
      <c r="Y1912" s="1" t="s">
        <v>21</v>
      </c>
      <c r="Z1912">
        <v>0</v>
      </c>
      <c r="AA1912" s="6" t="s">
        <v>2609</v>
      </c>
      <c r="AB1912" t="s">
        <v>3083</v>
      </c>
      <c r="AC1912">
        <v>3</v>
      </c>
      <c r="AD1912" s="6" t="s">
        <v>40</v>
      </c>
      <c r="AE1912" s="6" t="s">
        <v>39</v>
      </c>
      <c r="AF1912" s="6" t="s">
        <v>40</v>
      </c>
      <c r="AG1912" s="6" t="s">
        <v>39</v>
      </c>
      <c r="AH1912" s="6" t="s">
        <v>39</v>
      </c>
      <c r="AI1912" t="s">
        <v>39</v>
      </c>
      <c r="AJ1912" s="6" t="s">
        <v>2838</v>
      </c>
      <c r="AK1912">
        <v>82</v>
      </c>
      <c r="AL1912" s="6" t="s">
        <v>39</v>
      </c>
      <c r="AM1912" t="s">
        <v>39</v>
      </c>
      <c r="AN1912">
        <v>4</v>
      </c>
      <c r="AO1912">
        <v>50</v>
      </c>
      <c r="AP1912">
        <v>28</v>
      </c>
      <c r="AQ1912" t="s">
        <v>39</v>
      </c>
      <c r="AR1912" t="s">
        <v>2693</v>
      </c>
    </row>
    <row r="1913" spans="1:44" x14ac:dyDescent="0.35">
      <c r="A1913" t="s">
        <v>1888</v>
      </c>
      <c r="B1913" t="s">
        <v>2673</v>
      </c>
      <c r="C1913" t="s">
        <v>2593</v>
      </c>
      <c r="D1913" t="s">
        <v>222</v>
      </c>
      <c r="E1913" t="s">
        <v>1795</v>
      </c>
      <c r="F1913" t="s">
        <v>3078</v>
      </c>
      <c r="G1913" t="s">
        <v>40</v>
      </c>
      <c r="H1913" t="s">
        <v>40</v>
      </c>
      <c r="I1913" t="s">
        <v>3075</v>
      </c>
      <c r="J1913" t="s">
        <v>39</v>
      </c>
      <c r="K1913" t="s">
        <v>39</v>
      </c>
      <c r="L1913" t="s">
        <v>39</v>
      </c>
      <c r="M1913" t="s">
        <v>2633</v>
      </c>
      <c r="N1913" t="s">
        <v>39</v>
      </c>
      <c r="O1913" t="s">
        <v>39</v>
      </c>
      <c r="P1913" t="s">
        <v>39</v>
      </c>
      <c r="Q1913" t="s">
        <v>39</v>
      </c>
      <c r="R1913" t="s">
        <v>39</v>
      </c>
      <c r="S1913" t="s">
        <v>39</v>
      </c>
      <c r="T1913" t="s">
        <v>39</v>
      </c>
      <c r="U1913" s="1" t="s">
        <v>3085</v>
      </c>
      <c r="V1913" s="6" t="s">
        <v>2644</v>
      </c>
      <c r="W1913">
        <v>49</v>
      </c>
      <c r="X1913" s="6">
        <v>25</v>
      </c>
      <c r="Y1913" s="1" t="s">
        <v>21</v>
      </c>
      <c r="Z1913">
        <v>0</v>
      </c>
      <c r="AA1913" s="6" t="s">
        <v>2609</v>
      </c>
      <c r="AB1913" t="s">
        <v>3084</v>
      </c>
      <c r="AC1913">
        <v>3</v>
      </c>
      <c r="AD1913" s="6" t="s">
        <v>40</v>
      </c>
      <c r="AE1913" s="6" t="s">
        <v>39</v>
      </c>
      <c r="AF1913" s="6" t="s">
        <v>40</v>
      </c>
      <c r="AG1913" s="6" t="s">
        <v>39</v>
      </c>
      <c r="AH1913" s="6" t="s">
        <v>39</v>
      </c>
      <c r="AI1913" t="s">
        <v>39</v>
      </c>
      <c r="AJ1913" s="6" t="s">
        <v>2838</v>
      </c>
      <c r="AK1913">
        <v>86</v>
      </c>
      <c r="AL1913" s="6" t="s">
        <v>39</v>
      </c>
      <c r="AM1913" t="s">
        <v>39</v>
      </c>
      <c r="AN1913">
        <v>4</v>
      </c>
      <c r="AO1913">
        <v>50</v>
      </c>
      <c r="AP1913">
        <v>28</v>
      </c>
      <c r="AQ1913" t="s">
        <v>39</v>
      </c>
      <c r="AR1913" t="s">
        <v>2693</v>
      </c>
    </row>
    <row r="1914" spans="1:44" x14ac:dyDescent="0.35">
      <c r="A1914" t="s">
        <v>1888</v>
      </c>
      <c r="B1914" t="s">
        <v>2673</v>
      </c>
      <c r="C1914" t="s">
        <v>2593</v>
      </c>
      <c r="D1914" t="s">
        <v>222</v>
      </c>
      <c r="E1914" t="s">
        <v>1795</v>
      </c>
      <c r="F1914" t="s">
        <v>3078</v>
      </c>
      <c r="G1914" t="s">
        <v>40</v>
      </c>
      <c r="H1914" t="s">
        <v>40</v>
      </c>
      <c r="I1914" t="s">
        <v>3075</v>
      </c>
      <c r="J1914" t="s">
        <v>39</v>
      </c>
      <c r="K1914" t="s">
        <v>39</v>
      </c>
      <c r="L1914" t="s">
        <v>39</v>
      </c>
      <c r="M1914" t="s">
        <v>2633</v>
      </c>
      <c r="N1914" t="s">
        <v>39</v>
      </c>
      <c r="O1914" t="s">
        <v>39</v>
      </c>
      <c r="P1914" t="s">
        <v>39</v>
      </c>
      <c r="Q1914" t="s">
        <v>39</v>
      </c>
      <c r="R1914" t="s">
        <v>39</v>
      </c>
      <c r="S1914" t="s">
        <v>39</v>
      </c>
      <c r="T1914" t="s">
        <v>39</v>
      </c>
      <c r="U1914" s="1" t="s">
        <v>48</v>
      </c>
      <c r="V1914" s="6" t="s">
        <v>39</v>
      </c>
      <c r="W1914" s="6" t="s">
        <v>39</v>
      </c>
      <c r="X1914" s="6">
        <v>25</v>
      </c>
      <c r="Y1914" t="s">
        <v>39</v>
      </c>
      <c r="Z1914">
        <v>0</v>
      </c>
      <c r="AA1914" s="6" t="s">
        <v>39</v>
      </c>
      <c r="AB1914" s="6" t="s">
        <v>39</v>
      </c>
      <c r="AC1914" s="6" t="s">
        <v>39</v>
      </c>
      <c r="AD1914" s="6" t="s">
        <v>40</v>
      </c>
      <c r="AE1914" s="6" t="s">
        <v>39</v>
      </c>
      <c r="AF1914" s="6" t="s">
        <v>40</v>
      </c>
      <c r="AG1914" s="6" t="s">
        <v>39</v>
      </c>
      <c r="AH1914" s="6" t="s">
        <v>39</v>
      </c>
      <c r="AI1914" s="6" t="s">
        <v>39</v>
      </c>
      <c r="AJ1914" s="6" t="s">
        <v>2920</v>
      </c>
      <c r="AK1914">
        <v>0</v>
      </c>
      <c r="AL1914" s="6" t="s">
        <v>39</v>
      </c>
      <c r="AM1914" t="s">
        <v>39</v>
      </c>
      <c r="AN1914">
        <v>4</v>
      </c>
      <c r="AO1914">
        <v>50</v>
      </c>
      <c r="AP1914">
        <v>28</v>
      </c>
      <c r="AQ1914" t="s">
        <v>39</v>
      </c>
      <c r="AR1914" t="s">
        <v>2693</v>
      </c>
    </row>
    <row r="1915" spans="1:44" x14ac:dyDescent="0.35">
      <c r="A1915" t="s">
        <v>1888</v>
      </c>
      <c r="B1915" t="s">
        <v>2673</v>
      </c>
      <c r="C1915" t="s">
        <v>2593</v>
      </c>
      <c r="D1915" t="s">
        <v>222</v>
      </c>
      <c r="E1915" t="s">
        <v>1795</v>
      </c>
      <c r="F1915" t="s">
        <v>3078</v>
      </c>
      <c r="G1915" t="s">
        <v>40</v>
      </c>
      <c r="H1915" t="s">
        <v>40</v>
      </c>
      <c r="I1915" t="s">
        <v>3075</v>
      </c>
      <c r="J1915" t="s">
        <v>39</v>
      </c>
      <c r="K1915" t="s">
        <v>39</v>
      </c>
      <c r="L1915" t="s">
        <v>39</v>
      </c>
      <c r="M1915" t="s">
        <v>2633</v>
      </c>
      <c r="N1915" t="s">
        <v>39</v>
      </c>
      <c r="O1915" t="s">
        <v>39</v>
      </c>
      <c r="P1915" t="s">
        <v>39</v>
      </c>
      <c r="Q1915" t="s">
        <v>39</v>
      </c>
      <c r="R1915" t="s">
        <v>39</v>
      </c>
      <c r="S1915" t="s">
        <v>39</v>
      </c>
      <c r="T1915" t="s">
        <v>39</v>
      </c>
      <c r="U1915" s="1" t="s">
        <v>21</v>
      </c>
      <c r="V1915" s="6" t="s">
        <v>39</v>
      </c>
      <c r="W1915" s="6" t="s">
        <v>39</v>
      </c>
      <c r="X1915" s="6">
        <v>25</v>
      </c>
      <c r="Y1915" t="s">
        <v>39</v>
      </c>
      <c r="Z1915">
        <v>0</v>
      </c>
      <c r="AA1915" s="6" t="s">
        <v>2608</v>
      </c>
      <c r="AB1915">
        <f>0.1*2.11*10000</f>
        <v>2110</v>
      </c>
      <c r="AC1915">
        <v>3</v>
      </c>
      <c r="AD1915" s="6" t="s">
        <v>40</v>
      </c>
      <c r="AE1915" s="6" t="s">
        <v>39</v>
      </c>
      <c r="AF1915" s="6" t="s">
        <v>40</v>
      </c>
      <c r="AG1915" s="6" t="s">
        <v>39</v>
      </c>
      <c r="AH1915" s="6" t="s">
        <v>39</v>
      </c>
      <c r="AI1915" t="s">
        <v>39</v>
      </c>
      <c r="AJ1915" s="6" t="s">
        <v>2920</v>
      </c>
      <c r="AK1915">
        <v>0</v>
      </c>
      <c r="AL1915" s="6" t="s">
        <v>39</v>
      </c>
      <c r="AM1915" t="s">
        <v>39</v>
      </c>
      <c r="AN1915">
        <v>4</v>
      </c>
      <c r="AO1915">
        <v>50</v>
      </c>
      <c r="AP1915">
        <v>28</v>
      </c>
      <c r="AQ1915" t="s">
        <v>39</v>
      </c>
      <c r="AR1915" t="s">
        <v>2693</v>
      </c>
    </row>
    <row r="1916" spans="1:44" x14ac:dyDescent="0.35">
      <c r="A1916" t="s">
        <v>1888</v>
      </c>
      <c r="B1916" t="s">
        <v>2673</v>
      </c>
      <c r="C1916" t="s">
        <v>2593</v>
      </c>
      <c r="D1916" t="s">
        <v>222</v>
      </c>
      <c r="E1916" t="s">
        <v>1795</v>
      </c>
      <c r="F1916" t="s">
        <v>3078</v>
      </c>
      <c r="G1916" t="s">
        <v>40</v>
      </c>
      <c r="H1916" t="s">
        <v>40</v>
      </c>
      <c r="I1916" t="s">
        <v>3075</v>
      </c>
      <c r="J1916" t="s">
        <v>39</v>
      </c>
      <c r="K1916" t="s">
        <v>39</v>
      </c>
      <c r="L1916" t="s">
        <v>39</v>
      </c>
      <c r="M1916" t="s">
        <v>2633</v>
      </c>
      <c r="N1916" t="s">
        <v>39</v>
      </c>
      <c r="O1916" t="s">
        <v>39</v>
      </c>
      <c r="P1916" t="s">
        <v>39</v>
      </c>
      <c r="Q1916" t="s">
        <v>39</v>
      </c>
      <c r="R1916" t="s">
        <v>39</v>
      </c>
      <c r="S1916" t="s">
        <v>39</v>
      </c>
      <c r="T1916" t="s">
        <v>39</v>
      </c>
      <c r="U1916" s="1" t="s">
        <v>21</v>
      </c>
      <c r="V1916" s="6" t="s">
        <v>39</v>
      </c>
      <c r="W1916" s="6" t="s">
        <v>39</v>
      </c>
      <c r="X1916" s="6">
        <v>25</v>
      </c>
      <c r="Y1916" t="s">
        <v>39</v>
      </c>
      <c r="Z1916">
        <v>0</v>
      </c>
      <c r="AA1916" s="6" t="s">
        <v>2608</v>
      </c>
      <c r="AB1916">
        <f>0.2*2.11*10000</f>
        <v>4220</v>
      </c>
      <c r="AC1916">
        <v>3</v>
      </c>
      <c r="AD1916" s="6" t="s">
        <v>40</v>
      </c>
      <c r="AE1916" s="6" t="s">
        <v>39</v>
      </c>
      <c r="AF1916" s="6" t="s">
        <v>40</v>
      </c>
      <c r="AG1916" s="6" t="s">
        <v>39</v>
      </c>
      <c r="AH1916" s="6" t="s">
        <v>39</v>
      </c>
      <c r="AI1916" t="s">
        <v>39</v>
      </c>
      <c r="AJ1916" s="6" t="s">
        <v>2920</v>
      </c>
      <c r="AK1916">
        <v>0</v>
      </c>
      <c r="AL1916" s="6" t="s">
        <v>39</v>
      </c>
      <c r="AM1916" t="s">
        <v>39</v>
      </c>
      <c r="AN1916">
        <v>4</v>
      </c>
      <c r="AO1916">
        <v>50</v>
      </c>
      <c r="AP1916">
        <v>28</v>
      </c>
      <c r="AQ1916" t="s">
        <v>39</v>
      </c>
      <c r="AR1916" t="s">
        <v>2693</v>
      </c>
    </row>
    <row r="1917" spans="1:44" x14ac:dyDescent="0.35">
      <c r="A1917" t="s">
        <v>1888</v>
      </c>
      <c r="B1917" t="s">
        <v>2673</v>
      </c>
      <c r="C1917" t="s">
        <v>2593</v>
      </c>
      <c r="D1917" t="s">
        <v>222</v>
      </c>
      <c r="E1917" t="s">
        <v>1795</v>
      </c>
      <c r="F1917" t="s">
        <v>3078</v>
      </c>
      <c r="G1917" t="s">
        <v>40</v>
      </c>
      <c r="H1917" t="s">
        <v>40</v>
      </c>
      <c r="I1917" t="s">
        <v>3075</v>
      </c>
      <c r="J1917" t="s">
        <v>39</v>
      </c>
      <c r="K1917" t="s">
        <v>39</v>
      </c>
      <c r="L1917" t="s">
        <v>39</v>
      </c>
      <c r="M1917" t="s">
        <v>2633</v>
      </c>
      <c r="N1917" t="s">
        <v>39</v>
      </c>
      <c r="O1917" t="s">
        <v>39</v>
      </c>
      <c r="P1917" t="s">
        <v>39</v>
      </c>
      <c r="Q1917" t="s">
        <v>39</v>
      </c>
      <c r="R1917" t="s">
        <v>39</v>
      </c>
      <c r="S1917" t="s">
        <v>39</v>
      </c>
      <c r="T1917" t="s">
        <v>39</v>
      </c>
      <c r="U1917" s="1" t="s">
        <v>21</v>
      </c>
      <c r="V1917" s="6" t="s">
        <v>39</v>
      </c>
      <c r="W1917" s="6" t="s">
        <v>39</v>
      </c>
      <c r="X1917" s="6">
        <v>25</v>
      </c>
      <c r="Y1917" t="s">
        <v>39</v>
      </c>
      <c r="Z1917">
        <v>0</v>
      </c>
      <c r="AA1917" s="6" t="s">
        <v>2608</v>
      </c>
      <c r="AB1917">
        <f>0.3*2.11*10000</f>
        <v>6329.9999999999991</v>
      </c>
      <c r="AC1917">
        <v>3</v>
      </c>
      <c r="AD1917" s="6" t="s">
        <v>40</v>
      </c>
      <c r="AE1917" s="6" t="s">
        <v>39</v>
      </c>
      <c r="AF1917" s="6" t="s">
        <v>40</v>
      </c>
      <c r="AG1917" s="6" t="s">
        <v>39</v>
      </c>
      <c r="AH1917" s="6" t="s">
        <v>39</v>
      </c>
      <c r="AI1917" t="s">
        <v>39</v>
      </c>
      <c r="AJ1917" s="6" t="s">
        <v>2920</v>
      </c>
      <c r="AK1917">
        <v>0</v>
      </c>
      <c r="AL1917" s="6" t="s">
        <v>39</v>
      </c>
      <c r="AM1917" t="s">
        <v>39</v>
      </c>
      <c r="AN1917">
        <v>4</v>
      </c>
      <c r="AO1917">
        <v>50</v>
      </c>
      <c r="AP1917">
        <v>28</v>
      </c>
      <c r="AQ1917" t="s">
        <v>39</v>
      </c>
      <c r="AR1917" t="s">
        <v>2693</v>
      </c>
    </row>
    <row r="1918" spans="1:44" x14ac:dyDescent="0.35">
      <c r="A1918" t="s">
        <v>1888</v>
      </c>
      <c r="B1918" t="s">
        <v>2673</v>
      </c>
      <c r="C1918" t="s">
        <v>2593</v>
      </c>
      <c r="D1918" t="s">
        <v>222</v>
      </c>
      <c r="E1918" t="s">
        <v>1795</v>
      </c>
      <c r="F1918" t="s">
        <v>3078</v>
      </c>
      <c r="G1918" t="s">
        <v>40</v>
      </c>
      <c r="H1918" t="s">
        <v>40</v>
      </c>
      <c r="I1918" t="s">
        <v>3075</v>
      </c>
      <c r="J1918" t="s">
        <v>39</v>
      </c>
      <c r="K1918" t="s">
        <v>39</v>
      </c>
      <c r="L1918" t="s">
        <v>39</v>
      </c>
      <c r="M1918" t="s">
        <v>2633</v>
      </c>
      <c r="N1918" t="s">
        <v>39</v>
      </c>
      <c r="O1918" t="s">
        <v>39</v>
      </c>
      <c r="P1918" t="s">
        <v>39</v>
      </c>
      <c r="Q1918" t="s">
        <v>39</v>
      </c>
      <c r="R1918" t="s">
        <v>39</v>
      </c>
      <c r="S1918" t="s">
        <v>39</v>
      </c>
      <c r="T1918" t="s">
        <v>39</v>
      </c>
      <c r="U1918" s="1" t="s">
        <v>21</v>
      </c>
      <c r="V1918" s="6" t="s">
        <v>39</v>
      </c>
      <c r="W1918" s="6" t="s">
        <v>39</v>
      </c>
      <c r="X1918" s="6">
        <v>25</v>
      </c>
      <c r="Y1918" t="s">
        <v>39</v>
      </c>
      <c r="Z1918">
        <v>0</v>
      </c>
      <c r="AA1918" s="6" t="s">
        <v>44</v>
      </c>
      <c r="AB1918">
        <v>500</v>
      </c>
      <c r="AC1918">
        <v>3</v>
      </c>
      <c r="AD1918" s="6" t="s">
        <v>40</v>
      </c>
      <c r="AE1918" s="6" t="s">
        <v>39</v>
      </c>
      <c r="AF1918" s="6" t="s">
        <v>40</v>
      </c>
      <c r="AG1918" s="6" t="s">
        <v>39</v>
      </c>
      <c r="AH1918" s="6" t="s">
        <v>39</v>
      </c>
      <c r="AI1918" t="s">
        <v>39</v>
      </c>
      <c r="AJ1918" s="6" t="s">
        <v>2920</v>
      </c>
      <c r="AK1918">
        <v>81.11</v>
      </c>
      <c r="AL1918" s="6" t="s">
        <v>39</v>
      </c>
      <c r="AM1918" t="s">
        <v>39</v>
      </c>
      <c r="AN1918">
        <v>4</v>
      </c>
      <c r="AO1918">
        <v>50</v>
      </c>
      <c r="AP1918">
        <v>28</v>
      </c>
      <c r="AQ1918" t="s">
        <v>39</v>
      </c>
      <c r="AR1918" t="s">
        <v>2693</v>
      </c>
    </row>
    <row r="1919" spans="1:44" x14ac:dyDescent="0.35">
      <c r="A1919" t="s">
        <v>1888</v>
      </c>
      <c r="B1919" t="s">
        <v>2673</v>
      </c>
      <c r="C1919" t="s">
        <v>2593</v>
      </c>
      <c r="D1919" t="s">
        <v>222</v>
      </c>
      <c r="E1919" t="s">
        <v>1795</v>
      </c>
      <c r="F1919" t="s">
        <v>3078</v>
      </c>
      <c r="G1919" t="s">
        <v>40</v>
      </c>
      <c r="H1919" t="s">
        <v>40</v>
      </c>
      <c r="I1919" t="s">
        <v>3075</v>
      </c>
      <c r="J1919" t="s">
        <v>39</v>
      </c>
      <c r="K1919" t="s">
        <v>39</v>
      </c>
      <c r="L1919" t="s">
        <v>39</v>
      </c>
      <c r="M1919" t="s">
        <v>2633</v>
      </c>
      <c r="N1919" t="s">
        <v>39</v>
      </c>
      <c r="O1919" t="s">
        <v>39</v>
      </c>
      <c r="P1919" t="s">
        <v>39</v>
      </c>
      <c r="Q1919" t="s">
        <v>39</v>
      </c>
      <c r="R1919" t="s">
        <v>39</v>
      </c>
      <c r="S1919" t="s">
        <v>39</v>
      </c>
      <c r="T1919" t="s">
        <v>39</v>
      </c>
      <c r="U1919" s="1" t="s">
        <v>21</v>
      </c>
      <c r="V1919" s="6" t="s">
        <v>39</v>
      </c>
      <c r="W1919" s="6" t="s">
        <v>39</v>
      </c>
      <c r="X1919" s="6">
        <v>25</v>
      </c>
      <c r="Y1919" t="s">
        <v>39</v>
      </c>
      <c r="Z1919">
        <v>0</v>
      </c>
      <c r="AA1919" s="6" t="s">
        <v>2609</v>
      </c>
      <c r="AB1919" t="s">
        <v>3079</v>
      </c>
      <c r="AC1919">
        <v>3</v>
      </c>
      <c r="AD1919" s="6" t="s">
        <v>40</v>
      </c>
      <c r="AE1919" s="6" t="s">
        <v>39</v>
      </c>
      <c r="AF1919" s="6" t="s">
        <v>40</v>
      </c>
      <c r="AG1919" s="6" t="s">
        <v>39</v>
      </c>
      <c r="AH1919" s="6" t="s">
        <v>39</v>
      </c>
      <c r="AI1919" t="s">
        <v>39</v>
      </c>
      <c r="AJ1919" s="6" t="s">
        <v>2920</v>
      </c>
      <c r="AK1919">
        <v>68.900000000000006</v>
      </c>
      <c r="AL1919" s="6" t="s">
        <v>39</v>
      </c>
      <c r="AM1919" t="s">
        <v>39</v>
      </c>
      <c r="AN1919">
        <v>4</v>
      </c>
      <c r="AO1919">
        <v>50</v>
      </c>
      <c r="AP1919">
        <v>28</v>
      </c>
      <c r="AQ1919" t="s">
        <v>39</v>
      </c>
      <c r="AR1919" t="s">
        <v>2693</v>
      </c>
    </row>
    <row r="1920" spans="1:44" x14ac:dyDescent="0.35">
      <c r="A1920" t="s">
        <v>1888</v>
      </c>
      <c r="B1920" t="s">
        <v>2673</v>
      </c>
      <c r="C1920" t="s">
        <v>2593</v>
      </c>
      <c r="D1920" t="s">
        <v>222</v>
      </c>
      <c r="E1920" t="s">
        <v>1795</v>
      </c>
      <c r="F1920" t="s">
        <v>3078</v>
      </c>
      <c r="G1920" t="s">
        <v>40</v>
      </c>
      <c r="H1920" t="s">
        <v>40</v>
      </c>
      <c r="I1920" t="s">
        <v>3075</v>
      </c>
      <c r="J1920" t="s">
        <v>39</v>
      </c>
      <c r="K1920" t="s">
        <v>39</v>
      </c>
      <c r="L1920" t="s">
        <v>39</v>
      </c>
      <c r="M1920" t="s">
        <v>2633</v>
      </c>
      <c r="N1920" t="s">
        <v>39</v>
      </c>
      <c r="O1920" t="s">
        <v>39</v>
      </c>
      <c r="P1920" t="s">
        <v>39</v>
      </c>
      <c r="Q1920" t="s">
        <v>39</v>
      </c>
      <c r="R1920" t="s">
        <v>39</v>
      </c>
      <c r="S1920" t="s">
        <v>39</v>
      </c>
      <c r="T1920" t="s">
        <v>39</v>
      </c>
      <c r="U1920" s="1" t="s">
        <v>21</v>
      </c>
      <c r="V1920" s="6" t="s">
        <v>39</v>
      </c>
      <c r="W1920" s="6" t="s">
        <v>39</v>
      </c>
      <c r="X1920" s="6">
        <v>25</v>
      </c>
      <c r="Y1920" t="s">
        <v>39</v>
      </c>
      <c r="Z1920">
        <v>0</v>
      </c>
      <c r="AA1920" s="6" t="s">
        <v>2609</v>
      </c>
      <c r="AB1920" t="s">
        <v>3080</v>
      </c>
      <c r="AC1920">
        <v>3</v>
      </c>
      <c r="AD1920" s="6" t="s">
        <v>40</v>
      </c>
      <c r="AE1920" s="6" t="s">
        <v>39</v>
      </c>
      <c r="AF1920" s="6" t="s">
        <v>40</v>
      </c>
      <c r="AG1920" s="6" t="s">
        <v>39</v>
      </c>
      <c r="AH1920" s="6" t="s">
        <v>39</v>
      </c>
      <c r="AI1920" t="s">
        <v>39</v>
      </c>
      <c r="AJ1920" s="6" t="s">
        <v>2920</v>
      </c>
      <c r="AK1920">
        <v>74.23</v>
      </c>
      <c r="AL1920" s="6" t="s">
        <v>39</v>
      </c>
      <c r="AM1920" t="s">
        <v>39</v>
      </c>
      <c r="AN1920">
        <v>4</v>
      </c>
      <c r="AO1920">
        <v>50</v>
      </c>
      <c r="AP1920">
        <v>28</v>
      </c>
      <c r="AQ1920" t="s">
        <v>39</v>
      </c>
      <c r="AR1920" t="s">
        <v>2693</v>
      </c>
    </row>
    <row r="1921" spans="1:44" x14ac:dyDescent="0.35">
      <c r="A1921" t="s">
        <v>1888</v>
      </c>
      <c r="B1921" t="s">
        <v>2673</v>
      </c>
      <c r="C1921" t="s">
        <v>2593</v>
      </c>
      <c r="D1921" t="s">
        <v>222</v>
      </c>
      <c r="E1921" t="s">
        <v>1795</v>
      </c>
      <c r="F1921" t="s">
        <v>3078</v>
      </c>
      <c r="G1921" t="s">
        <v>40</v>
      </c>
      <c r="H1921" t="s">
        <v>40</v>
      </c>
      <c r="I1921" t="s">
        <v>3075</v>
      </c>
      <c r="J1921" t="s">
        <v>39</v>
      </c>
      <c r="K1921" t="s">
        <v>39</v>
      </c>
      <c r="L1921" t="s">
        <v>39</v>
      </c>
      <c r="M1921" t="s">
        <v>2633</v>
      </c>
      <c r="N1921" t="s">
        <v>39</v>
      </c>
      <c r="O1921" t="s">
        <v>39</v>
      </c>
      <c r="P1921" t="s">
        <v>39</v>
      </c>
      <c r="Q1921" t="s">
        <v>39</v>
      </c>
      <c r="R1921" t="s">
        <v>39</v>
      </c>
      <c r="S1921" t="s">
        <v>39</v>
      </c>
      <c r="T1921" t="s">
        <v>39</v>
      </c>
      <c r="U1921" s="1" t="s">
        <v>21</v>
      </c>
      <c r="V1921" s="6" t="s">
        <v>39</v>
      </c>
      <c r="W1921" s="6" t="s">
        <v>39</v>
      </c>
      <c r="X1921" s="6">
        <v>25</v>
      </c>
      <c r="Y1921" t="s">
        <v>39</v>
      </c>
      <c r="Z1921">
        <v>0</v>
      </c>
      <c r="AA1921" s="6" t="s">
        <v>2609</v>
      </c>
      <c r="AB1921" t="s">
        <v>3081</v>
      </c>
      <c r="AC1921">
        <v>3</v>
      </c>
      <c r="AD1921" s="6" t="s">
        <v>40</v>
      </c>
      <c r="AE1921" s="6" t="s">
        <v>39</v>
      </c>
      <c r="AF1921" s="6" t="s">
        <v>40</v>
      </c>
      <c r="AG1921" s="6" t="s">
        <v>39</v>
      </c>
      <c r="AH1921" s="6" t="s">
        <v>39</v>
      </c>
      <c r="AI1921" t="s">
        <v>39</v>
      </c>
      <c r="AJ1921" s="6" t="s">
        <v>2920</v>
      </c>
      <c r="AK1921">
        <v>68</v>
      </c>
      <c r="AL1921" s="6" t="s">
        <v>39</v>
      </c>
      <c r="AM1921" t="s">
        <v>39</v>
      </c>
      <c r="AN1921">
        <v>4</v>
      </c>
      <c r="AO1921">
        <v>50</v>
      </c>
      <c r="AP1921">
        <v>28</v>
      </c>
      <c r="AQ1921" t="s">
        <v>39</v>
      </c>
      <c r="AR1921" t="s">
        <v>2693</v>
      </c>
    </row>
    <row r="1922" spans="1:44" x14ac:dyDescent="0.35">
      <c r="A1922" t="s">
        <v>1888</v>
      </c>
      <c r="B1922" t="s">
        <v>2673</v>
      </c>
      <c r="C1922" t="s">
        <v>2593</v>
      </c>
      <c r="D1922" t="s">
        <v>222</v>
      </c>
      <c r="E1922" t="s">
        <v>1795</v>
      </c>
      <c r="F1922" t="s">
        <v>3078</v>
      </c>
      <c r="G1922" t="s">
        <v>40</v>
      </c>
      <c r="H1922" t="s">
        <v>40</v>
      </c>
      <c r="I1922" t="s">
        <v>3075</v>
      </c>
      <c r="J1922" t="s">
        <v>39</v>
      </c>
      <c r="K1922" t="s">
        <v>39</v>
      </c>
      <c r="L1922" t="s">
        <v>39</v>
      </c>
      <c r="M1922" t="s">
        <v>2633</v>
      </c>
      <c r="N1922" t="s">
        <v>39</v>
      </c>
      <c r="O1922" t="s">
        <v>39</v>
      </c>
      <c r="P1922" t="s">
        <v>39</v>
      </c>
      <c r="Q1922" t="s">
        <v>39</v>
      </c>
      <c r="R1922" t="s">
        <v>39</v>
      </c>
      <c r="S1922" t="s">
        <v>39</v>
      </c>
      <c r="T1922" t="s">
        <v>39</v>
      </c>
      <c r="U1922" s="1" t="s">
        <v>21</v>
      </c>
      <c r="V1922" s="6" t="s">
        <v>39</v>
      </c>
      <c r="W1922" s="6" t="s">
        <v>39</v>
      </c>
      <c r="X1922" s="6">
        <v>25</v>
      </c>
      <c r="Y1922" t="s">
        <v>39</v>
      </c>
      <c r="Z1922">
        <v>0</v>
      </c>
      <c r="AA1922" s="6" t="s">
        <v>44</v>
      </c>
      <c r="AB1922">
        <v>1000</v>
      </c>
      <c r="AC1922">
        <v>3</v>
      </c>
      <c r="AD1922" s="6" t="s">
        <v>40</v>
      </c>
      <c r="AE1922" s="6" t="s">
        <v>39</v>
      </c>
      <c r="AF1922" s="6" t="s">
        <v>40</v>
      </c>
      <c r="AG1922" s="6" t="s">
        <v>39</v>
      </c>
      <c r="AH1922" s="6" t="s">
        <v>39</v>
      </c>
      <c r="AI1922" t="s">
        <v>39</v>
      </c>
      <c r="AJ1922" s="6" t="s">
        <v>2920</v>
      </c>
      <c r="AK1922">
        <v>43.2</v>
      </c>
      <c r="AL1922" s="6" t="s">
        <v>39</v>
      </c>
      <c r="AM1922" t="s">
        <v>39</v>
      </c>
      <c r="AN1922">
        <v>4</v>
      </c>
      <c r="AO1922">
        <v>50</v>
      </c>
      <c r="AP1922">
        <v>28</v>
      </c>
      <c r="AQ1922" t="s">
        <v>39</v>
      </c>
      <c r="AR1922" t="s">
        <v>2693</v>
      </c>
    </row>
    <row r="1923" spans="1:44" x14ac:dyDescent="0.35">
      <c r="A1923" t="s">
        <v>1888</v>
      </c>
      <c r="B1923" t="s">
        <v>2673</v>
      </c>
      <c r="C1923" t="s">
        <v>2593</v>
      </c>
      <c r="D1923" t="s">
        <v>222</v>
      </c>
      <c r="E1923" t="s">
        <v>1795</v>
      </c>
      <c r="F1923" t="s">
        <v>3078</v>
      </c>
      <c r="G1923" t="s">
        <v>40</v>
      </c>
      <c r="H1923" t="s">
        <v>40</v>
      </c>
      <c r="I1923" t="s">
        <v>3075</v>
      </c>
      <c r="J1923" t="s">
        <v>39</v>
      </c>
      <c r="K1923" t="s">
        <v>39</v>
      </c>
      <c r="L1923" t="s">
        <v>39</v>
      </c>
      <c r="M1923" t="s">
        <v>2633</v>
      </c>
      <c r="N1923" t="s">
        <v>39</v>
      </c>
      <c r="O1923" t="s">
        <v>39</v>
      </c>
      <c r="P1923" t="s">
        <v>39</v>
      </c>
      <c r="Q1923" t="s">
        <v>39</v>
      </c>
      <c r="R1923" t="s">
        <v>39</v>
      </c>
      <c r="S1923" t="s">
        <v>39</v>
      </c>
      <c r="T1923" t="s">
        <v>39</v>
      </c>
      <c r="U1923" s="1" t="s">
        <v>21</v>
      </c>
      <c r="V1923" s="6" t="s">
        <v>39</v>
      </c>
      <c r="W1923" s="6" t="s">
        <v>39</v>
      </c>
      <c r="X1923" s="6">
        <v>25</v>
      </c>
      <c r="Y1923" t="s">
        <v>39</v>
      </c>
      <c r="Z1923">
        <v>0</v>
      </c>
      <c r="AA1923" s="6" t="s">
        <v>2609</v>
      </c>
      <c r="AB1923" t="s">
        <v>3082</v>
      </c>
      <c r="AC1923">
        <v>3</v>
      </c>
      <c r="AD1923" s="6" t="s">
        <v>40</v>
      </c>
      <c r="AE1923" s="6" t="s">
        <v>39</v>
      </c>
      <c r="AF1923" s="6" t="s">
        <v>40</v>
      </c>
      <c r="AG1923" s="6" t="s">
        <v>39</v>
      </c>
      <c r="AH1923" s="6" t="s">
        <v>39</v>
      </c>
      <c r="AI1923" t="s">
        <v>39</v>
      </c>
      <c r="AJ1923" s="6" t="s">
        <v>2920</v>
      </c>
      <c r="AK1923">
        <v>62.21</v>
      </c>
      <c r="AL1923" s="6" t="s">
        <v>39</v>
      </c>
      <c r="AM1923" t="s">
        <v>39</v>
      </c>
      <c r="AN1923">
        <v>4</v>
      </c>
      <c r="AO1923">
        <v>50</v>
      </c>
      <c r="AP1923">
        <v>28</v>
      </c>
      <c r="AQ1923" t="s">
        <v>39</v>
      </c>
      <c r="AR1923" t="s">
        <v>2693</v>
      </c>
    </row>
    <row r="1924" spans="1:44" x14ac:dyDescent="0.35">
      <c r="A1924" t="s">
        <v>1888</v>
      </c>
      <c r="B1924" t="s">
        <v>2673</v>
      </c>
      <c r="C1924" t="s">
        <v>2593</v>
      </c>
      <c r="D1924" t="s">
        <v>222</v>
      </c>
      <c r="E1924" t="s">
        <v>1795</v>
      </c>
      <c r="F1924" t="s">
        <v>3078</v>
      </c>
      <c r="G1924" t="s">
        <v>40</v>
      </c>
      <c r="H1924" t="s">
        <v>40</v>
      </c>
      <c r="I1924" t="s">
        <v>3075</v>
      </c>
      <c r="J1924" t="s">
        <v>39</v>
      </c>
      <c r="K1924" t="s">
        <v>39</v>
      </c>
      <c r="L1924" t="s">
        <v>39</v>
      </c>
      <c r="M1924" t="s">
        <v>2633</v>
      </c>
      <c r="N1924" t="s">
        <v>39</v>
      </c>
      <c r="O1924" t="s">
        <v>39</v>
      </c>
      <c r="P1924" t="s">
        <v>39</v>
      </c>
      <c r="Q1924" t="s">
        <v>39</v>
      </c>
      <c r="R1924" t="s">
        <v>39</v>
      </c>
      <c r="S1924" t="s">
        <v>39</v>
      </c>
      <c r="T1924" t="s">
        <v>39</v>
      </c>
      <c r="U1924" s="1" t="s">
        <v>21</v>
      </c>
      <c r="V1924" s="6" t="s">
        <v>39</v>
      </c>
      <c r="W1924" s="6" t="s">
        <v>39</v>
      </c>
      <c r="X1924" s="6">
        <v>25</v>
      </c>
      <c r="Y1924" t="s">
        <v>39</v>
      </c>
      <c r="Z1924">
        <v>0</v>
      </c>
      <c r="AA1924" s="6" t="s">
        <v>2609</v>
      </c>
      <c r="AB1924" t="s">
        <v>3083</v>
      </c>
      <c r="AC1924">
        <v>3</v>
      </c>
      <c r="AD1924" s="6" t="s">
        <v>40</v>
      </c>
      <c r="AE1924" s="6" t="s">
        <v>39</v>
      </c>
      <c r="AF1924" s="6" t="s">
        <v>40</v>
      </c>
      <c r="AG1924" s="6" t="s">
        <v>39</v>
      </c>
      <c r="AH1924" s="6" t="s">
        <v>39</v>
      </c>
      <c r="AI1924" t="s">
        <v>39</v>
      </c>
      <c r="AJ1924" s="6" t="s">
        <v>2920</v>
      </c>
      <c r="AK1924">
        <v>55.5</v>
      </c>
      <c r="AL1924" s="6" t="s">
        <v>39</v>
      </c>
      <c r="AM1924" t="s">
        <v>39</v>
      </c>
      <c r="AN1924">
        <v>4</v>
      </c>
      <c r="AO1924">
        <v>50</v>
      </c>
      <c r="AP1924">
        <v>28</v>
      </c>
      <c r="AQ1924" t="s">
        <v>39</v>
      </c>
      <c r="AR1924" t="s">
        <v>2693</v>
      </c>
    </row>
    <row r="1925" spans="1:44" x14ac:dyDescent="0.35">
      <c r="A1925" t="s">
        <v>1888</v>
      </c>
      <c r="B1925" t="s">
        <v>2673</v>
      </c>
      <c r="C1925" t="s">
        <v>2593</v>
      </c>
      <c r="D1925" t="s">
        <v>222</v>
      </c>
      <c r="E1925" t="s">
        <v>1795</v>
      </c>
      <c r="F1925" t="s">
        <v>3078</v>
      </c>
      <c r="G1925" t="s">
        <v>40</v>
      </c>
      <c r="H1925" t="s">
        <v>40</v>
      </c>
      <c r="I1925" t="s">
        <v>3075</v>
      </c>
      <c r="J1925" t="s">
        <v>39</v>
      </c>
      <c r="K1925" t="s">
        <v>39</v>
      </c>
      <c r="L1925" t="s">
        <v>39</v>
      </c>
      <c r="M1925" t="s">
        <v>2633</v>
      </c>
      <c r="N1925" t="s">
        <v>39</v>
      </c>
      <c r="O1925" t="s">
        <v>39</v>
      </c>
      <c r="P1925" t="s">
        <v>39</v>
      </c>
      <c r="Q1925" t="s">
        <v>39</v>
      </c>
      <c r="R1925" t="s">
        <v>39</v>
      </c>
      <c r="S1925" t="s">
        <v>39</v>
      </c>
      <c r="T1925" t="s">
        <v>39</v>
      </c>
      <c r="U1925" s="1" t="s">
        <v>21</v>
      </c>
      <c r="V1925" s="6" t="s">
        <v>39</v>
      </c>
      <c r="W1925" s="6" t="s">
        <v>39</v>
      </c>
      <c r="X1925" s="6">
        <v>25</v>
      </c>
      <c r="Y1925" t="s">
        <v>39</v>
      </c>
      <c r="Z1925">
        <v>0</v>
      </c>
      <c r="AA1925" s="6" t="s">
        <v>2609</v>
      </c>
      <c r="AB1925" t="s">
        <v>3084</v>
      </c>
      <c r="AC1925">
        <v>3</v>
      </c>
      <c r="AD1925" s="6" t="s">
        <v>40</v>
      </c>
      <c r="AE1925" s="6" t="s">
        <v>39</v>
      </c>
      <c r="AF1925" s="6" t="s">
        <v>40</v>
      </c>
      <c r="AG1925" s="6" t="s">
        <v>39</v>
      </c>
      <c r="AH1925" s="6" t="s">
        <v>39</v>
      </c>
      <c r="AI1925" t="s">
        <v>39</v>
      </c>
      <c r="AJ1925" s="6" t="s">
        <v>2920</v>
      </c>
      <c r="AK1925">
        <v>47.07</v>
      </c>
      <c r="AL1925" s="6" t="s">
        <v>39</v>
      </c>
      <c r="AM1925" t="s">
        <v>39</v>
      </c>
      <c r="AN1925">
        <v>4</v>
      </c>
      <c r="AO1925">
        <v>50</v>
      </c>
      <c r="AP1925">
        <v>28</v>
      </c>
      <c r="AQ1925" t="s">
        <v>39</v>
      </c>
      <c r="AR1925" t="s">
        <v>2693</v>
      </c>
    </row>
    <row r="1926" spans="1:44" x14ac:dyDescent="0.35">
      <c r="A1926" t="s">
        <v>1888</v>
      </c>
      <c r="B1926" t="s">
        <v>2673</v>
      </c>
      <c r="C1926" t="s">
        <v>2593</v>
      </c>
      <c r="D1926" t="s">
        <v>222</v>
      </c>
      <c r="E1926" t="s">
        <v>1795</v>
      </c>
      <c r="F1926" t="s">
        <v>3078</v>
      </c>
      <c r="G1926" t="s">
        <v>40</v>
      </c>
      <c r="H1926" t="s">
        <v>40</v>
      </c>
      <c r="I1926" t="s">
        <v>3075</v>
      </c>
      <c r="J1926" t="s">
        <v>39</v>
      </c>
      <c r="K1926" t="s">
        <v>39</v>
      </c>
      <c r="L1926" t="s">
        <v>39</v>
      </c>
      <c r="M1926" t="s">
        <v>2633</v>
      </c>
      <c r="N1926" t="s">
        <v>39</v>
      </c>
      <c r="O1926" t="s">
        <v>39</v>
      </c>
      <c r="P1926" t="s">
        <v>39</v>
      </c>
      <c r="Q1926" t="s">
        <v>39</v>
      </c>
      <c r="R1926" t="s">
        <v>39</v>
      </c>
      <c r="S1926" t="s">
        <v>39</v>
      </c>
      <c r="T1926" t="s">
        <v>39</v>
      </c>
      <c r="U1926" s="1" t="s">
        <v>3085</v>
      </c>
      <c r="V1926" s="6" t="s">
        <v>2644</v>
      </c>
      <c r="W1926">
        <v>28</v>
      </c>
      <c r="X1926" s="6">
        <v>25</v>
      </c>
      <c r="Y1926" t="s">
        <v>39</v>
      </c>
      <c r="Z1926">
        <v>0</v>
      </c>
      <c r="AA1926" s="6" t="s">
        <v>39</v>
      </c>
      <c r="AB1926" s="6" t="s">
        <v>39</v>
      </c>
      <c r="AC1926" s="6" t="s">
        <v>39</v>
      </c>
      <c r="AD1926" s="6" t="s">
        <v>40</v>
      </c>
      <c r="AE1926" s="6" t="s">
        <v>39</v>
      </c>
      <c r="AF1926" s="6" t="s">
        <v>40</v>
      </c>
      <c r="AG1926" s="6" t="s">
        <v>39</v>
      </c>
      <c r="AH1926" s="6" t="s">
        <v>39</v>
      </c>
      <c r="AI1926" s="6" t="s">
        <v>39</v>
      </c>
      <c r="AJ1926" s="6" t="s">
        <v>2920</v>
      </c>
      <c r="AK1926">
        <v>52.11</v>
      </c>
      <c r="AL1926" s="6" t="s">
        <v>39</v>
      </c>
      <c r="AM1926" t="s">
        <v>39</v>
      </c>
      <c r="AN1926">
        <v>4</v>
      </c>
      <c r="AO1926">
        <v>50</v>
      </c>
      <c r="AP1926">
        <v>28</v>
      </c>
      <c r="AQ1926" t="s">
        <v>39</v>
      </c>
      <c r="AR1926" t="s">
        <v>2693</v>
      </c>
    </row>
    <row r="1927" spans="1:44" x14ac:dyDescent="0.35">
      <c r="A1927" t="s">
        <v>1888</v>
      </c>
      <c r="B1927" t="s">
        <v>2673</v>
      </c>
      <c r="C1927" t="s">
        <v>2593</v>
      </c>
      <c r="D1927" t="s">
        <v>222</v>
      </c>
      <c r="E1927" t="s">
        <v>1795</v>
      </c>
      <c r="F1927" t="s">
        <v>3078</v>
      </c>
      <c r="G1927" t="s">
        <v>40</v>
      </c>
      <c r="H1927" t="s">
        <v>40</v>
      </c>
      <c r="I1927" t="s">
        <v>3075</v>
      </c>
      <c r="J1927" t="s">
        <v>39</v>
      </c>
      <c r="K1927" t="s">
        <v>39</v>
      </c>
      <c r="L1927" t="s">
        <v>39</v>
      </c>
      <c r="M1927" t="s">
        <v>2633</v>
      </c>
      <c r="N1927" t="s">
        <v>39</v>
      </c>
      <c r="O1927" t="s">
        <v>39</v>
      </c>
      <c r="P1927" t="s">
        <v>39</v>
      </c>
      <c r="Q1927" t="s">
        <v>39</v>
      </c>
      <c r="R1927" t="s">
        <v>39</v>
      </c>
      <c r="S1927" t="s">
        <v>39</v>
      </c>
      <c r="T1927" t="s">
        <v>39</v>
      </c>
      <c r="U1927" s="1" t="s">
        <v>3085</v>
      </c>
      <c r="V1927" s="6" t="s">
        <v>2644</v>
      </c>
      <c r="W1927">
        <v>28</v>
      </c>
      <c r="X1927" s="6">
        <v>25</v>
      </c>
      <c r="Y1927" s="1" t="s">
        <v>21</v>
      </c>
      <c r="Z1927">
        <v>0</v>
      </c>
      <c r="AA1927" s="6" t="s">
        <v>2608</v>
      </c>
      <c r="AB1927">
        <f>0.1*2.11*10000</f>
        <v>2110</v>
      </c>
      <c r="AC1927">
        <v>3</v>
      </c>
      <c r="AD1927" s="6" t="s">
        <v>40</v>
      </c>
      <c r="AE1927" s="6" t="s">
        <v>39</v>
      </c>
      <c r="AF1927" s="6" t="s">
        <v>40</v>
      </c>
      <c r="AG1927" s="6" t="s">
        <v>39</v>
      </c>
      <c r="AH1927" s="6" t="s">
        <v>39</v>
      </c>
      <c r="AI1927" t="s">
        <v>39</v>
      </c>
      <c r="AJ1927" s="6" t="s">
        <v>2920</v>
      </c>
      <c r="AK1927">
        <v>49.09</v>
      </c>
      <c r="AL1927" s="6" t="s">
        <v>39</v>
      </c>
      <c r="AM1927" t="s">
        <v>39</v>
      </c>
      <c r="AN1927">
        <v>4</v>
      </c>
      <c r="AO1927">
        <v>50</v>
      </c>
      <c r="AP1927">
        <v>28</v>
      </c>
      <c r="AQ1927" t="s">
        <v>39</v>
      </c>
      <c r="AR1927" t="s">
        <v>2693</v>
      </c>
    </row>
    <row r="1928" spans="1:44" x14ac:dyDescent="0.35">
      <c r="A1928" t="s">
        <v>1888</v>
      </c>
      <c r="B1928" t="s">
        <v>2673</v>
      </c>
      <c r="C1928" t="s">
        <v>2593</v>
      </c>
      <c r="D1928" t="s">
        <v>222</v>
      </c>
      <c r="E1928" t="s">
        <v>1795</v>
      </c>
      <c r="F1928" t="s">
        <v>3078</v>
      </c>
      <c r="G1928" t="s">
        <v>40</v>
      </c>
      <c r="H1928" t="s">
        <v>40</v>
      </c>
      <c r="I1928" t="s">
        <v>3075</v>
      </c>
      <c r="J1928" t="s">
        <v>39</v>
      </c>
      <c r="K1928" t="s">
        <v>39</v>
      </c>
      <c r="L1928" t="s">
        <v>39</v>
      </c>
      <c r="M1928" t="s">
        <v>2633</v>
      </c>
      <c r="N1928" t="s">
        <v>39</v>
      </c>
      <c r="O1928" t="s">
        <v>39</v>
      </c>
      <c r="P1928" t="s">
        <v>39</v>
      </c>
      <c r="Q1928" t="s">
        <v>39</v>
      </c>
      <c r="R1928" t="s">
        <v>39</v>
      </c>
      <c r="S1928" t="s">
        <v>39</v>
      </c>
      <c r="T1928" t="s">
        <v>39</v>
      </c>
      <c r="U1928" s="1" t="s">
        <v>3085</v>
      </c>
      <c r="V1928" s="6" t="s">
        <v>2644</v>
      </c>
      <c r="W1928">
        <v>28</v>
      </c>
      <c r="X1928" s="6">
        <v>25</v>
      </c>
      <c r="Y1928" s="1" t="s">
        <v>21</v>
      </c>
      <c r="Z1928">
        <v>0</v>
      </c>
      <c r="AA1928" s="6" t="s">
        <v>2608</v>
      </c>
      <c r="AB1928">
        <f>0.2*2.11*10000</f>
        <v>4220</v>
      </c>
      <c r="AC1928">
        <v>3</v>
      </c>
      <c r="AD1928" s="6" t="s">
        <v>40</v>
      </c>
      <c r="AE1928" s="6" t="s">
        <v>39</v>
      </c>
      <c r="AF1928" s="6" t="s">
        <v>40</v>
      </c>
      <c r="AG1928" s="6" t="s">
        <v>39</v>
      </c>
      <c r="AH1928" s="6" t="s">
        <v>39</v>
      </c>
      <c r="AI1928" t="s">
        <v>39</v>
      </c>
      <c r="AJ1928" s="6" t="s">
        <v>2920</v>
      </c>
      <c r="AK1928">
        <v>44</v>
      </c>
      <c r="AL1928" s="6" t="s">
        <v>39</v>
      </c>
      <c r="AM1928" t="s">
        <v>39</v>
      </c>
      <c r="AN1928">
        <v>4</v>
      </c>
      <c r="AO1928">
        <v>50</v>
      </c>
      <c r="AP1928">
        <v>28</v>
      </c>
      <c r="AQ1928" t="s">
        <v>39</v>
      </c>
      <c r="AR1928" t="s">
        <v>2693</v>
      </c>
    </row>
    <row r="1929" spans="1:44" x14ac:dyDescent="0.35">
      <c r="A1929" t="s">
        <v>1888</v>
      </c>
      <c r="B1929" t="s">
        <v>2673</v>
      </c>
      <c r="C1929" t="s">
        <v>2593</v>
      </c>
      <c r="D1929" t="s">
        <v>222</v>
      </c>
      <c r="E1929" t="s">
        <v>1795</v>
      </c>
      <c r="F1929" t="s">
        <v>3078</v>
      </c>
      <c r="G1929" t="s">
        <v>40</v>
      </c>
      <c r="H1929" t="s">
        <v>40</v>
      </c>
      <c r="I1929" t="s">
        <v>3075</v>
      </c>
      <c r="J1929" t="s">
        <v>39</v>
      </c>
      <c r="K1929" t="s">
        <v>39</v>
      </c>
      <c r="L1929" t="s">
        <v>39</v>
      </c>
      <c r="M1929" t="s">
        <v>2633</v>
      </c>
      <c r="N1929" t="s">
        <v>39</v>
      </c>
      <c r="O1929" t="s">
        <v>39</v>
      </c>
      <c r="P1929" t="s">
        <v>39</v>
      </c>
      <c r="Q1929" t="s">
        <v>39</v>
      </c>
      <c r="R1929" t="s">
        <v>39</v>
      </c>
      <c r="S1929" t="s">
        <v>39</v>
      </c>
      <c r="T1929" t="s">
        <v>39</v>
      </c>
      <c r="U1929" s="1" t="s">
        <v>3085</v>
      </c>
      <c r="V1929" s="6" t="s">
        <v>2644</v>
      </c>
      <c r="W1929">
        <v>28</v>
      </c>
      <c r="X1929" s="6">
        <v>25</v>
      </c>
      <c r="Y1929" s="1" t="s">
        <v>21</v>
      </c>
      <c r="Z1929">
        <v>0</v>
      </c>
      <c r="AA1929" s="6" t="s">
        <v>2608</v>
      </c>
      <c r="AB1929">
        <f>0.3*2.11*10000</f>
        <v>6329.9999999999991</v>
      </c>
      <c r="AC1929">
        <v>3</v>
      </c>
      <c r="AD1929" s="6" t="s">
        <v>40</v>
      </c>
      <c r="AE1929" s="6" t="s">
        <v>39</v>
      </c>
      <c r="AF1929" s="6" t="s">
        <v>40</v>
      </c>
      <c r="AG1929" s="6" t="s">
        <v>39</v>
      </c>
      <c r="AH1929" s="6" t="s">
        <v>39</v>
      </c>
      <c r="AI1929" t="s">
        <v>39</v>
      </c>
      <c r="AJ1929" s="6" t="s">
        <v>2920</v>
      </c>
      <c r="AK1929">
        <v>43.36</v>
      </c>
      <c r="AL1929" s="6" t="s">
        <v>39</v>
      </c>
      <c r="AM1929" t="s">
        <v>39</v>
      </c>
      <c r="AN1929">
        <v>4</v>
      </c>
      <c r="AO1929">
        <v>50</v>
      </c>
      <c r="AP1929">
        <v>28</v>
      </c>
      <c r="AQ1929" t="s">
        <v>39</v>
      </c>
      <c r="AR1929" t="s">
        <v>2693</v>
      </c>
    </row>
    <row r="1930" spans="1:44" x14ac:dyDescent="0.35">
      <c r="A1930" t="s">
        <v>1888</v>
      </c>
      <c r="B1930" t="s">
        <v>2673</v>
      </c>
      <c r="C1930" t="s">
        <v>2593</v>
      </c>
      <c r="D1930" t="s">
        <v>222</v>
      </c>
      <c r="E1930" t="s">
        <v>1795</v>
      </c>
      <c r="F1930" t="s">
        <v>3078</v>
      </c>
      <c r="G1930" t="s">
        <v>40</v>
      </c>
      <c r="H1930" t="s">
        <v>40</v>
      </c>
      <c r="I1930" t="s">
        <v>3075</v>
      </c>
      <c r="J1930" t="s">
        <v>39</v>
      </c>
      <c r="K1930" t="s">
        <v>39</v>
      </c>
      <c r="L1930" t="s">
        <v>39</v>
      </c>
      <c r="M1930" t="s">
        <v>2633</v>
      </c>
      <c r="N1930" t="s">
        <v>39</v>
      </c>
      <c r="O1930" t="s">
        <v>39</v>
      </c>
      <c r="P1930" t="s">
        <v>39</v>
      </c>
      <c r="Q1930" t="s">
        <v>39</v>
      </c>
      <c r="R1930" t="s">
        <v>39</v>
      </c>
      <c r="S1930" t="s">
        <v>39</v>
      </c>
      <c r="T1930" t="s">
        <v>39</v>
      </c>
      <c r="U1930" s="1" t="s">
        <v>3085</v>
      </c>
      <c r="V1930" s="6" t="s">
        <v>2644</v>
      </c>
      <c r="W1930">
        <v>28</v>
      </c>
      <c r="X1930" s="6">
        <v>25</v>
      </c>
      <c r="Y1930" s="1" t="s">
        <v>21</v>
      </c>
      <c r="Z1930">
        <v>0</v>
      </c>
      <c r="AA1930" s="6" t="s">
        <v>44</v>
      </c>
      <c r="AB1930">
        <v>500</v>
      </c>
      <c r="AC1930">
        <v>3</v>
      </c>
      <c r="AD1930" s="6" t="s">
        <v>40</v>
      </c>
      <c r="AE1930" s="6" t="s">
        <v>39</v>
      </c>
      <c r="AF1930" s="6" t="s">
        <v>40</v>
      </c>
      <c r="AG1930" s="6" t="s">
        <v>39</v>
      </c>
      <c r="AH1930" s="6" t="s">
        <v>39</v>
      </c>
      <c r="AI1930" t="s">
        <v>39</v>
      </c>
      <c r="AJ1930" s="6" t="s">
        <v>2920</v>
      </c>
      <c r="AK1930">
        <v>42.1</v>
      </c>
      <c r="AL1930" s="6" t="s">
        <v>39</v>
      </c>
      <c r="AM1930" t="s">
        <v>39</v>
      </c>
      <c r="AN1930">
        <v>4</v>
      </c>
      <c r="AO1930">
        <v>50</v>
      </c>
      <c r="AP1930">
        <v>28</v>
      </c>
      <c r="AQ1930" t="s">
        <v>39</v>
      </c>
      <c r="AR1930" t="s">
        <v>2693</v>
      </c>
    </row>
    <row r="1931" spans="1:44" x14ac:dyDescent="0.35">
      <c r="A1931" t="s">
        <v>1888</v>
      </c>
      <c r="B1931" t="s">
        <v>2673</v>
      </c>
      <c r="C1931" t="s">
        <v>2593</v>
      </c>
      <c r="D1931" t="s">
        <v>222</v>
      </c>
      <c r="E1931" t="s">
        <v>1795</v>
      </c>
      <c r="F1931" t="s">
        <v>3078</v>
      </c>
      <c r="G1931" t="s">
        <v>40</v>
      </c>
      <c r="H1931" t="s">
        <v>40</v>
      </c>
      <c r="I1931" t="s">
        <v>3075</v>
      </c>
      <c r="J1931" t="s">
        <v>39</v>
      </c>
      <c r="K1931" t="s">
        <v>39</v>
      </c>
      <c r="L1931" t="s">
        <v>39</v>
      </c>
      <c r="M1931" t="s">
        <v>2633</v>
      </c>
      <c r="N1931" t="s">
        <v>39</v>
      </c>
      <c r="O1931" t="s">
        <v>39</v>
      </c>
      <c r="P1931" t="s">
        <v>39</v>
      </c>
      <c r="Q1931" t="s">
        <v>39</v>
      </c>
      <c r="R1931" t="s">
        <v>39</v>
      </c>
      <c r="S1931" t="s">
        <v>39</v>
      </c>
      <c r="T1931" t="s">
        <v>39</v>
      </c>
      <c r="U1931" s="1" t="s">
        <v>3085</v>
      </c>
      <c r="V1931" s="6" t="s">
        <v>2644</v>
      </c>
      <c r="W1931">
        <v>28</v>
      </c>
      <c r="X1931" s="6">
        <v>25</v>
      </c>
      <c r="Y1931" s="1" t="s">
        <v>21</v>
      </c>
      <c r="Z1931">
        <v>0</v>
      </c>
      <c r="AA1931" s="6" t="s">
        <v>2609</v>
      </c>
      <c r="AB1931" t="s">
        <v>3079</v>
      </c>
      <c r="AC1931">
        <v>3</v>
      </c>
      <c r="AD1931" s="6" t="s">
        <v>40</v>
      </c>
      <c r="AE1931" s="6" t="s">
        <v>39</v>
      </c>
      <c r="AF1931" s="6" t="s">
        <v>40</v>
      </c>
      <c r="AG1931" s="6" t="s">
        <v>39</v>
      </c>
      <c r="AH1931" s="6" t="s">
        <v>39</v>
      </c>
      <c r="AI1931" t="s">
        <v>39</v>
      </c>
      <c r="AJ1931" s="6" t="s">
        <v>2920</v>
      </c>
      <c r="AK1931">
        <v>35.11</v>
      </c>
      <c r="AL1931" s="6" t="s">
        <v>39</v>
      </c>
      <c r="AM1931" t="s">
        <v>39</v>
      </c>
      <c r="AN1931">
        <v>4</v>
      </c>
      <c r="AO1931">
        <v>50</v>
      </c>
      <c r="AP1931">
        <v>28</v>
      </c>
      <c r="AQ1931" t="s">
        <v>39</v>
      </c>
      <c r="AR1931" t="s">
        <v>2693</v>
      </c>
    </row>
    <row r="1932" spans="1:44" x14ac:dyDescent="0.35">
      <c r="A1932" t="s">
        <v>1888</v>
      </c>
      <c r="B1932" t="s">
        <v>2673</v>
      </c>
      <c r="C1932" t="s">
        <v>2593</v>
      </c>
      <c r="D1932" t="s">
        <v>222</v>
      </c>
      <c r="E1932" t="s">
        <v>1795</v>
      </c>
      <c r="F1932" t="s">
        <v>3078</v>
      </c>
      <c r="G1932" t="s">
        <v>40</v>
      </c>
      <c r="H1932" t="s">
        <v>40</v>
      </c>
      <c r="I1932" t="s">
        <v>3075</v>
      </c>
      <c r="J1932" t="s">
        <v>39</v>
      </c>
      <c r="K1932" t="s">
        <v>39</v>
      </c>
      <c r="L1932" t="s">
        <v>39</v>
      </c>
      <c r="M1932" t="s">
        <v>2633</v>
      </c>
      <c r="N1932" t="s">
        <v>39</v>
      </c>
      <c r="O1932" t="s">
        <v>39</v>
      </c>
      <c r="P1932" t="s">
        <v>39</v>
      </c>
      <c r="Q1932" t="s">
        <v>39</v>
      </c>
      <c r="R1932" t="s">
        <v>39</v>
      </c>
      <c r="S1932" t="s">
        <v>39</v>
      </c>
      <c r="T1932" t="s">
        <v>39</v>
      </c>
      <c r="U1932" s="1" t="s">
        <v>3085</v>
      </c>
      <c r="V1932" s="6" t="s">
        <v>2644</v>
      </c>
      <c r="W1932">
        <v>28</v>
      </c>
      <c r="X1932" s="6">
        <v>25</v>
      </c>
      <c r="Y1932" s="1" t="s">
        <v>21</v>
      </c>
      <c r="Z1932">
        <v>0</v>
      </c>
      <c r="AA1932" s="6" t="s">
        <v>2609</v>
      </c>
      <c r="AB1932" t="s">
        <v>3080</v>
      </c>
      <c r="AC1932">
        <v>3</v>
      </c>
      <c r="AD1932" s="6" t="s">
        <v>40</v>
      </c>
      <c r="AE1932" s="6" t="s">
        <v>39</v>
      </c>
      <c r="AF1932" s="6" t="s">
        <v>40</v>
      </c>
      <c r="AG1932" s="6" t="s">
        <v>39</v>
      </c>
      <c r="AH1932" s="6" t="s">
        <v>39</v>
      </c>
      <c r="AI1932" t="s">
        <v>39</v>
      </c>
      <c r="AJ1932" s="6" t="s">
        <v>2920</v>
      </c>
      <c r="AK1932">
        <v>52.11</v>
      </c>
      <c r="AL1932" s="6" t="s">
        <v>39</v>
      </c>
      <c r="AM1932" t="s">
        <v>39</v>
      </c>
      <c r="AN1932">
        <v>4</v>
      </c>
      <c r="AO1932">
        <v>50</v>
      </c>
      <c r="AP1932">
        <v>28</v>
      </c>
      <c r="AQ1932" t="s">
        <v>39</v>
      </c>
      <c r="AR1932" t="s">
        <v>2693</v>
      </c>
    </row>
    <row r="1933" spans="1:44" x14ac:dyDescent="0.35">
      <c r="A1933" t="s">
        <v>1888</v>
      </c>
      <c r="B1933" t="s">
        <v>2673</v>
      </c>
      <c r="C1933" t="s">
        <v>2593</v>
      </c>
      <c r="D1933" t="s">
        <v>222</v>
      </c>
      <c r="E1933" t="s">
        <v>1795</v>
      </c>
      <c r="F1933" t="s">
        <v>3078</v>
      </c>
      <c r="G1933" t="s">
        <v>40</v>
      </c>
      <c r="H1933" t="s">
        <v>40</v>
      </c>
      <c r="I1933" t="s">
        <v>3075</v>
      </c>
      <c r="J1933" t="s">
        <v>39</v>
      </c>
      <c r="K1933" t="s">
        <v>39</v>
      </c>
      <c r="L1933" t="s">
        <v>39</v>
      </c>
      <c r="M1933" t="s">
        <v>2633</v>
      </c>
      <c r="N1933" t="s">
        <v>39</v>
      </c>
      <c r="O1933" t="s">
        <v>39</v>
      </c>
      <c r="P1933" t="s">
        <v>39</v>
      </c>
      <c r="Q1933" t="s">
        <v>39</v>
      </c>
      <c r="R1933" t="s">
        <v>39</v>
      </c>
      <c r="S1933" t="s">
        <v>39</v>
      </c>
      <c r="T1933" t="s">
        <v>39</v>
      </c>
      <c r="U1933" s="1" t="s">
        <v>3085</v>
      </c>
      <c r="V1933" s="6" t="s">
        <v>2644</v>
      </c>
      <c r="W1933">
        <v>28</v>
      </c>
      <c r="X1933" s="6">
        <v>25</v>
      </c>
      <c r="Y1933" s="1" t="s">
        <v>21</v>
      </c>
      <c r="Z1933">
        <v>0</v>
      </c>
      <c r="AA1933" s="6" t="s">
        <v>2609</v>
      </c>
      <c r="AB1933" t="s">
        <v>3081</v>
      </c>
      <c r="AC1933">
        <v>3</v>
      </c>
      <c r="AD1933" s="6" t="s">
        <v>40</v>
      </c>
      <c r="AE1933" s="6" t="s">
        <v>39</v>
      </c>
      <c r="AF1933" s="6" t="s">
        <v>40</v>
      </c>
      <c r="AG1933" s="6" t="s">
        <v>39</v>
      </c>
      <c r="AH1933" s="6" t="s">
        <v>39</v>
      </c>
      <c r="AI1933" t="s">
        <v>39</v>
      </c>
      <c r="AJ1933" s="6" t="s">
        <v>2920</v>
      </c>
      <c r="AK1933">
        <v>49.09</v>
      </c>
      <c r="AL1933" s="6" t="s">
        <v>39</v>
      </c>
      <c r="AM1933" t="s">
        <v>39</v>
      </c>
      <c r="AN1933">
        <v>4</v>
      </c>
      <c r="AO1933">
        <v>50</v>
      </c>
      <c r="AP1933">
        <v>28</v>
      </c>
      <c r="AQ1933" t="s">
        <v>39</v>
      </c>
      <c r="AR1933" t="s">
        <v>2693</v>
      </c>
    </row>
    <row r="1934" spans="1:44" x14ac:dyDescent="0.35">
      <c r="A1934" t="s">
        <v>1888</v>
      </c>
      <c r="B1934" t="s">
        <v>2673</v>
      </c>
      <c r="C1934" t="s">
        <v>2593</v>
      </c>
      <c r="D1934" t="s">
        <v>222</v>
      </c>
      <c r="E1934" t="s">
        <v>1795</v>
      </c>
      <c r="F1934" t="s">
        <v>3078</v>
      </c>
      <c r="G1934" t="s">
        <v>40</v>
      </c>
      <c r="H1934" t="s">
        <v>40</v>
      </c>
      <c r="I1934" t="s">
        <v>3075</v>
      </c>
      <c r="J1934" t="s">
        <v>39</v>
      </c>
      <c r="K1934" t="s">
        <v>39</v>
      </c>
      <c r="L1934" t="s">
        <v>39</v>
      </c>
      <c r="M1934" t="s">
        <v>2633</v>
      </c>
      <c r="N1934" t="s">
        <v>39</v>
      </c>
      <c r="O1934" t="s">
        <v>39</v>
      </c>
      <c r="P1934" t="s">
        <v>39</v>
      </c>
      <c r="Q1934" t="s">
        <v>39</v>
      </c>
      <c r="R1934" t="s">
        <v>39</v>
      </c>
      <c r="S1934" t="s">
        <v>39</v>
      </c>
      <c r="T1934" t="s">
        <v>39</v>
      </c>
      <c r="U1934" s="1" t="s">
        <v>3085</v>
      </c>
      <c r="V1934" s="6" t="s">
        <v>2644</v>
      </c>
      <c r="W1934">
        <v>28</v>
      </c>
      <c r="X1934" s="6">
        <v>25</v>
      </c>
      <c r="Y1934" s="1" t="s">
        <v>21</v>
      </c>
      <c r="Z1934">
        <v>0</v>
      </c>
      <c r="AA1934" s="6" t="s">
        <v>44</v>
      </c>
      <c r="AB1934">
        <v>1000</v>
      </c>
      <c r="AC1934">
        <v>3</v>
      </c>
      <c r="AD1934" s="6" t="s">
        <v>40</v>
      </c>
      <c r="AE1934" s="6" t="s">
        <v>39</v>
      </c>
      <c r="AF1934" s="6" t="s">
        <v>40</v>
      </c>
      <c r="AG1934" s="6" t="s">
        <v>39</v>
      </c>
      <c r="AH1934" s="6" t="s">
        <v>39</v>
      </c>
      <c r="AI1934" t="s">
        <v>39</v>
      </c>
      <c r="AJ1934" s="6" t="s">
        <v>2920</v>
      </c>
      <c r="AK1934">
        <v>44</v>
      </c>
      <c r="AL1934" s="6" t="s">
        <v>39</v>
      </c>
      <c r="AM1934" t="s">
        <v>39</v>
      </c>
      <c r="AN1934">
        <v>4</v>
      </c>
      <c r="AO1934">
        <v>50</v>
      </c>
      <c r="AP1934">
        <v>28</v>
      </c>
      <c r="AQ1934" t="s">
        <v>39</v>
      </c>
      <c r="AR1934" t="s">
        <v>2693</v>
      </c>
    </row>
    <row r="1935" spans="1:44" x14ac:dyDescent="0.35">
      <c r="A1935" t="s">
        <v>1888</v>
      </c>
      <c r="B1935" t="s">
        <v>2673</v>
      </c>
      <c r="C1935" t="s">
        <v>2593</v>
      </c>
      <c r="D1935" t="s">
        <v>222</v>
      </c>
      <c r="E1935" t="s">
        <v>1795</v>
      </c>
      <c r="F1935" t="s">
        <v>3078</v>
      </c>
      <c r="G1935" t="s">
        <v>40</v>
      </c>
      <c r="H1935" t="s">
        <v>40</v>
      </c>
      <c r="I1935" t="s">
        <v>3075</v>
      </c>
      <c r="J1935" t="s">
        <v>39</v>
      </c>
      <c r="K1935" t="s">
        <v>39</v>
      </c>
      <c r="L1935" t="s">
        <v>39</v>
      </c>
      <c r="M1935" t="s">
        <v>2633</v>
      </c>
      <c r="N1935" t="s">
        <v>39</v>
      </c>
      <c r="O1935" t="s">
        <v>39</v>
      </c>
      <c r="P1935" t="s">
        <v>39</v>
      </c>
      <c r="Q1935" t="s">
        <v>39</v>
      </c>
      <c r="R1935" t="s">
        <v>39</v>
      </c>
      <c r="S1935" t="s">
        <v>39</v>
      </c>
      <c r="T1935" t="s">
        <v>39</v>
      </c>
      <c r="U1935" s="1" t="s">
        <v>3085</v>
      </c>
      <c r="V1935" s="6" t="s">
        <v>2644</v>
      </c>
      <c r="W1935">
        <v>28</v>
      </c>
      <c r="X1935" s="6">
        <v>25</v>
      </c>
      <c r="Y1935" s="1" t="s">
        <v>21</v>
      </c>
      <c r="Z1935">
        <v>0</v>
      </c>
      <c r="AA1935" s="6" t="s">
        <v>2609</v>
      </c>
      <c r="AB1935" t="s">
        <v>3082</v>
      </c>
      <c r="AC1935">
        <v>3</v>
      </c>
      <c r="AD1935" s="6" t="s">
        <v>40</v>
      </c>
      <c r="AE1935" s="6" t="s">
        <v>39</v>
      </c>
      <c r="AF1935" s="6" t="s">
        <v>40</v>
      </c>
      <c r="AG1935" s="6" t="s">
        <v>39</v>
      </c>
      <c r="AH1935" s="6" t="s">
        <v>39</v>
      </c>
      <c r="AI1935" t="s">
        <v>39</v>
      </c>
      <c r="AJ1935" s="6" t="s">
        <v>2920</v>
      </c>
      <c r="AK1935">
        <v>43.36</v>
      </c>
      <c r="AL1935" s="6" t="s">
        <v>39</v>
      </c>
      <c r="AM1935" t="s">
        <v>39</v>
      </c>
      <c r="AN1935">
        <v>4</v>
      </c>
      <c r="AO1935">
        <v>50</v>
      </c>
      <c r="AP1935">
        <v>28</v>
      </c>
      <c r="AQ1935" t="s">
        <v>39</v>
      </c>
      <c r="AR1935" t="s">
        <v>2693</v>
      </c>
    </row>
    <row r="1936" spans="1:44" x14ac:dyDescent="0.35">
      <c r="A1936" t="s">
        <v>1888</v>
      </c>
      <c r="B1936" t="s">
        <v>2673</v>
      </c>
      <c r="C1936" t="s">
        <v>2593</v>
      </c>
      <c r="D1936" t="s">
        <v>222</v>
      </c>
      <c r="E1936" t="s">
        <v>1795</v>
      </c>
      <c r="F1936" t="s">
        <v>3078</v>
      </c>
      <c r="G1936" t="s">
        <v>40</v>
      </c>
      <c r="H1936" t="s">
        <v>40</v>
      </c>
      <c r="I1936" t="s">
        <v>3075</v>
      </c>
      <c r="J1936" t="s">
        <v>39</v>
      </c>
      <c r="K1936" t="s">
        <v>39</v>
      </c>
      <c r="L1936" t="s">
        <v>39</v>
      </c>
      <c r="M1936" t="s">
        <v>2633</v>
      </c>
      <c r="N1936" t="s">
        <v>39</v>
      </c>
      <c r="O1936" t="s">
        <v>39</v>
      </c>
      <c r="P1936" t="s">
        <v>39</v>
      </c>
      <c r="Q1936" t="s">
        <v>39</v>
      </c>
      <c r="R1936" t="s">
        <v>39</v>
      </c>
      <c r="S1936" t="s">
        <v>39</v>
      </c>
      <c r="T1936" t="s">
        <v>39</v>
      </c>
      <c r="U1936" s="1" t="s">
        <v>3085</v>
      </c>
      <c r="V1936" s="6" t="s">
        <v>2644</v>
      </c>
      <c r="W1936">
        <v>28</v>
      </c>
      <c r="X1936" s="6">
        <v>25</v>
      </c>
      <c r="Y1936" s="1" t="s">
        <v>21</v>
      </c>
      <c r="Z1936">
        <v>0</v>
      </c>
      <c r="AA1936" s="6" t="s">
        <v>2609</v>
      </c>
      <c r="AB1936" t="s">
        <v>3083</v>
      </c>
      <c r="AC1936">
        <v>3</v>
      </c>
      <c r="AD1936" s="6" t="s">
        <v>40</v>
      </c>
      <c r="AE1936" s="6" t="s">
        <v>39</v>
      </c>
      <c r="AF1936" s="6" t="s">
        <v>40</v>
      </c>
      <c r="AG1936" s="6" t="s">
        <v>39</v>
      </c>
      <c r="AH1936" s="6" t="s">
        <v>39</v>
      </c>
      <c r="AI1936" t="s">
        <v>39</v>
      </c>
      <c r="AJ1936" s="6" t="s">
        <v>2920</v>
      </c>
      <c r="AK1936">
        <v>42.1</v>
      </c>
      <c r="AL1936" s="6" t="s">
        <v>39</v>
      </c>
      <c r="AM1936" t="s">
        <v>39</v>
      </c>
      <c r="AN1936">
        <v>4</v>
      </c>
      <c r="AO1936">
        <v>50</v>
      </c>
      <c r="AP1936">
        <v>28</v>
      </c>
      <c r="AQ1936" t="s">
        <v>39</v>
      </c>
      <c r="AR1936" t="s">
        <v>2693</v>
      </c>
    </row>
    <row r="1937" spans="1:45" x14ac:dyDescent="0.35">
      <c r="A1937" t="s">
        <v>1888</v>
      </c>
      <c r="B1937" t="s">
        <v>2673</v>
      </c>
      <c r="C1937" t="s">
        <v>2593</v>
      </c>
      <c r="D1937" t="s">
        <v>222</v>
      </c>
      <c r="E1937" t="s">
        <v>1795</v>
      </c>
      <c r="F1937" t="s">
        <v>3078</v>
      </c>
      <c r="G1937" t="s">
        <v>40</v>
      </c>
      <c r="H1937" t="s">
        <v>40</v>
      </c>
      <c r="I1937" t="s">
        <v>3075</v>
      </c>
      <c r="J1937" t="s">
        <v>39</v>
      </c>
      <c r="K1937" t="s">
        <v>39</v>
      </c>
      <c r="L1937" t="s">
        <v>39</v>
      </c>
      <c r="M1937" t="s">
        <v>2633</v>
      </c>
      <c r="N1937" t="s">
        <v>39</v>
      </c>
      <c r="O1937" t="s">
        <v>39</v>
      </c>
      <c r="P1937" t="s">
        <v>39</v>
      </c>
      <c r="Q1937" t="s">
        <v>39</v>
      </c>
      <c r="R1937" t="s">
        <v>39</v>
      </c>
      <c r="S1937" t="s">
        <v>39</v>
      </c>
      <c r="T1937" t="s">
        <v>39</v>
      </c>
      <c r="U1937" s="1" t="s">
        <v>3085</v>
      </c>
      <c r="V1937" s="6" t="s">
        <v>2644</v>
      </c>
      <c r="W1937">
        <v>28</v>
      </c>
      <c r="X1937" s="6">
        <v>25</v>
      </c>
      <c r="Y1937" s="1" t="s">
        <v>21</v>
      </c>
      <c r="Z1937">
        <v>0</v>
      </c>
      <c r="AA1937" s="6" t="s">
        <v>2609</v>
      </c>
      <c r="AB1937" t="s">
        <v>3084</v>
      </c>
      <c r="AC1937">
        <v>3</v>
      </c>
      <c r="AD1937" s="6" t="s">
        <v>40</v>
      </c>
      <c r="AE1937" s="6" t="s">
        <v>39</v>
      </c>
      <c r="AF1937" s="6" t="s">
        <v>40</v>
      </c>
      <c r="AG1937" s="6" t="s">
        <v>39</v>
      </c>
      <c r="AH1937" s="6" t="s">
        <v>39</v>
      </c>
      <c r="AI1937" t="s">
        <v>39</v>
      </c>
      <c r="AJ1937" s="6" t="s">
        <v>2920</v>
      </c>
      <c r="AK1937">
        <v>35.11</v>
      </c>
      <c r="AL1937" s="6" t="s">
        <v>39</v>
      </c>
      <c r="AM1937" t="s">
        <v>39</v>
      </c>
      <c r="AN1937">
        <v>4</v>
      </c>
      <c r="AO1937">
        <v>50</v>
      </c>
      <c r="AP1937">
        <v>28</v>
      </c>
      <c r="AQ1937" t="s">
        <v>39</v>
      </c>
      <c r="AR1937" t="s">
        <v>2693</v>
      </c>
    </row>
    <row r="1938" spans="1:45" x14ac:dyDescent="0.35">
      <c r="A1938" t="s">
        <v>1888</v>
      </c>
      <c r="B1938" t="s">
        <v>2673</v>
      </c>
      <c r="C1938" t="s">
        <v>2593</v>
      </c>
      <c r="D1938" t="s">
        <v>222</v>
      </c>
      <c r="E1938" t="s">
        <v>1795</v>
      </c>
      <c r="F1938" t="s">
        <v>3078</v>
      </c>
      <c r="G1938" t="s">
        <v>40</v>
      </c>
      <c r="H1938" t="s">
        <v>40</v>
      </c>
      <c r="I1938" t="s">
        <v>3075</v>
      </c>
      <c r="J1938" t="s">
        <v>39</v>
      </c>
      <c r="K1938" t="s">
        <v>39</v>
      </c>
      <c r="L1938" t="s">
        <v>39</v>
      </c>
      <c r="M1938" t="s">
        <v>2633</v>
      </c>
      <c r="N1938" t="s">
        <v>39</v>
      </c>
      <c r="O1938" t="s">
        <v>39</v>
      </c>
      <c r="P1938" t="s">
        <v>39</v>
      </c>
      <c r="Q1938" t="s">
        <v>39</v>
      </c>
      <c r="R1938" t="s">
        <v>39</v>
      </c>
      <c r="S1938" t="s">
        <v>39</v>
      </c>
      <c r="T1938" t="s">
        <v>39</v>
      </c>
      <c r="U1938" s="1" t="s">
        <v>3085</v>
      </c>
      <c r="V1938" s="6" t="s">
        <v>2644</v>
      </c>
      <c r="W1938">
        <v>49</v>
      </c>
      <c r="X1938" s="6">
        <v>25</v>
      </c>
      <c r="Y1938" t="s">
        <v>39</v>
      </c>
      <c r="Z1938">
        <v>0</v>
      </c>
      <c r="AA1938" s="6" t="s">
        <v>39</v>
      </c>
      <c r="AB1938" s="6" t="s">
        <v>39</v>
      </c>
      <c r="AC1938" s="6" t="s">
        <v>39</v>
      </c>
      <c r="AD1938" s="6" t="s">
        <v>40</v>
      </c>
      <c r="AE1938" s="6" t="s">
        <v>39</v>
      </c>
      <c r="AF1938" s="6" t="s">
        <v>40</v>
      </c>
      <c r="AG1938" s="6" t="s">
        <v>39</v>
      </c>
      <c r="AH1938" s="6" t="s">
        <v>39</v>
      </c>
      <c r="AI1938" s="6" t="s">
        <v>39</v>
      </c>
      <c r="AJ1938" s="6" t="s">
        <v>2920</v>
      </c>
      <c r="AK1938">
        <v>20.79</v>
      </c>
      <c r="AL1938" s="6" t="s">
        <v>39</v>
      </c>
      <c r="AM1938" t="s">
        <v>39</v>
      </c>
      <c r="AN1938">
        <v>4</v>
      </c>
      <c r="AO1938">
        <v>50</v>
      </c>
      <c r="AP1938">
        <v>28</v>
      </c>
      <c r="AQ1938" t="s">
        <v>39</v>
      </c>
      <c r="AR1938" t="s">
        <v>2693</v>
      </c>
    </row>
    <row r="1939" spans="1:45" x14ac:dyDescent="0.35">
      <c r="A1939" t="s">
        <v>1888</v>
      </c>
      <c r="B1939" t="s">
        <v>2673</v>
      </c>
      <c r="C1939" t="s">
        <v>2593</v>
      </c>
      <c r="D1939" t="s">
        <v>222</v>
      </c>
      <c r="E1939" t="s">
        <v>1795</v>
      </c>
      <c r="F1939" t="s">
        <v>3078</v>
      </c>
      <c r="G1939" t="s">
        <v>40</v>
      </c>
      <c r="H1939" t="s">
        <v>40</v>
      </c>
      <c r="I1939" t="s">
        <v>3075</v>
      </c>
      <c r="J1939" t="s">
        <v>39</v>
      </c>
      <c r="K1939" t="s">
        <v>39</v>
      </c>
      <c r="L1939" t="s">
        <v>39</v>
      </c>
      <c r="M1939" t="s">
        <v>2633</v>
      </c>
      <c r="N1939" t="s">
        <v>39</v>
      </c>
      <c r="O1939" t="s">
        <v>39</v>
      </c>
      <c r="P1939" t="s">
        <v>39</v>
      </c>
      <c r="Q1939" t="s">
        <v>39</v>
      </c>
      <c r="R1939" t="s">
        <v>39</v>
      </c>
      <c r="S1939" t="s">
        <v>39</v>
      </c>
      <c r="T1939" t="s">
        <v>39</v>
      </c>
      <c r="U1939" s="1" t="s">
        <v>3085</v>
      </c>
      <c r="V1939" s="6" t="s">
        <v>2644</v>
      </c>
      <c r="W1939">
        <v>49</v>
      </c>
      <c r="X1939" s="6">
        <v>25</v>
      </c>
      <c r="Y1939" s="1" t="s">
        <v>21</v>
      </c>
      <c r="Z1939">
        <v>0</v>
      </c>
      <c r="AA1939" s="6" t="s">
        <v>2608</v>
      </c>
      <c r="AB1939">
        <f>0.1*2.11*10000</f>
        <v>2110</v>
      </c>
      <c r="AC1939">
        <v>3</v>
      </c>
      <c r="AD1939" s="6" t="s">
        <v>40</v>
      </c>
      <c r="AE1939" s="6" t="s">
        <v>39</v>
      </c>
      <c r="AF1939" s="6" t="s">
        <v>40</v>
      </c>
      <c r="AG1939" s="6" t="s">
        <v>39</v>
      </c>
      <c r="AH1939" s="6" t="s">
        <v>39</v>
      </c>
      <c r="AI1939" t="s">
        <v>39</v>
      </c>
      <c r="AJ1939" s="6" t="s">
        <v>2920</v>
      </c>
      <c r="AK1939">
        <v>30.24</v>
      </c>
      <c r="AL1939" s="6" t="s">
        <v>39</v>
      </c>
      <c r="AM1939" t="s">
        <v>39</v>
      </c>
      <c r="AN1939">
        <v>4</v>
      </c>
      <c r="AO1939">
        <v>50</v>
      </c>
      <c r="AP1939">
        <v>28</v>
      </c>
      <c r="AQ1939" t="s">
        <v>39</v>
      </c>
      <c r="AR1939" t="s">
        <v>2693</v>
      </c>
    </row>
    <row r="1940" spans="1:45" x14ac:dyDescent="0.35">
      <c r="A1940" t="s">
        <v>1888</v>
      </c>
      <c r="B1940" t="s">
        <v>2673</v>
      </c>
      <c r="C1940" t="s">
        <v>2593</v>
      </c>
      <c r="D1940" t="s">
        <v>222</v>
      </c>
      <c r="E1940" t="s">
        <v>1795</v>
      </c>
      <c r="F1940" t="s">
        <v>3078</v>
      </c>
      <c r="G1940" t="s">
        <v>40</v>
      </c>
      <c r="H1940" t="s">
        <v>40</v>
      </c>
      <c r="I1940" t="s">
        <v>3075</v>
      </c>
      <c r="J1940" t="s">
        <v>39</v>
      </c>
      <c r="K1940" t="s">
        <v>39</v>
      </c>
      <c r="L1940" t="s">
        <v>39</v>
      </c>
      <c r="M1940" t="s">
        <v>2633</v>
      </c>
      <c r="N1940" t="s">
        <v>39</v>
      </c>
      <c r="O1940" t="s">
        <v>39</v>
      </c>
      <c r="P1940" t="s">
        <v>39</v>
      </c>
      <c r="Q1940" t="s">
        <v>39</v>
      </c>
      <c r="R1940" t="s">
        <v>39</v>
      </c>
      <c r="S1940" t="s">
        <v>39</v>
      </c>
      <c r="T1940" t="s">
        <v>39</v>
      </c>
      <c r="U1940" s="1" t="s">
        <v>3085</v>
      </c>
      <c r="V1940" s="6" t="s">
        <v>2644</v>
      </c>
      <c r="W1940">
        <v>49</v>
      </c>
      <c r="X1940" s="6">
        <v>25</v>
      </c>
      <c r="Y1940" s="1" t="s">
        <v>21</v>
      </c>
      <c r="Z1940">
        <v>0</v>
      </c>
      <c r="AA1940" s="6" t="s">
        <v>2608</v>
      </c>
      <c r="AB1940">
        <f>0.2*2.11*10000</f>
        <v>4220</v>
      </c>
      <c r="AC1940">
        <v>3</v>
      </c>
      <c r="AD1940" s="6" t="s">
        <v>40</v>
      </c>
      <c r="AE1940" s="6" t="s">
        <v>39</v>
      </c>
      <c r="AF1940" s="6" t="s">
        <v>40</v>
      </c>
      <c r="AG1940" s="6" t="s">
        <v>39</v>
      </c>
      <c r="AH1940" s="6" t="s">
        <v>39</v>
      </c>
      <c r="AI1940" t="s">
        <v>39</v>
      </c>
      <c r="AJ1940" s="6" t="s">
        <v>2920</v>
      </c>
      <c r="AK1940">
        <v>26.1</v>
      </c>
      <c r="AL1940" s="6" t="s">
        <v>39</v>
      </c>
      <c r="AM1940" t="s">
        <v>39</v>
      </c>
      <c r="AN1940">
        <v>4</v>
      </c>
      <c r="AO1940">
        <v>50</v>
      </c>
      <c r="AP1940">
        <v>28</v>
      </c>
      <c r="AQ1940" t="s">
        <v>39</v>
      </c>
      <c r="AR1940" t="s">
        <v>2693</v>
      </c>
    </row>
    <row r="1941" spans="1:45" x14ac:dyDescent="0.35">
      <c r="A1941" t="s">
        <v>1888</v>
      </c>
      <c r="B1941" t="s">
        <v>2673</v>
      </c>
      <c r="C1941" t="s">
        <v>2593</v>
      </c>
      <c r="D1941" t="s">
        <v>222</v>
      </c>
      <c r="E1941" t="s">
        <v>1795</v>
      </c>
      <c r="F1941" t="s">
        <v>3078</v>
      </c>
      <c r="G1941" t="s">
        <v>40</v>
      </c>
      <c r="H1941" t="s">
        <v>40</v>
      </c>
      <c r="I1941" t="s">
        <v>3075</v>
      </c>
      <c r="J1941" t="s">
        <v>39</v>
      </c>
      <c r="K1941" t="s">
        <v>39</v>
      </c>
      <c r="L1941" t="s">
        <v>39</v>
      </c>
      <c r="M1941" t="s">
        <v>2633</v>
      </c>
      <c r="N1941" t="s">
        <v>39</v>
      </c>
      <c r="O1941" t="s">
        <v>39</v>
      </c>
      <c r="P1941" t="s">
        <v>39</v>
      </c>
      <c r="Q1941" t="s">
        <v>39</v>
      </c>
      <c r="R1941" t="s">
        <v>39</v>
      </c>
      <c r="S1941" t="s">
        <v>39</v>
      </c>
      <c r="T1941" t="s">
        <v>39</v>
      </c>
      <c r="U1941" s="1" t="s">
        <v>3085</v>
      </c>
      <c r="V1941" s="6" t="s">
        <v>2644</v>
      </c>
      <c r="W1941">
        <v>49</v>
      </c>
      <c r="X1941" s="6">
        <v>25</v>
      </c>
      <c r="Y1941" s="1" t="s">
        <v>21</v>
      </c>
      <c r="Z1941">
        <v>0</v>
      </c>
      <c r="AA1941" s="6" t="s">
        <v>2608</v>
      </c>
      <c r="AB1941">
        <f>0.3*2.11*10000</f>
        <v>6329.9999999999991</v>
      </c>
      <c r="AC1941">
        <v>3</v>
      </c>
      <c r="AD1941" s="6" t="s">
        <v>40</v>
      </c>
      <c r="AE1941" s="6" t="s">
        <v>39</v>
      </c>
      <c r="AF1941" s="6" t="s">
        <v>40</v>
      </c>
      <c r="AG1941" s="6" t="s">
        <v>39</v>
      </c>
      <c r="AH1941" s="6" t="s">
        <v>39</v>
      </c>
      <c r="AI1941" t="s">
        <v>39</v>
      </c>
      <c r="AJ1941" s="6" t="s">
        <v>2920</v>
      </c>
      <c r="AK1941">
        <v>20.97</v>
      </c>
      <c r="AL1941" s="6" t="s">
        <v>39</v>
      </c>
      <c r="AM1941" t="s">
        <v>39</v>
      </c>
      <c r="AN1941">
        <v>4</v>
      </c>
      <c r="AO1941">
        <v>50</v>
      </c>
      <c r="AP1941">
        <v>28</v>
      </c>
      <c r="AQ1941" t="s">
        <v>39</v>
      </c>
      <c r="AR1941" t="s">
        <v>2693</v>
      </c>
    </row>
    <row r="1942" spans="1:45" x14ac:dyDescent="0.35">
      <c r="A1942" t="s">
        <v>1888</v>
      </c>
      <c r="B1942" t="s">
        <v>2673</v>
      </c>
      <c r="C1942" t="s">
        <v>2593</v>
      </c>
      <c r="D1942" t="s">
        <v>222</v>
      </c>
      <c r="E1942" t="s">
        <v>1795</v>
      </c>
      <c r="F1942" t="s">
        <v>3078</v>
      </c>
      <c r="G1942" t="s">
        <v>40</v>
      </c>
      <c r="H1942" t="s">
        <v>40</v>
      </c>
      <c r="I1942" t="s">
        <v>3075</v>
      </c>
      <c r="J1942" t="s">
        <v>39</v>
      </c>
      <c r="K1942" t="s">
        <v>39</v>
      </c>
      <c r="L1942" t="s">
        <v>39</v>
      </c>
      <c r="M1942" t="s">
        <v>2633</v>
      </c>
      <c r="N1942" t="s">
        <v>39</v>
      </c>
      <c r="O1942" t="s">
        <v>39</v>
      </c>
      <c r="P1942" t="s">
        <v>39</v>
      </c>
      <c r="Q1942" t="s">
        <v>39</v>
      </c>
      <c r="R1942" t="s">
        <v>39</v>
      </c>
      <c r="S1942" t="s">
        <v>39</v>
      </c>
      <c r="T1942" t="s">
        <v>39</v>
      </c>
      <c r="U1942" s="1" t="s">
        <v>3085</v>
      </c>
      <c r="V1942" s="6" t="s">
        <v>2644</v>
      </c>
      <c r="W1942">
        <v>49</v>
      </c>
      <c r="X1942" s="6">
        <v>25</v>
      </c>
      <c r="Y1942" s="1" t="s">
        <v>21</v>
      </c>
      <c r="Z1942">
        <v>0</v>
      </c>
      <c r="AA1942" s="6" t="s">
        <v>44</v>
      </c>
      <c r="AB1942">
        <v>500</v>
      </c>
      <c r="AC1942">
        <v>3</v>
      </c>
      <c r="AD1942" s="6" t="s">
        <v>40</v>
      </c>
      <c r="AE1942" s="6" t="s">
        <v>39</v>
      </c>
      <c r="AF1942" s="6" t="s">
        <v>40</v>
      </c>
      <c r="AG1942" s="6" t="s">
        <v>39</v>
      </c>
      <c r="AH1942" s="6" t="s">
        <v>39</v>
      </c>
      <c r="AI1942" t="s">
        <v>39</v>
      </c>
      <c r="AJ1942" s="6" t="s">
        <v>2920</v>
      </c>
      <c r="AK1942">
        <v>24.12</v>
      </c>
      <c r="AL1942" s="6" t="s">
        <v>39</v>
      </c>
      <c r="AM1942" t="s">
        <v>39</v>
      </c>
      <c r="AN1942">
        <v>4</v>
      </c>
      <c r="AO1942">
        <v>50</v>
      </c>
      <c r="AP1942">
        <v>28</v>
      </c>
      <c r="AQ1942" t="s">
        <v>39</v>
      </c>
      <c r="AR1942" t="s">
        <v>2693</v>
      </c>
    </row>
    <row r="1943" spans="1:45" x14ac:dyDescent="0.35">
      <c r="A1943" t="s">
        <v>1888</v>
      </c>
      <c r="B1943" t="s">
        <v>2673</v>
      </c>
      <c r="C1943" t="s">
        <v>2593</v>
      </c>
      <c r="D1943" t="s">
        <v>222</v>
      </c>
      <c r="E1943" t="s">
        <v>1795</v>
      </c>
      <c r="F1943" t="s">
        <v>3078</v>
      </c>
      <c r="G1943" t="s">
        <v>40</v>
      </c>
      <c r="H1943" t="s">
        <v>40</v>
      </c>
      <c r="I1943" t="s">
        <v>3075</v>
      </c>
      <c r="J1943" t="s">
        <v>39</v>
      </c>
      <c r="K1943" t="s">
        <v>39</v>
      </c>
      <c r="L1943" t="s">
        <v>39</v>
      </c>
      <c r="M1943" t="s">
        <v>2633</v>
      </c>
      <c r="N1943" t="s">
        <v>39</v>
      </c>
      <c r="O1943" t="s">
        <v>39</v>
      </c>
      <c r="P1943" t="s">
        <v>39</v>
      </c>
      <c r="Q1943" t="s">
        <v>39</v>
      </c>
      <c r="R1943" t="s">
        <v>39</v>
      </c>
      <c r="S1943" t="s">
        <v>39</v>
      </c>
      <c r="T1943" t="s">
        <v>39</v>
      </c>
      <c r="U1943" s="1" t="s">
        <v>3085</v>
      </c>
      <c r="V1943" s="6" t="s">
        <v>2644</v>
      </c>
      <c r="W1943">
        <v>49</v>
      </c>
      <c r="X1943" s="6">
        <v>25</v>
      </c>
      <c r="Y1943" s="1" t="s">
        <v>21</v>
      </c>
      <c r="Z1943">
        <v>0</v>
      </c>
      <c r="AA1943" s="6" t="s">
        <v>2609</v>
      </c>
      <c r="AB1943" t="s">
        <v>3079</v>
      </c>
      <c r="AC1943">
        <v>3</v>
      </c>
      <c r="AD1943" s="6" t="s">
        <v>40</v>
      </c>
      <c r="AE1943" s="6" t="s">
        <v>39</v>
      </c>
      <c r="AF1943" s="6" t="s">
        <v>40</v>
      </c>
      <c r="AG1943" s="6" t="s">
        <v>39</v>
      </c>
      <c r="AH1943" s="6" t="s">
        <v>39</v>
      </c>
      <c r="AI1943" t="s">
        <v>39</v>
      </c>
      <c r="AJ1943" s="6" t="s">
        <v>2920</v>
      </c>
      <c r="AK1943">
        <v>24.11</v>
      </c>
      <c r="AL1943" s="6" t="s">
        <v>39</v>
      </c>
      <c r="AM1943" t="s">
        <v>39</v>
      </c>
      <c r="AN1943">
        <v>4</v>
      </c>
      <c r="AO1943">
        <v>50</v>
      </c>
      <c r="AP1943">
        <v>28</v>
      </c>
      <c r="AQ1943" t="s">
        <v>39</v>
      </c>
      <c r="AR1943" t="s">
        <v>2693</v>
      </c>
    </row>
    <row r="1944" spans="1:45" x14ac:dyDescent="0.35">
      <c r="A1944" t="s">
        <v>1888</v>
      </c>
      <c r="B1944" t="s">
        <v>2673</v>
      </c>
      <c r="C1944" t="s">
        <v>2593</v>
      </c>
      <c r="D1944" t="s">
        <v>222</v>
      </c>
      <c r="E1944" t="s">
        <v>1795</v>
      </c>
      <c r="F1944" t="s">
        <v>3078</v>
      </c>
      <c r="G1944" t="s">
        <v>40</v>
      </c>
      <c r="H1944" t="s">
        <v>40</v>
      </c>
      <c r="I1944" t="s">
        <v>3075</v>
      </c>
      <c r="J1944" t="s">
        <v>39</v>
      </c>
      <c r="K1944" t="s">
        <v>39</v>
      </c>
      <c r="L1944" t="s">
        <v>39</v>
      </c>
      <c r="M1944" t="s">
        <v>2633</v>
      </c>
      <c r="N1944" t="s">
        <v>39</v>
      </c>
      <c r="O1944" t="s">
        <v>39</v>
      </c>
      <c r="P1944" t="s">
        <v>39</v>
      </c>
      <c r="Q1944" t="s">
        <v>39</v>
      </c>
      <c r="R1944" t="s">
        <v>39</v>
      </c>
      <c r="S1944" t="s">
        <v>39</v>
      </c>
      <c r="T1944" t="s">
        <v>39</v>
      </c>
      <c r="U1944" s="1" t="s">
        <v>3085</v>
      </c>
      <c r="V1944" s="6" t="s">
        <v>2644</v>
      </c>
      <c r="W1944">
        <v>49</v>
      </c>
      <c r="X1944" s="6">
        <v>25</v>
      </c>
      <c r="Y1944" s="1" t="s">
        <v>21</v>
      </c>
      <c r="Z1944">
        <v>0</v>
      </c>
      <c r="AA1944" s="6" t="s">
        <v>2609</v>
      </c>
      <c r="AB1944" t="s">
        <v>3080</v>
      </c>
      <c r="AC1944">
        <v>3</v>
      </c>
      <c r="AD1944" s="6" t="s">
        <v>40</v>
      </c>
      <c r="AE1944" s="6" t="s">
        <v>39</v>
      </c>
      <c r="AF1944" s="6" t="s">
        <v>40</v>
      </c>
      <c r="AG1944" s="6" t="s">
        <v>39</v>
      </c>
      <c r="AH1944" s="6" t="s">
        <v>39</v>
      </c>
      <c r="AI1944" t="s">
        <v>39</v>
      </c>
      <c r="AJ1944" s="6" t="s">
        <v>2920</v>
      </c>
      <c r="AK1944">
        <v>21.37</v>
      </c>
      <c r="AL1944" s="6" t="s">
        <v>39</v>
      </c>
      <c r="AM1944" t="s">
        <v>39</v>
      </c>
      <c r="AN1944">
        <v>4</v>
      </c>
      <c r="AO1944">
        <v>50</v>
      </c>
      <c r="AP1944">
        <v>28</v>
      </c>
      <c r="AQ1944" t="s">
        <v>39</v>
      </c>
      <c r="AR1944" t="s">
        <v>2693</v>
      </c>
    </row>
    <row r="1945" spans="1:45" x14ac:dyDescent="0.35">
      <c r="A1945" t="s">
        <v>1888</v>
      </c>
      <c r="B1945" t="s">
        <v>2673</v>
      </c>
      <c r="C1945" t="s">
        <v>2593</v>
      </c>
      <c r="D1945" t="s">
        <v>222</v>
      </c>
      <c r="E1945" t="s">
        <v>1795</v>
      </c>
      <c r="F1945" t="s">
        <v>3078</v>
      </c>
      <c r="G1945" t="s">
        <v>40</v>
      </c>
      <c r="H1945" t="s">
        <v>40</v>
      </c>
      <c r="I1945" t="s">
        <v>3075</v>
      </c>
      <c r="J1945" t="s">
        <v>39</v>
      </c>
      <c r="K1945" t="s">
        <v>39</v>
      </c>
      <c r="L1945" t="s">
        <v>39</v>
      </c>
      <c r="M1945" t="s">
        <v>2633</v>
      </c>
      <c r="N1945" t="s">
        <v>39</v>
      </c>
      <c r="O1945" t="s">
        <v>39</v>
      </c>
      <c r="P1945" t="s">
        <v>39</v>
      </c>
      <c r="Q1945" t="s">
        <v>39</v>
      </c>
      <c r="R1945" t="s">
        <v>39</v>
      </c>
      <c r="S1945" t="s">
        <v>39</v>
      </c>
      <c r="T1945" t="s">
        <v>39</v>
      </c>
      <c r="U1945" s="1" t="s">
        <v>3085</v>
      </c>
      <c r="V1945" s="6" t="s">
        <v>2644</v>
      </c>
      <c r="W1945">
        <v>49</v>
      </c>
      <c r="X1945" s="6">
        <v>25</v>
      </c>
      <c r="Y1945" s="1" t="s">
        <v>21</v>
      </c>
      <c r="Z1945">
        <v>0</v>
      </c>
      <c r="AA1945" s="6" t="s">
        <v>2609</v>
      </c>
      <c r="AB1945" t="s">
        <v>3081</v>
      </c>
      <c r="AC1945">
        <v>3</v>
      </c>
      <c r="AD1945" s="6" t="s">
        <v>40</v>
      </c>
      <c r="AE1945" s="6" t="s">
        <v>39</v>
      </c>
      <c r="AF1945" s="6" t="s">
        <v>40</v>
      </c>
      <c r="AG1945" s="6" t="s">
        <v>39</v>
      </c>
      <c r="AH1945" s="6" t="s">
        <v>39</v>
      </c>
      <c r="AI1945" t="s">
        <v>39</v>
      </c>
      <c r="AJ1945" s="6" t="s">
        <v>2920</v>
      </c>
      <c r="AK1945">
        <v>18.600000000000001</v>
      </c>
      <c r="AL1945" s="6" t="s">
        <v>39</v>
      </c>
      <c r="AM1945" t="s">
        <v>39</v>
      </c>
      <c r="AN1945">
        <v>4</v>
      </c>
      <c r="AO1945">
        <v>50</v>
      </c>
      <c r="AP1945">
        <v>28</v>
      </c>
      <c r="AQ1945" t="s">
        <v>39</v>
      </c>
      <c r="AR1945" t="s">
        <v>2693</v>
      </c>
    </row>
    <row r="1946" spans="1:45" x14ac:dyDescent="0.35">
      <c r="A1946" t="s">
        <v>1888</v>
      </c>
      <c r="B1946" t="s">
        <v>2673</v>
      </c>
      <c r="C1946" t="s">
        <v>2593</v>
      </c>
      <c r="D1946" t="s">
        <v>222</v>
      </c>
      <c r="E1946" t="s">
        <v>1795</v>
      </c>
      <c r="F1946" t="s">
        <v>3078</v>
      </c>
      <c r="G1946" t="s">
        <v>40</v>
      </c>
      <c r="H1946" t="s">
        <v>40</v>
      </c>
      <c r="I1946" t="s">
        <v>3075</v>
      </c>
      <c r="J1946" t="s">
        <v>39</v>
      </c>
      <c r="K1946" t="s">
        <v>39</v>
      </c>
      <c r="L1946" t="s">
        <v>39</v>
      </c>
      <c r="M1946" t="s">
        <v>2633</v>
      </c>
      <c r="N1946" t="s">
        <v>39</v>
      </c>
      <c r="O1946" t="s">
        <v>39</v>
      </c>
      <c r="P1946" t="s">
        <v>39</v>
      </c>
      <c r="Q1946" t="s">
        <v>39</v>
      </c>
      <c r="R1946" t="s">
        <v>39</v>
      </c>
      <c r="S1946" t="s">
        <v>39</v>
      </c>
      <c r="T1946" t="s">
        <v>39</v>
      </c>
      <c r="U1946" s="1" t="s">
        <v>3085</v>
      </c>
      <c r="V1946" s="6" t="s">
        <v>2644</v>
      </c>
      <c r="W1946">
        <v>49</v>
      </c>
      <c r="X1946" s="6">
        <v>25</v>
      </c>
      <c r="Y1946" s="1" t="s">
        <v>21</v>
      </c>
      <c r="Z1946">
        <v>0</v>
      </c>
      <c r="AA1946" s="6" t="s">
        <v>44</v>
      </c>
      <c r="AB1946">
        <v>1000</v>
      </c>
      <c r="AC1946">
        <v>3</v>
      </c>
      <c r="AD1946" s="6" t="s">
        <v>40</v>
      </c>
      <c r="AE1946" s="6" t="s">
        <v>39</v>
      </c>
      <c r="AF1946" s="6" t="s">
        <v>40</v>
      </c>
      <c r="AG1946" s="6" t="s">
        <v>39</v>
      </c>
      <c r="AH1946" s="6" t="s">
        <v>39</v>
      </c>
      <c r="AI1946" t="s">
        <v>39</v>
      </c>
      <c r="AJ1946" s="6" t="s">
        <v>2920</v>
      </c>
      <c r="AK1946">
        <v>12.33</v>
      </c>
      <c r="AL1946" s="6" t="s">
        <v>39</v>
      </c>
      <c r="AM1946" t="s">
        <v>39</v>
      </c>
      <c r="AN1946">
        <v>4</v>
      </c>
      <c r="AO1946">
        <v>50</v>
      </c>
      <c r="AP1946">
        <v>28</v>
      </c>
      <c r="AQ1946" t="s">
        <v>39</v>
      </c>
      <c r="AR1946" t="s">
        <v>2693</v>
      </c>
    </row>
    <row r="1947" spans="1:45" x14ac:dyDescent="0.35">
      <c r="A1947" t="s">
        <v>1888</v>
      </c>
      <c r="B1947" t="s">
        <v>2673</v>
      </c>
      <c r="C1947" t="s">
        <v>2593</v>
      </c>
      <c r="D1947" t="s">
        <v>222</v>
      </c>
      <c r="E1947" t="s">
        <v>1795</v>
      </c>
      <c r="F1947" t="s">
        <v>3078</v>
      </c>
      <c r="G1947" t="s">
        <v>40</v>
      </c>
      <c r="H1947" t="s">
        <v>40</v>
      </c>
      <c r="I1947" t="s">
        <v>3075</v>
      </c>
      <c r="J1947" t="s">
        <v>39</v>
      </c>
      <c r="K1947" t="s">
        <v>39</v>
      </c>
      <c r="L1947" t="s">
        <v>39</v>
      </c>
      <c r="M1947" t="s">
        <v>2633</v>
      </c>
      <c r="N1947" t="s">
        <v>39</v>
      </c>
      <c r="O1947" t="s">
        <v>39</v>
      </c>
      <c r="P1947" t="s">
        <v>39</v>
      </c>
      <c r="Q1947" t="s">
        <v>39</v>
      </c>
      <c r="R1947" t="s">
        <v>39</v>
      </c>
      <c r="S1947" t="s">
        <v>39</v>
      </c>
      <c r="T1947" t="s">
        <v>39</v>
      </c>
      <c r="U1947" s="1" t="s">
        <v>3085</v>
      </c>
      <c r="V1947" s="6" t="s">
        <v>2644</v>
      </c>
      <c r="W1947">
        <v>49</v>
      </c>
      <c r="X1947" s="6">
        <v>25</v>
      </c>
      <c r="Y1947" s="1" t="s">
        <v>21</v>
      </c>
      <c r="Z1947">
        <v>0</v>
      </c>
      <c r="AA1947" s="6" t="s">
        <v>2609</v>
      </c>
      <c r="AB1947" t="s">
        <v>3082</v>
      </c>
      <c r="AC1947">
        <v>3</v>
      </c>
      <c r="AD1947" s="6" t="s">
        <v>40</v>
      </c>
      <c r="AE1947" s="6" t="s">
        <v>39</v>
      </c>
      <c r="AF1947" s="6" t="s">
        <v>40</v>
      </c>
      <c r="AG1947" s="6" t="s">
        <v>39</v>
      </c>
      <c r="AH1947" s="6" t="s">
        <v>39</v>
      </c>
      <c r="AI1947" t="s">
        <v>39</v>
      </c>
      <c r="AJ1947" s="6" t="s">
        <v>2920</v>
      </c>
      <c r="AK1947">
        <v>18.25</v>
      </c>
      <c r="AL1947" s="6" t="s">
        <v>39</v>
      </c>
      <c r="AM1947" t="s">
        <v>39</v>
      </c>
      <c r="AN1947">
        <v>4</v>
      </c>
      <c r="AO1947">
        <v>50</v>
      </c>
      <c r="AP1947">
        <v>28</v>
      </c>
      <c r="AQ1947" t="s">
        <v>39</v>
      </c>
      <c r="AR1947" t="s">
        <v>2693</v>
      </c>
    </row>
    <row r="1948" spans="1:45" x14ac:dyDescent="0.35">
      <c r="A1948" t="s">
        <v>1888</v>
      </c>
      <c r="B1948" t="s">
        <v>2673</v>
      </c>
      <c r="C1948" t="s">
        <v>2593</v>
      </c>
      <c r="D1948" t="s">
        <v>222</v>
      </c>
      <c r="E1948" t="s">
        <v>1795</v>
      </c>
      <c r="F1948" t="s">
        <v>3078</v>
      </c>
      <c r="G1948" t="s">
        <v>40</v>
      </c>
      <c r="H1948" t="s">
        <v>40</v>
      </c>
      <c r="I1948" t="s">
        <v>3075</v>
      </c>
      <c r="J1948" t="s">
        <v>39</v>
      </c>
      <c r="K1948" t="s">
        <v>39</v>
      </c>
      <c r="L1948" t="s">
        <v>39</v>
      </c>
      <c r="M1948" t="s">
        <v>2633</v>
      </c>
      <c r="N1948" t="s">
        <v>39</v>
      </c>
      <c r="O1948" t="s">
        <v>39</v>
      </c>
      <c r="P1948" t="s">
        <v>39</v>
      </c>
      <c r="Q1948" t="s">
        <v>39</v>
      </c>
      <c r="R1948" t="s">
        <v>39</v>
      </c>
      <c r="S1948" t="s">
        <v>39</v>
      </c>
      <c r="T1948" t="s">
        <v>39</v>
      </c>
      <c r="U1948" s="1" t="s">
        <v>3085</v>
      </c>
      <c r="V1948" s="6" t="s">
        <v>2644</v>
      </c>
      <c r="W1948">
        <v>49</v>
      </c>
      <c r="X1948" s="6">
        <v>25</v>
      </c>
      <c r="Y1948" s="1" t="s">
        <v>21</v>
      </c>
      <c r="Z1948">
        <v>0</v>
      </c>
      <c r="AA1948" s="6" t="s">
        <v>2609</v>
      </c>
      <c r="AB1948" t="s">
        <v>3083</v>
      </c>
      <c r="AC1948">
        <v>3</v>
      </c>
      <c r="AD1948" s="6" t="s">
        <v>40</v>
      </c>
      <c r="AE1948" s="6" t="s">
        <v>39</v>
      </c>
      <c r="AF1948" s="6" t="s">
        <v>40</v>
      </c>
      <c r="AG1948" s="6" t="s">
        <v>39</v>
      </c>
      <c r="AH1948" s="6" t="s">
        <v>39</v>
      </c>
      <c r="AI1948" t="s">
        <v>39</v>
      </c>
      <c r="AJ1948" s="6" t="s">
        <v>2920</v>
      </c>
      <c r="AK1948">
        <v>16.34</v>
      </c>
      <c r="AL1948" s="6" t="s">
        <v>39</v>
      </c>
      <c r="AM1948" t="s">
        <v>39</v>
      </c>
      <c r="AN1948">
        <v>4</v>
      </c>
      <c r="AO1948">
        <v>50</v>
      </c>
      <c r="AP1948">
        <v>28</v>
      </c>
      <c r="AQ1948" t="s">
        <v>39</v>
      </c>
      <c r="AR1948" t="s">
        <v>2693</v>
      </c>
    </row>
    <row r="1949" spans="1:45" s="13" customFormat="1" x14ac:dyDescent="0.35">
      <c r="A1949" s="13" t="s">
        <v>1888</v>
      </c>
      <c r="B1949" s="13" t="s">
        <v>2673</v>
      </c>
      <c r="C1949" s="13" t="s">
        <v>2593</v>
      </c>
      <c r="D1949" s="13" t="s">
        <v>222</v>
      </c>
      <c r="E1949" s="13" t="s">
        <v>1795</v>
      </c>
      <c r="F1949" s="13" t="s">
        <v>3078</v>
      </c>
      <c r="G1949" s="13" t="s">
        <v>40</v>
      </c>
      <c r="H1949" s="13" t="s">
        <v>40</v>
      </c>
      <c r="I1949" s="13" t="s">
        <v>3075</v>
      </c>
      <c r="J1949" s="13" t="s">
        <v>39</v>
      </c>
      <c r="K1949" s="13" t="s">
        <v>39</v>
      </c>
      <c r="L1949" s="13" t="s">
        <v>39</v>
      </c>
      <c r="M1949" s="13" t="s">
        <v>2633</v>
      </c>
      <c r="N1949" s="13" t="s">
        <v>39</v>
      </c>
      <c r="O1949" s="13" t="s">
        <v>39</v>
      </c>
      <c r="P1949" s="13" t="s">
        <v>39</v>
      </c>
      <c r="Q1949" s="13" t="s">
        <v>39</v>
      </c>
      <c r="R1949" s="13" t="s">
        <v>39</v>
      </c>
      <c r="S1949" s="13" t="s">
        <v>39</v>
      </c>
      <c r="T1949" s="13" t="s">
        <v>39</v>
      </c>
      <c r="U1949" s="28" t="s">
        <v>3085</v>
      </c>
      <c r="V1949" s="16" t="s">
        <v>2644</v>
      </c>
      <c r="W1949" s="13">
        <v>49</v>
      </c>
      <c r="X1949" s="16">
        <v>25</v>
      </c>
      <c r="Y1949" s="28" t="s">
        <v>21</v>
      </c>
      <c r="Z1949" s="13">
        <v>0</v>
      </c>
      <c r="AA1949" s="16" t="s">
        <v>2609</v>
      </c>
      <c r="AB1949" s="13" t="s">
        <v>3084</v>
      </c>
      <c r="AC1949" s="13">
        <v>3</v>
      </c>
      <c r="AD1949" s="16" t="s">
        <v>40</v>
      </c>
      <c r="AE1949" s="16" t="s">
        <v>39</v>
      </c>
      <c r="AF1949" s="16" t="s">
        <v>40</v>
      </c>
      <c r="AG1949" s="16" t="s">
        <v>39</v>
      </c>
      <c r="AH1949" s="16" t="s">
        <v>39</v>
      </c>
      <c r="AI1949" s="13" t="s">
        <v>39</v>
      </c>
      <c r="AJ1949" s="16" t="s">
        <v>2920</v>
      </c>
      <c r="AK1949" s="13">
        <v>11.14</v>
      </c>
      <c r="AL1949" s="16" t="s">
        <v>39</v>
      </c>
      <c r="AM1949" s="13" t="s">
        <v>39</v>
      </c>
      <c r="AN1949" s="13">
        <v>4</v>
      </c>
      <c r="AO1949" s="13">
        <v>50</v>
      </c>
      <c r="AP1949" s="13">
        <v>28</v>
      </c>
      <c r="AQ1949" s="13" t="s">
        <v>39</v>
      </c>
      <c r="AR1949" s="13" t="s">
        <v>2693</v>
      </c>
    </row>
    <row r="1950" spans="1:45" x14ac:dyDescent="0.35">
      <c r="A1950" t="s">
        <v>1899</v>
      </c>
      <c r="B1950" t="s">
        <v>2673</v>
      </c>
      <c r="C1950" t="s">
        <v>2593</v>
      </c>
      <c r="D1950" t="s">
        <v>1897</v>
      </c>
      <c r="E1950" t="s">
        <v>1898</v>
      </c>
      <c r="F1950" t="s">
        <v>39</v>
      </c>
      <c r="G1950" t="s">
        <v>40</v>
      </c>
      <c r="H1950" t="s">
        <v>40</v>
      </c>
      <c r="I1950" t="s">
        <v>3093</v>
      </c>
      <c r="J1950" t="s">
        <v>39</v>
      </c>
      <c r="K1950" t="s">
        <v>39</v>
      </c>
      <c r="L1950" t="s">
        <v>39</v>
      </c>
      <c r="M1950" t="s">
        <v>2700</v>
      </c>
      <c r="N1950" t="s">
        <v>39</v>
      </c>
      <c r="O1950" t="s">
        <v>39</v>
      </c>
      <c r="P1950" t="s">
        <v>39</v>
      </c>
      <c r="Q1950" t="s">
        <v>3094</v>
      </c>
      <c r="R1950">
        <v>180</v>
      </c>
      <c r="S1950" t="s">
        <v>39</v>
      </c>
      <c r="T1950" t="s">
        <v>39</v>
      </c>
      <c r="U1950" s="1" t="s">
        <v>48</v>
      </c>
      <c r="V1950" s="6" t="s">
        <v>39</v>
      </c>
      <c r="W1950" s="6" t="s">
        <v>39</v>
      </c>
      <c r="X1950" s="6">
        <v>21</v>
      </c>
      <c r="Y1950" t="s">
        <v>39</v>
      </c>
      <c r="Z1950">
        <v>0</v>
      </c>
      <c r="AA1950" s="6" t="s">
        <v>39</v>
      </c>
      <c r="AB1950" s="6" t="s">
        <v>39</v>
      </c>
      <c r="AC1950" s="6" t="s">
        <v>39</v>
      </c>
      <c r="AD1950" s="6" t="s">
        <v>42</v>
      </c>
      <c r="AE1950" s="6" t="s">
        <v>3087</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2642</v>
      </c>
      <c r="AS1950" t="s">
        <v>3098</v>
      </c>
    </row>
    <row r="1951" spans="1:45" x14ac:dyDescent="0.35">
      <c r="A1951" t="s">
        <v>1899</v>
      </c>
      <c r="B1951" t="s">
        <v>2673</v>
      </c>
      <c r="C1951" t="s">
        <v>2593</v>
      </c>
      <c r="D1951" t="s">
        <v>1897</v>
      </c>
      <c r="E1951" t="s">
        <v>1898</v>
      </c>
      <c r="F1951" t="s">
        <v>39</v>
      </c>
      <c r="G1951" t="s">
        <v>40</v>
      </c>
      <c r="H1951" t="s">
        <v>40</v>
      </c>
      <c r="I1951" t="s">
        <v>3093</v>
      </c>
      <c r="J1951" t="s">
        <v>39</v>
      </c>
      <c r="K1951" t="s">
        <v>39</v>
      </c>
      <c r="L1951" t="s">
        <v>39</v>
      </c>
      <c r="M1951" t="s">
        <v>2700</v>
      </c>
      <c r="N1951" t="s">
        <v>39</v>
      </c>
      <c r="O1951" t="s">
        <v>39</v>
      </c>
      <c r="P1951" t="s">
        <v>39</v>
      </c>
      <c r="Q1951" t="s">
        <v>3094</v>
      </c>
      <c r="R1951">
        <v>180</v>
      </c>
      <c r="S1951" t="s">
        <v>39</v>
      </c>
      <c r="T1951" t="s">
        <v>39</v>
      </c>
      <c r="U1951" s="1" t="s">
        <v>2629</v>
      </c>
      <c r="V1951" s="6" t="s">
        <v>2750</v>
      </c>
      <c r="W1951" s="6" t="s">
        <v>2644</v>
      </c>
      <c r="X1951" s="6" t="s">
        <v>3095</v>
      </c>
      <c r="Y1951" t="s">
        <v>39</v>
      </c>
      <c r="Z1951" t="s">
        <v>3096</v>
      </c>
      <c r="AA1951" s="6" t="s">
        <v>39</v>
      </c>
      <c r="AB1951" s="6" t="s">
        <v>39</v>
      </c>
      <c r="AC1951" s="6" t="s">
        <v>39</v>
      </c>
      <c r="AD1951" s="6" t="s">
        <v>42</v>
      </c>
      <c r="AE1951" s="6" t="s">
        <v>3087</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2642</v>
      </c>
      <c r="AS1951" t="s">
        <v>3098</v>
      </c>
    </row>
    <row r="1952" spans="1:45" x14ac:dyDescent="0.35">
      <c r="A1952" t="s">
        <v>1899</v>
      </c>
      <c r="B1952" t="s">
        <v>2673</v>
      </c>
      <c r="C1952" t="s">
        <v>2593</v>
      </c>
      <c r="D1952" t="s">
        <v>1897</v>
      </c>
      <c r="E1952" t="s">
        <v>1898</v>
      </c>
      <c r="F1952" t="s">
        <v>39</v>
      </c>
      <c r="G1952" t="s">
        <v>40</v>
      </c>
      <c r="H1952" t="s">
        <v>40</v>
      </c>
      <c r="I1952" t="s">
        <v>3093</v>
      </c>
      <c r="J1952" t="s">
        <v>39</v>
      </c>
      <c r="K1952" t="s">
        <v>39</v>
      </c>
      <c r="L1952" t="s">
        <v>39</v>
      </c>
      <c r="M1952" t="s">
        <v>2700</v>
      </c>
      <c r="N1952" t="s">
        <v>39</v>
      </c>
      <c r="O1952" t="s">
        <v>39</v>
      </c>
      <c r="P1952" t="s">
        <v>39</v>
      </c>
      <c r="Q1952" t="s">
        <v>3094</v>
      </c>
      <c r="R1952">
        <v>180</v>
      </c>
      <c r="S1952" t="s">
        <v>39</v>
      </c>
      <c r="T1952" t="s">
        <v>39</v>
      </c>
      <c r="U1952" s="1" t="s">
        <v>2629</v>
      </c>
      <c r="V1952" s="6" t="s">
        <v>2750</v>
      </c>
      <c r="W1952" s="6" t="s">
        <v>2715</v>
      </c>
      <c r="X1952" s="6" t="s">
        <v>3095</v>
      </c>
      <c r="Y1952" t="s">
        <v>39</v>
      </c>
      <c r="Z1952" t="s">
        <v>3096</v>
      </c>
      <c r="AA1952" s="6" t="s">
        <v>39</v>
      </c>
      <c r="AB1952" s="6" t="s">
        <v>39</v>
      </c>
      <c r="AC1952" s="6" t="s">
        <v>39</v>
      </c>
      <c r="AD1952" s="6" t="s">
        <v>42</v>
      </c>
      <c r="AE1952" s="6" t="s">
        <v>3087</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2642</v>
      </c>
      <c r="AS1952" t="s">
        <v>3098</v>
      </c>
    </row>
    <row r="1953" spans="1:45" x14ac:dyDescent="0.35">
      <c r="A1953" t="s">
        <v>1899</v>
      </c>
      <c r="B1953" t="s">
        <v>2673</v>
      </c>
      <c r="C1953" t="s">
        <v>2593</v>
      </c>
      <c r="D1953" t="s">
        <v>1897</v>
      </c>
      <c r="E1953" t="s">
        <v>1898</v>
      </c>
      <c r="F1953" t="s">
        <v>39</v>
      </c>
      <c r="G1953" t="s">
        <v>40</v>
      </c>
      <c r="H1953" t="s">
        <v>40</v>
      </c>
      <c r="I1953" t="s">
        <v>3093</v>
      </c>
      <c r="J1953" t="s">
        <v>39</v>
      </c>
      <c r="K1953" t="s">
        <v>39</v>
      </c>
      <c r="L1953" t="s">
        <v>39</v>
      </c>
      <c r="M1953" t="s">
        <v>2700</v>
      </c>
      <c r="N1953" t="s">
        <v>39</v>
      </c>
      <c r="O1953" t="s">
        <v>39</v>
      </c>
      <c r="P1953" t="s">
        <v>39</v>
      </c>
      <c r="Q1953" t="s">
        <v>3094</v>
      </c>
      <c r="R1953">
        <v>180</v>
      </c>
      <c r="S1953" t="s">
        <v>39</v>
      </c>
      <c r="T1953" t="s">
        <v>39</v>
      </c>
      <c r="U1953" s="1" t="s">
        <v>2629</v>
      </c>
      <c r="V1953" s="6" t="s">
        <v>2750</v>
      </c>
      <c r="W1953" s="6" t="s">
        <v>3086</v>
      </c>
      <c r="X1953" s="6" t="s">
        <v>3095</v>
      </c>
      <c r="Y1953" t="s">
        <v>39</v>
      </c>
      <c r="Z1953" t="s">
        <v>3096</v>
      </c>
      <c r="AA1953" s="6" t="s">
        <v>39</v>
      </c>
      <c r="AB1953" s="6" t="s">
        <v>39</v>
      </c>
      <c r="AC1953" s="6" t="s">
        <v>39</v>
      </c>
      <c r="AD1953" s="6" t="s">
        <v>42</v>
      </c>
      <c r="AE1953" s="6" t="s">
        <v>3087</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2642</v>
      </c>
      <c r="AS1953" t="s">
        <v>3098</v>
      </c>
    </row>
    <row r="1954" spans="1:45" x14ac:dyDescent="0.35">
      <c r="A1954" t="s">
        <v>1899</v>
      </c>
      <c r="B1954" t="s">
        <v>2673</v>
      </c>
      <c r="C1954" t="s">
        <v>2593</v>
      </c>
      <c r="D1954" t="s">
        <v>1897</v>
      </c>
      <c r="E1954" t="s">
        <v>1898</v>
      </c>
      <c r="F1954" t="s">
        <v>39</v>
      </c>
      <c r="G1954" t="s">
        <v>40</v>
      </c>
      <c r="H1954" t="s">
        <v>40</v>
      </c>
      <c r="I1954" t="s">
        <v>3093</v>
      </c>
      <c r="J1954" t="s">
        <v>39</v>
      </c>
      <c r="K1954" t="s">
        <v>39</v>
      </c>
      <c r="L1954" t="s">
        <v>39</v>
      </c>
      <c r="M1954" t="s">
        <v>2700</v>
      </c>
      <c r="N1954" t="s">
        <v>39</v>
      </c>
      <c r="O1954" t="s">
        <v>39</v>
      </c>
      <c r="P1954" t="s">
        <v>39</v>
      </c>
      <c r="Q1954" t="s">
        <v>3094</v>
      </c>
      <c r="R1954">
        <v>180</v>
      </c>
      <c r="S1954" t="s">
        <v>39</v>
      </c>
      <c r="T1954" t="s">
        <v>39</v>
      </c>
      <c r="U1954" s="1" t="s">
        <v>48</v>
      </c>
      <c r="V1954" s="6" t="s">
        <v>39</v>
      </c>
      <c r="W1954" s="6" t="s">
        <v>39</v>
      </c>
      <c r="X1954" s="6">
        <v>21</v>
      </c>
      <c r="Y1954" t="s">
        <v>39</v>
      </c>
      <c r="Z1954">
        <v>0</v>
      </c>
      <c r="AA1954" s="6" t="s">
        <v>39</v>
      </c>
      <c r="AB1954" s="6" t="s">
        <v>39</v>
      </c>
      <c r="AC1954" s="6" t="s">
        <v>39</v>
      </c>
      <c r="AD1954" s="6" t="s">
        <v>42</v>
      </c>
      <c r="AE1954" s="6" t="s">
        <v>3087</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2642</v>
      </c>
      <c r="AS1954" t="s">
        <v>3099</v>
      </c>
    </row>
    <row r="1955" spans="1:45" x14ac:dyDescent="0.35">
      <c r="A1955" t="s">
        <v>1899</v>
      </c>
      <c r="B1955" t="s">
        <v>2673</v>
      </c>
      <c r="C1955" t="s">
        <v>2593</v>
      </c>
      <c r="D1955" t="s">
        <v>1897</v>
      </c>
      <c r="E1955" t="s">
        <v>1898</v>
      </c>
      <c r="F1955" t="s">
        <v>39</v>
      </c>
      <c r="G1955" t="s">
        <v>40</v>
      </c>
      <c r="H1955" t="s">
        <v>40</v>
      </c>
      <c r="I1955" t="s">
        <v>3093</v>
      </c>
      <c r="J1955" t="s">
        <v>39</v>
      </c>
      <c r="K1955" t="s">
        <v>39</v>
      </c>
      <c r="L1955" t="s">
        <v>39</v>
      </c>
      <c r="M1955" t="s">
        <v>2700</v>
      </c>
      <c r="N1955" t="s">
        <v>39</v>
      </c>
      <c r="O1955" t="s">
        <v>39</v>
      </c>
      <c r="P1955" t="s">
        <v>39</v>
      </c>
      <c r="Q1955" t="s">
        <v>3094</v>
      </c>
      <c r="R1955">
        <v>180</v>
      </c>
      <c r="S1955" t="s">
        <v>39</v>
      </c>
      <c r="T1955" t="s">
        <v>39</v>
      </c>
      <c r="U1955" s="1" t="s">
        <v>2629</v>
      </c>
      <c r="V1955" s="6" t="s">
        <v>2750</v>
      </c>
      <c r="W1955" s="6" t="s">
        <v>2644</v>
      </c>
      <c r="X1955" s="6" t="s">
        <v>3095</v>
      </c>
      <c r="Y1955" t="s">
        <v>39</v>
      </c>
      <c r="Z1955" t="s">
        <v>3096</v>
      </c>
      <c r="AA1955" s="6" t="s">
        <v>39</v>
      </c>
      <c r="AB1955" s="6" t="s">
        <v>39</v>
      </c>
      <c r="AC1955" s="6" t="s">
        <v>39</v>
      </c>
      <c r="AD1955" s="6" t="s">
        <v>42</v>
      </c>
      <c r="AE1955" s="6" t="s">
        <v>3087</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2642</v>
      </c>
      <c r="AS1955" t="s">
        <v>3099</v>
      </c>
    </row>
    <row r="1956" spans="1:45" x14ac:dyDescent="0.35">
      <c r="A1956" t="s">
        <v>1899</v>
      </c>
      <c r="B1956" t="s">
        <v>2673</v>
      </c>
      <c r="C1956" t="s">
        <v>2593</v>
      </c>
      <c r="D1956" t="s">
        <v>1897</v>
      </c>
      <c r="E1956" t="s">
        <v>1898</v>
      </c>
      <c r="F1956" t="s">
        <v>39</v>
      </c>
      <c r="G1956" t="s">
        <v>40</v>
      </c>
      <c r="H1956" t="s">
        <v>40</v>
      </c>
      <c r="I1956" t="s">
        <v>3093</v>
      </c>
      <c r="J1956" t="s">
        <v>39</v>
      </c>
      <c r="K1956" t="s">
        <v>39</v>
      </c>
      <c r="L1956" t="s">
        <v>39</v>
      </c>
      <c r="M1956" t="s">
        <v>2700</v>
      </c>
      <c r="N1956" t="s">
        <v>39</v>
      </c>
      <c r="O1956" t="s">
        <v>39</v>
      </c>
      <c r="P1956" t="s">
        <v>39</v>
      </c>
      <c r="Q1956" t="s">
        <v>3094</v>
      </c>
      <c r="R1956">
        <v>180</v>
      </c>
      <c r="S1956" t="s">
        <v>39</v>
      </c>
      <c r="T1956" t="s">
        <v>39</v>
      </c>
      <c r="U1956" s="1" t="s">
        <v>2629</v>
      </c>
      <c r="V1956" s="6" t="s">
        <v>2750</v>
      </c>
      <c r="W1956" s="6" t="s">
        <v>2715</v>
      </c>
      <c r="X1956" s="6" t="s">
        <v>3095</v>
      </c>
      <c r="Y1956" t="s">
        <v>39</v>
      </c>
      <c r="Z1956" t="s">
        <v>3096</v>
      </c>
      <c r="AA1956" s="6" t="s">
        <v>39</v>
      </c>
      <c r="AB1956" s="6" t="s">
        <v>39</v>
      </c>
      <c r="AC1956" s="6" t="s">
        <v>39</v>
      </c>
      <c r="AD1956" s="6" t="s">
        <v>42</v>
      </c>
      <c r="AE1956" s="6" t="s">
        <v>3087</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2642</v>
      </c>
      <c r="AS1956" t="s">
        <v>3099</v>
      </c>
    </row>
    <row r="1957" spans="1:45" x14ac:dyDescent="0.35">
      <c r="A1957" t="s">
        <v>1899</v>
      </c>
      <c r="B1957" t="s">
        <v>2673</v>
      </c>
      <c r="C1957" t="s">
        <v>2593</v>
      </c>
      <c r="D1957" t="s">
        <v>1897</v>
      </c>
      <c r="E1957" t="s">
        <v>1898</v>
      </c>
      <c r="F1957" t="s">
        <v>39</v>
      </c>
      <c r="G1957" t="s">
        <v>40</v>
      </c>
      <c r="H1957" t="s">
        <v>40</v>
      </c>
      <c r="I1957" t="s">
        <v>3093</v>
      </c>
      <c r="J1957" t="s">
        <v>39</v>
      </c>
      <c r="K1957" t="s">
        <v>39</v>
      </c>
      <c r="L1957" t="s">
        <v>39</v>
      </c>
      <c r="M1957" t="s">
        <v>2700</v>
      </c>
      <c r="N1957" t="s">
        <v>39</v>
      </c>
      <c r="O1957" t="s">
        <v>39</v>
      </c>
      <c r="P1957" t="s">
        <v>39</v>
      </c>
      <c r="Q1957" t="s">
        <v>3094</v>
      </c>
      <c r="R1957">
        <v>180</v>
      </c>
      <c r="S1957" t="s">
        <v>39</v>
      </c>
      <c r="T1957" t="s">
        <v>39</v>
      </c>
      <c r="U1957" s="1" t="s">
        <v>2629</v>
      </c>
      <c r="V1957" s="6" t="s">
        <v>2750</v>
      </c>
      <c r="W1957" s="6" t="s">
        <v>3086</v>
      </c>
      <c r="X1957" s="6" t="s">
        <v>3095</v>
      </c>
      <c r="Y1957" t="s">
        <v>39</v>
      </c>
      <c r="Z1957" t="s">
        <v>3096</v>
      </c>
      <c r="AA1957" s="6" t="s">
        <v>39</v>
      </c>
      <c r="AB1957" s="6" t="s">
        <v>39</v>
      </c>
      <c r="AC1957" s="6" t="s">
        <v>39</v>
      </c>
      <c r="AD1957" s="6" t="s">
        <v>42</v>
      </c>
      <c r="AE1957" s="6" t="s">
        <v>3087</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2642</v>
      </c>
      <c r="AS1957" t="s">
        <v>3099</v>
      </c>
    </row>
    <row r="1958" spans="1:45" x14ac:dyDescent="0.35">
      <c r="A1958" t="s">
        <v>1899</v>
      </c>
      <c r="B1958" t="s">
        <v>2673</v>
      </c>
      <c r="C1958" t="s">
        <v>2593</v>
      </c>
      <c r="D1958" t="s">
        <v>1897</v>
      </c>
      <c r="E1958" t="s">
        <v>1898</v>
      </c>
      <c r="F1958" t="s">
        <v>39</v>
      </c>
      <c r="G1958" t="s">
        <v>40</v>
      </c>
      <c r="H1958" t="s">
        <v>40</v>
      </c>
      <c r="I1958" t="s">
        <v>3093</v>
      </c>
      <c r="J1958" t="s">
        <v>39</v>
      </c>
      <c r="K1958" t="s">
        <v>39</v>
      </c>
      <c r="L1958" t="s">
        <v>39</v>
      </c>
      <c r="M1958" t="s">
        <v>2700</v>
      </c>
      <c r="N1958" t="s">
        <v>39</v>
      </c>
      <c r="O1958" t="s">
        <v>39</v>
      </c>
      <c r="P1958" t="s">
        <v>39</v>
      </c>
      <c r="Q1958" t="s">
        <v>3094</v>
      </c>
      <c r="R1958">
        <v>180</v>
      </c>
      <c r="S1958" t="s">
        <v>39</v>
      </c>
      <c r="T1958" t="s">
        <v>39</v>
      </c>
      <c r="U1958" s="1" t="s">
        <v>48</v>
      </c>
      <c r="V1958" s="6" t="s">
        <v>39</v>
      </c>
      <c r="W1958" s="6" t="s">
        <v>39</v>
      </c>
      <c r="X1958" s="6">
        <v>21</v>
      </c>
      <c r="Y1958" t="s">
        <v>39</v>
      </c>
      <c r="Z1958">
        <v>0</v>
      </c>
      <c r="AA1958" s="6" t="s">
        <v>39</v>
      </c>
      <c r="AB1958" s="6" t="s">
        <v>39</v>
      </c>
      <c r="AC1958" s="6" t="s">
        <v>39</v>
      </c>
      <c r="AD1958" s="6" t="s">
        <v>42</v>
      </c>
      <c r="AE1958" s="6" t="s">
        <v>3087</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2642</v>
      </c>
      <c r="AS1958" t="s">
        <v>3100</v>
      </c>
    </row>
    <row r="1959" spans="1:45" x14ac:dyDescent="0.35">
      <c r="A1959" t="s">
        <v>1899</v>
      </c>
      <c r="B1959" t="s">
        <v>2673</v>
      </c>
      <c r="C1959" t="s">
        <v>2593</v>
      </c>
      <c r="D1959" t="s">
        <v>1897</v>
      </c>
      <c r="E1959" t="s">
        <v>1898</v>
      </c>
      <c r="F1959" t="s">
        <v>39</v>
      </c>
      <c r="G1959" t="s">
        <v>40</v>
      </c>
      <c r="H1959" t="s">
        <v>40</v>
      </c>
      <c r="I1959" t="s">
        <v>3093</v>
      </c>
      <c r="J1959" t="s">
        <v>39</v>
      </c>
      <c r="K1959" t="s">
        <v>39</v>
      </c>
      <c r="L1959" t="s">
        <v>39</v>
      </c>
      <c r="M1959" t="s">
        <v>2700</v>
      </c>
      <c r="N1959" t="s">
        <v>39</v>
      </c>
      <c r="O1959" t="s">
        <v>39</v>
      </c>
      <c r="P1959" t="s">
        <v>39</v>
      </c>
      <c r="Q1959" t="s">
        <v>3094</v>
      </c>
      <c r="R1959">
        <v>180</v>
      </c>
      <c r="S1959" t="s">
        <v>39</v>
      </c>
      <c r="T1959" t="s">
        <v>39</v>
      </c>
      <c r="U1959" s="1" t="s">
        <v>2629</v>
      </c>
      <c r="V1959" s="6" t="s">
        <v>2750</v>
      </c>
      <c r="W1959" s="6" t="s">
        <v>2644</v>
      </c>
      <c r="X1959" s="6" t="s">
        <v>3095</v>
      </c>
      <c r="Y1959" t="s">
        <v>39</v>
      </c>
      <c r="Z1959" t="s">
        <v>3096</v>
      </c>
      <c r="AA1959" s="6" t="s">
        <v>39</v>
      </c>
      <c r="AB1959" s="6" t="s">
        <v>39</v>
      </c>
      <c r="AC1959" s="6" t="s">
        <v>39</v>
      </c>
      <c r="AD1959" s="6" t="s">
        <v>42</v>
      </c>
      <c r="AE1959" s="6" t="s">
        <v>3087</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2642</v>
      </c>
      <c r="AS1959" t="s">
        <v>3100</v>
      </c>
    </row>
    <row r="1960" spans="1:45" x14ac:dyDescent="0.35">
      <c r="A1960" t="s">
        <v>1899</v>
      </c>
      <c r="B1960" t="s">
        <v>2673</v>
      </c>
      <c r="C1960" t="s">
        <v>2593</v>
      </c>
      <c r="D1960" t="s">
        <v>1897</v>
      </c>
      <c r="E1960" t="s">
        <v>1898</v>
      </c>
      <c r="F1960" t="s">
        <v>39</v>
      </c>
      <c r="G1960" t="s">
        <v>40</v>
      </c>
      <c r="H1960" t="s">
        <v>40</v>
      </c>
      <c r="I1960" t="s">
        <v>3093</v>
      </c>
      <c r="J1960" t="s">
        <v>39</v>
      </c>
      <c r="K1960" t="s">
        <v>39</v>
      </c>
      <c r="L1960" t="s">
        <v>39</v>
      </c>
      <c r="M1960" t="s">
        <v>2700</v>
      </c>
      <c r="N1960" t="s">
        <v>39</v>
      </c>
      <c r="O1960" t="s">
        <v>39</v>
      </c>
      <c r="P1960" t="s">
        <v>39</v>
      </c>
      <c r="Q1960" t="s">
        <v>3094</v>
      </c>
      <c r="R1960">
        <v>180</v>
      </c>
      <c r="S1960" t="s">
        <v>39</v>
      </c>
      <c r="T1960" t="s">
        <v>39</v>
      </c>
      <c r="U1960" s="1" t="s">
        <v>2629</v>
      </c>
      <c r="V1960" s="6" t="s">
        <v>2750</v>
      </c>
      <c r="W1960" s="6" t="s">
        <v>2715</v>
      </c>
      <c r="X1960" s="6" t="s">
        <v>3095</v>
      </c>
      <c r="Y1960" t="s">
        <v>39</v>
      </c>
      <c r="Z1960" t="s">
        <v>3096</v>
      </c>
      <c r="AA1960" s="6" t="s">
        <v>39</v>
      </c>
      <c r="AB1960" s="6" t="s">
        <v>39</v>
      </c>
      <c r="AC1960" s="6" t="s">
        <v>39</v>
      </c>
      <c r="AD1960" s="6" t="s">
        <v>42</v>
      </c>
      <c r="AE1960" s="6" t="s">
        <v>3087</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2642</v>
      </c>
      <c r="AS1960" t="s">
        <v>3100</v>
      </c>
    </row>
    <row r="1961" spans="1:45" x14ac:dyDescent="0.35">
      <c r="A1961" t="s">
        <v>1899</v>
      </c>
      <c r="B1961" t="s">
        <v>2673</v>
      </c>
      <c r="C1961" t="s">
        <v>2593</v>
      </c>
      <c r="D1961" t="s">
        <v>1897</v>
      </c>
      <c r="E1961" t="s">
        <v>1898</v>
      </c>
      <c r="F1961" t="s">
        <v>39</v>
      </c>
      <c r="G1961" t="s">
        <v>40</v>
      </c>
      <c r="H1961" t="s">
        <v>40</v>
      </c>
      <c r="I1961" t="s">
        <v>3093</v>
      </c>
      <c r="J1961" t="s">
        <v>39</v>
      </c>
      <c r="K1961" t="s">
        <v>39</v>
      </c>
      <c r="L1961" t="s">
        <v>39</v>
      </c>
      <c r="M1961" t="s">
        <v>2700</v>
      </c>
      <c r="N1961" t="s">
        <v>39</v>
      </c>
      <c r="O1961" t="s">
        <v>39</v>
      </c>
      <c r="P1961" t="s">
        <v>39</v>
      </c>
      <c r="Q1961" t="s">
        <v>3094</v>
      </c>
      <c r="R1961">
        <v>180</v>
      </c>
      <c r="S1961" t="s">
        <v>39</v>
      </c>
      <c r="T1961" t="s">
        <v>39</v>
      </c>
      <c r="U1961" s="1" t="s">
        <v>2629</v>
      </c>
      <c r="V1961" s="6" t="s">
        <v>2750</v>
      </c>
      <c r="W1961" s="6" t="s">
        <v>3086</v>
      </c>
      <c r="X1961" s="6" t="s">
        <v>3095</v>
      </c>
      <c r="Y1961" t="s">
        <v>39</v>
      </c>
      <c r="Z1961" t="s">
        <v>3096</v>
      </c>
      <c r="AA1961" s="6" t="s">
        <v>39</v>
      </c>
      <c r="AB1961" s="6" t="s">
        <v>39</v>
      </c>
      <c r="AC1961" s="6" t="s">
        <v>39</v>
      </c>
      <c r="AD1961" s="6" t="s">
        <v>42</v>
      </c>
      <c r="AE1961" s="6" t="s">
        <v>3087</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2642</v>
      </c>
      <c r="AS1961" t="s">
        <v>3100</v>
      </c>
    </row>
    <row r="1962" spans="1:45" x14ac:dyDescent="0.35">
      <c r="A1962" t="s">
        <v>1899</v>
      </c>
      <c r="B1962" t="s">
        <v>2673</v>
      </c>
      <c r="C1962" t="s">
        <v>2593</v>
      </c>
      <c r="D1962" t="s">
        <v>1897</v>
      </c>
      <c r="E1962" t="s">
        <v>1898</v>
      </c>
      <c r="F1962" t="s">
        <v>39</v>
      </c>
      <c r="G1962" t="s">
        <v>40</v>
      </c>
      <c r="H1962" t="s">
        <v>40</v>
      </c>
      <c r="I1962" t="s">
        <v>3093</v>
      </c>
      <c r="J1962" t="s">
        <v>39</v>
      </c>
      <c r="K1962" t="s">
        <v>39</v>
      </c>
      <c r="L1962" t="s">
        <v>39</v>
      </c>
      <c r="M1962" t="s">
        <v>2700</v>
      </c>
      <c r="N1962" t="s">
        <v>39</v>
      </c>
      <c r="O1962" t="s">
        <v>39</v>
      </c>
      <c r="P1962" t="s">
        <v>39</v>
      </c>
      <c r="Q1962" t="s">
        <v>3094</v>
      </c>
      <c r="R1962">
        <v>180</v>
      </c>
      <c r="S1962" t="s">
        <v>39</v>
      </c>
      <c r="T1962" t="s">
        <v>39</v>
      </c>
      <c r="U1962" s="1" t="s">
        <v>48</v>
      </c>
      <c r="V1962" s="6" t="s">
        <v>39</v>
      </c>
      <c r="W1962" s="6" t="s">
        <v>39</v>
      </c>
      <c r="X1962" s="6">
        <v>21</v>
      </c>
      <c r="Y1962" t="s">
        <v>39</v>
      </c>
      <c r="Z1962">
        <v>0</v>
      </c>
      <c r="AA1962" s="6" t="s">
        <v>39</v>
      </c>
      <c r="AB1962" s="6" t="s">
        <v>39</v>
      </c>
      <c r="AC1962" s="6" t="s">
        <v>39</v>
      </c>
      <c r="AD1962" s="6" t="s">
        <v>42</v>
      </c>
      <c r="AE1962" s="6" t="s">
        <v>3087</v>
      </c>
      <c r="AF1962" s="6" t="s">
        <v>40</v>
      </c>
      <c r="AG1962" s="6" t="s">
        <v>39</v>
      </c>
      <c r="AH1962" s="6" t="s">
        <v>39</v>
      </c>
      <c r="AI1962" t="s">
        <v>39</v>
      </c>
      <c r="AJ1962" s="6" t="s">
        <v>3092</v>
      </c>
      <c r="AK1962">
        <v>10.156000000000001</v>
      </c>
      <c r="AL1962" s="6" t="s">
        <v>136</v>
      </c>
      <c r="AM1962">
        <v>2.2120000000000002</v>
      </c>
      <c r="AN1962">
        <v>12</v>
      </c>
      <c r="AO1962">
        <v>10</v>
      </c>
      <c r="AP1962">
        <v>120</v>
      </c>
      <c r="AQ1962" t="s">
        <v>39</v>
      </c>
      <c r="AR1962" t="s">
        <v>2642</v>
      </c>
      <c r="AS1962" t="s">
        <v>3098</v>
      </c>
    </row>
    <row r="1963" spans="1:45" x14ac:dyDescent="0.35">
      <c r="A1963" t="s">
        <v>1899</v>
      </c>
      <c r="B1963" t="s">
        <v>2673</v>
      </c>
      <c r="C1963" t="s">
        <v>2593</v>
      </c>
      <c r="D1963" t="s">
        <v>1897</v>
      </c>
      <c r="E1963" t="s">
        <v>1898</v>
      </c>
      <c r="F1963" t="s">
        <v>39</v>
      </c>
      <c r="G1963" t="s">
        <v>40</v>
      </c>
      <c r="H1963" t="s">
        <v>40</v>
      </c>
      <c r="I1963" t="s">
        <v>3093</v>
      </c>
      <c r="J1963" t="s">
        <v>39</v>
      </c>
      <c r="K1963" t="s">
        <v>39</v>
      </c>
      <c r="L1963" t="s">
        <v>39</v>
      </c>
      <c r="M1963" t="s">
        <v>2700</v>
      </c>
      <c r="N1963" t="s">
        <v>39</v>
      </c>
      <c r="O1963" t="s">
        <v>39</v>
      </c>
      <c r="P1963" t="s">
        <v>39</v>
      </c>
      <c r="Q1963" t="s">
        <v>3094</v>
      </c>
      <c r="R1963">
        <v>180</v>
      </c>
      <c r="S1963" t="s">
        <v>39</v>
      </c>
      <c r="T1963" t="s">
        <v>39</v>
      </c>
      <c r="U1963" s="1" t="s">
        <v>2629</v>
      </c>
      <c r="V1963" s="6" t="s">
        <v>2750</v>
      </c>
      <c r="W1963" s="6" t="s">
        <v>2644</v>
      </c>
      <c r="X1963" s="6" t="s">
        <v>3095</v>
      </c>
      <c r="Y1963" t="s">
        <v>39</v>
      </c>
      <c r="Z1963" t="s">
        <v>3096</v>
      </c>
      <c r="AA1963" s="6" t="s">
        <v>39</v>
      </c>
      <c r="AB1963" s="6" t="s">
        <v>39</v>
      </c>
      <c r="AC1963" s="6" t="s">
        <v>39</v>
      </c>
      <c r="AD1963" s="6" t="s">
        <v>42</v>
      </c>
      <c r="AE1963" s="6" t="s">
        <v>3087</v>
      </c>
      <c r="AF1963" s="6" t="s">
        <v>40</v>
      </c>
      <c r="AG1963" s="6" t="s">
        <v>39</v>
      </c>
      <c r="AH1963" s="6" t="s">
        <v>39</v>
      </c>
      <c r="AI1963" t="s">
        <v>39</v>
      </c>
      <c r="AJ1963" s="6" t="s">
        <v>3092</v>
      </c>
      <c r="AK1963">
        <v>6.4530000000000003</v>
      </c>
      <c r="AL1963" s="6" t="s">
        <v>136</v>
      </c>
      <c r="AM1963">
        <v>2.2120000000000002</v>
      </c>
      <c r="AN1963">
        <v>12</v>
      </c>
      <c r="AO1963">
        <v>10</v>
      </c>
      <c r="AP1963">
        <v>120</v>
      </c>
      <c r="AQ1963" t="s">
        <v>39</v>
      </c>
      <c r="AR1963" t="s">
        <v>2642</v>
      </c>
      <c r="AS1963" t="s">
        <v>3098</v>
      </c>
    </row>
    <row r="1964" spans="1:45" x14ac:dyDescent="0.35">
      <c r="A1964" t="s">
        <v>1899</v>
      </c>
      <c r="B1964" t="s">
        <v>2673</v>
      </c>
      <c r="C1964" t="s">
        <v>2593</v>
      </c>
      <c r="D1964" t="s">
        <v>1897</v>
      </c>
      <c r="E1964" t="s">
        <v>1898</v>
      </c>
      <c r="F1964" t="s">
        <v>39</v>
      </c>
      <c r="G1964" t="s">
        <v>40</v>
      </c>
      <c r="H1964" t="s">
        <v>40</v>
      </c>
      <c r="I1964" t="s">
        <v>3093</v>
      </c>
      <c r="J1964" t="s">
        <v>39</v>
      </c>
      <c r="K1964" t="s">
        <v>39</v>
      </c>
      <c r="L1964" t="s">
        <v>39</v>
      </c>
      <c r="M1964" t="s">
        <v>2700</v>
      </c>
      <c r="N1964" t="s">
        <v>39</v>
      </c>
      <c r="O1964" t="s">
        <v>39</v>
      </c>
      <c r="P1964" t="s">
        <v>39</v>
      </c>
      <c r="Q1964" t="s">
        <v>3094</v>
      </c>
      <c r="R1964">
        <v>180</v>
      </c>
      <c r="S1964" t="s">
        <v>39</v>
      </c>
      <c r="T1964" t="s">
        <v>39</v>
      </c>
      <c r="U1964" s="1" t="s">
        <v>2629</v>
      </c>
      <c r="V1964" s="6" t="s">
        <v>2750</v>
      </c>
      <c r="W1964" s="6" t="s">
        <v>2715</v>
      </c>
      <c r="X1964" s="6" t="s">
        <v>3095</v>
      </c>
      <c r="Y1964" t="s">
        <v>39</v>
      </c>
      <c r="Z1964" t="s">
        <v>3096</v>
      </c>
      <c r="AA1964" s="6" t="s">
        <v>39</v>
      </c>
      <c r="AB1964" s="6" t="s">
        <v>39</v>
      </c>
      <c r="AC1964" s="6" t="s">
        <v>39</v>
      </c>
      <c r="AD1964" s="6" t="s">
        <v>42</v>
      </c>
      <c r="AE1964" s="6" t="s">
        <v>3087</v>
      </c>
      <c r="AF1964" s="6" t="s">
        <v>40</v>
      </c>
      <c r="AG1964" s="6" t="s">
        <v>39</v>
      </c>
      <c r="AH1964" s="6" t="s">
        <v>39</v>
      </c>
      <c r="AI1964" t="s">
        <v>39</v>
      </c>
      <c r="AJ1964" s="6" t="s">
        <v>3092</v>
      </c>
      <c r="AK1964" s="19">
        <v>6.7969999999999997</v>
      </c>
      <c r="AL1964" s="6" t="s">
        <v>136</v>
      </c>
      <c r="AM1964" s="19">
        <v>2.3130000000000002</v>
      </c>
      <c r="AN1964">
        <v>12</v>
      </c>
      <c r="AO1964">
        <v>10</v>
      </c>
      <c r="AP1964">
        <v>120</v>
      </c>
      <c r="AQ1964" t="s">
        <v>39</v>
      </c>
      <c r="AR1964" t="s">
        <v>2642</v>
      </c>
      <c r="AS1964" t="s">
        <v>3098</v>
      </c>
    </row>
    <row r="1965" spans="1:45" x14ac:dyDescent="0.35">
      <c r="A1965" t="s">
        <v>1899</v>
      </c>
      <c r="B1965" t="s">
        <v>2673</v>
      </c>
      <c r="C1965" t="s">
        <v>2593</v>
      </c>
      <c r="D1965" t="s">
        <v>1897</v>
      </c>
      <c r="E1965" t="s">
        <v>1898</v>
      </c>
      <c r="F1965" t="s">
        <v>39</v>
      </c>
      <c r="G1965" t="s">
        <v>40</v>
      </c>
      <c r="H1965" t="s">
        <v>40</v>
      </c>
      <c r="I1965" t="s">
        <v>3093</v>
      </c>
      <c r="J1965" t="s">
        <v>39</v>
      </c>
      <c r="K1965" t="s">
        <v>39</v>
      </c>
      <c r="L1965" t="s">
        <v>39</v>
      </c>
      <c r="M1965" t="s">
        <v>2700</v>
      </c>
      <c r="N1965" t="s">
        <v>39</v>
      </c>
      <c r="O1965" t="s">
        <v>39</v>
      </c>
      <c r="P1965" t="s">
        <v>39</v>
      </c>
      <c r="Q1965" t="s">
        <v>3094</v>
      </c>
      <c r="R1965">
        <v>180</v>
      </c>
      <c r="S1965" t="s">
        <v>39</v>
      </c>
      <c r="T1965" t="s">
        <v>39</v>
      </c>
      <c r="U1965" s="1" t="s">
        <v>2629</v>
      </c>
      <c r="V1965" s="6" t="s">
        <v>2750</v>
      </c>
      <c r="W1965" s="6" t="s">
        <v>3086</v>
      </c>
      <c r="X1965" s="6" t="s">
        <v>3095</v>
      </c>
      <c r="Y1965" t="s">
        <v>39</v>
      </c>
      <c r="Z1965" t="s">
        <v>3096</v>
      </c>
      <c r="AA1965" s="6" t="s">
        <v>39</v>
      </c>
      <c r="AB1965" s="6" t="s">
        <v>39</v>
      </c>
      <c r="AC1965" s="6" t="s">
        <v>39</v>
      </c>
      <c r="AD1965" s="6" t="s">
        <v>42</v>
      </c>
      <c r="AE1965" s="6" t="s">
        <v>3087</v>
      </c>
      <c r="AF1965" s="6" t="s">
        <v>40</v>
      </c>
      <c r="AG1965" s="6" t="s">
        <v>39</v>
      </c>
      <c r="AH1965" s="6" t="s">
        <v>39</v>
      </c>
      <c r="AI1965" t="s">
        <v>39</v>
      </c>
      <c r="AJ1965" s="6" t="s">
        <v>3092</v>
      </c>
      <c r="AK1965" s="19">
        <v>5.641</v>
      </c>
      <c r="AL1965" s="6" t="s">
        <v>136</v>
      </c>
      <c r="AM1965" s="19">
        <v>2.2320000000000002</v>
      </c>
      <c r="AN1965">
        <v>12</v>
      </c>
      <c r="AO1965">
        <v>10</v>
      </c>
      <c r="AP1965">
        <v>120</v>
      </c>
      <c r="AQ1965" t="s">
        <v>39</v>
      </c>
      <c r="AR1965" t="s">
        <v>2642</v>
      </c>
      <c r="AS1965" t="s">
        <v>3098</v>
      </c>
    </row>
    <row r="1966" spans="1:45" x14ac:dyDescent="0.35">
      <c r="A1966" t="s">
        <v>1899</v>
      </c>
      <c r="B1966" t="s">
        <v>2673</v>
      </c>
      <c r="C1966" t="s">
        <v>2593</v>
      </c>
      <c r="D1966" t="s">
        <v>1897</v>
      </c>
      <c r="E1966" t="s">
        <v>1898</v>
      </c>
      <c r="F1966" t="s">
        <v>39</v>
      </c>
      <c r="G1966" t="s">
        <v>40</v>
      </c>
      <c r="H1966" t="s">
        <v>40</v>
      </c>
      <c r="I1966" t="s">
        <v>3093</v>
      </c>
      <c r="J1966" t="s">
        <v>39</v>
      </c>
      <c r="K1966" t="s">
        <v>39</v>
      </c>
      <c r="L1966" t="s">
        <v>39</v>
      </c>
      <c r="M1966" t="s">
        <v>2700</v>
      </c>
      <c r="N1966" t="s">
        <v>39</v>
      </c>
      <c r="O1966" t="s">
        <v>39</v>
      </c>
      <c r="P1966" t="s">
        <v>39</v>
      </c>
      <c r="Q1966" t="s">
        <v>3094</v>
      </c>
      <c r="R1966">
        <v>180</v>
      </c>
      <c r="S1966" t="s">
        <v>39</v>
      </c>
      <c r="T1966" t="s">
        <v>39</v>
      </c>
      <c r="U1966" s="1" t="s">
        <v>48</v>
      </c>
      <c r="V1966" s="6" t="s">
        <v>39</v>
      </c>
      <c r="W1966" s="6" t="s">
        <v>39</v>
      </c>
      <c r="X1966" s="6">
        <v>21</v>
      </c>
      <c r="Y1966" t="s">
        <v>39</v>
      </c>
      <c r="Z1966">
        <v>0</v>
      </c>
      <c r="AA1966" s="6" t="s">
        <v>39</v>
      </c>
      <c r="AB1966" s="6" t="s">
        <v>39</v>
      </c>
      <c r="AC1966" s="6" t="s">
        <v>39</v>
      </c>
      <c r="AD1966" s="6" t="s">
        <v>42</v>
      </c>
      <c r="AE1966" s="6" t="s">
        <v>3087</v>
      </c>
      <c r="AF1966" s="6" t="s">
        <v>40</v>
      </c>
      <c r="AG1966" s="6" t="s">
        <v>39</v>
      </c>
      <c r="AH1966" s="6" t="s">
        <v>39</v>
      </c>
      <c r="AI1966" t="s">
        <v>39</v>
      </c>
      <c r="AJ1966" s="6" t="s">
        <v>3092</v>
      </c>
      <c r="AK1966" s="19">
        <v>3.7029999999999998</v>
      </c>
      <c r="AL1966" s="6" t="s">
        <v>136</v>
      </c>
      <c r="AM1966" s="19">
        <v>2.6789999999999998</v>
      </c>
      <c r="AN1966">
        <v>12</v>
      </c>
      <c r="AO1966">
        <v>10</v>
      </c>
      <c r="AP1966">
        <v>120</v>
      </c>
      <c r="AQ1966" t="s">
        <v>39</v>
      </c>
      <c r="AR1966" t="s">
        <v>2642</v>
      </c>
      <c r="AS1966" t="s">
        <v>3099</v>
      </c>
    </row>
    <row r="1967" spans="1:45" x14ac:dyDescent="0.35">
      <c r="A1967" t="s">
        <v>1899</v>
      </c>
      <c r="B1967" t="s">
        <v>2673</v>
      </c>
      <c r="C1967" t="s">
        <v>2593</v>
      </c>
      <c r="D1967" t="s">
        <v>1897</v>
      </c>
      <c r="E1967" t="s">
        <v>1898</v>
      </c>
      <c r="F1967" t="s">
        <v>39</v>
      </c>
      <c r="G1967" t="s">
        <v>40</v>
      </c>
      <c r="H1967" t="s">
        <v>40</v>
      </c>
      <c r="I1967" t="s">
        <v>3093</v>
      </c>
      <c r="J1967" t="s">
        <v>39</v>
      </c>
      <c r="K1967" t="s">
        <v>39</v>
      </c>
      <c r="L1967" t="s">
        <v>39</v>
      </c>
      <c r="M1967" t="s">
        <v>2700</v>
      </c>
      <c r="N1967" t="s">
        <v>39</v>
      </c>
      <c r="O1967" t="s">
        <v>39</v>
      </c>
      <c r="P1967" t="s">
        <v>39</v>
      </c>
      <c r="Q1967" t="s">
        <v>3094</v>
      </c>
      <c r="R1967">
        <v>180</v>
      </c>
      <c r="S1967" t="s">
        <v>39</v>
      </c>
      <c r="T1967" t="s">
        <v>39</v>
      </c>
      <c r="U1967" s="1" t="s">
        <v>2629</v>
      </c>
      <c r="V1967" s="6" t="s">
        <v>2750</v>
      </c>
      <c r="W1967" s="6" t="s">
        <v>2644</v>
      </c>
      <c r="X1967" s="6" t="s">
        <v>3095</v>
      </c>
      <c r="Y1967" t="s">
        <v>39</v>
      </c>
      <c r="Z1967" t="s">
        <v>3096</v>
      </c>
      <c r="AA1967" s="6" t="s">
        <v>39</v>
      </c>
      <c r="AB1967" s="6" t="s">
        <v>39</v>
      </c>
      <c r="AC1967" s="6" t="s">
        <v>39</v>
      </c>
      <c r="AD1967" s="6" t="s">
        <v>42</v>
      </c>
      <c r="AE1967" s="6" t="s">
        <v>3087</v>
      </c>
      <c r="AF1967" s="6" t="s">
        <v>40</v>
      </c>
      <c r="AG1967" s="6" t="s">
        <v>39</v>
      </c>
      <c r="AH1967" s="6" t="s">
        <v>39</v>
      </c>
      <c r="AI1967" t="s">
        <v>39</v>
      </c>
      <c r="AJ1967" s="6" t="s">
        <v>3092</v>
      </c>
      <c r="AK1967" s="19">
        <v>2.5779999999999998</v>
      </c>
      <c r="AL1967" s="6" t="s">
        <v>136</v>
      </c>
      <c r="AM1967" s="19">
        <v>2.7389999999999999</v>
      </c>
      <c r="AN1967">
        <v>12</v>
      </c>
      <c r="AO1967">
        <v>10</v>
      </c>
      <c r="AP1967">
        <v>120</v>
      </c>
      <c r="AQ1967" t="s">
        <v>39</v>
      </c>
      <c r="AR1967" t="s">
        <v>2642</v>
      </c>
      <c r="AS1967" t="s">
        <v>3099</v>
      </c>
    </row>
    <row r="1968" spans="1:45" x14ac:dyDescent="0.35">
      <c r="A1968" t="s">
        <v>1899</v>
      </c>
      <c r="B1968" t="s">
        <v>2673</v>
      </c>
      <c r="C1968" t="s">
        <v>2593</v>
      </c>
      <c r="D1968" t="s">
        <v>1897</v>
      </c>
      <c r="E1968" t="s">
        <v>1898</v>
      </c>
      <c r="F1968" t="s">
        <v>39</v>
      </c>
      <c r="G1968" t="s">
        <v>40</v>
      </c>
      <c r="H1968" t="s">
        <v>40</v>
      </c>
      <c r="I1968" t="s">
        <v>3093</v>
      </c>
      <c r="J1968" t="s">
        <v>39</v>
      </c>
      <c r="K1968" t="s">
        <v>39</v>
      </c>
      <c r="L1968" t="s">
        <v>39</v>
      </c>
      <c r="M1968" t="s">
        <v>2700</v>
      </c>
      <c r="N1968" t="s">
        <v>39</v>
      </c>
      <c r="O1968" t="s">
        <v>39</v>
      </c>
      <c r="P1968" t="s">
        <v>39</v>
      </c>
      <c r="Q1968" t="s">
        <v>3094</v>
      </c>
      <c r="R1968">
        <v>180</v>
      </c>
      <c r="S1968" t="s">
        <v>39</v>
      </c>
      <c r="T1968" t="s">
        <v>39</v>
      </c>
      <c r="U1968" s="1" t="s">
        <v>2629</v>
      </c>
      <c r="V1968" s="6" t="s">
        <v>2750</v>
      </c>
      <c r="W1968" s="6" t="s">
        <v>2715</v>
      </c>
      <c r="X1968" s="6" t="s">
        <v>3095</v>
      </c>
      <c r="Y1968" t="s">
        <v>39</v>
      </c>
      <c r="Z1968" t="s">
        <v>3096</v>
      </c>
      <c r="AA1968" s="6" t="s">
        <v>39</v>
      </c>
      <c r="AB1968" s="6" t="s">
        <v>39</v>
      </c>
      <c r="AC1968" s="6" t="s">
        <v>39</v>
      </c>
      <c r="AD1968" s="6" t="s">
        <v>42</v>
      </c>
      <c r="AE1968" s="6" t="s">
        <v>3087</v>
      </c>
      <c r="AF1968" s="6" t="s">
        <v>40</v>
      </c>
      <c r="AG1968" s="6" t="s">
        <v>39</v>
      </c>
      <c r="AH1968" s="6" t="s">
        <v>39</v>
      </c>
      <c r="AI1968" t="s">
        <v>39</v>
      </c>
      <c r="AJ1968" s="6" t="s">
        <v>3092</v>
      </c>
      <c r="AK1968" s="19">
        <v>2.5779999999999998</v>
      </c>
      <c r="AL1968" s="6" t="s">
        <v>136</v>
      </c>
      <c r="AM1968" s="19">
        <v>2.78</v>
      </c>
      <c r="AN1968">
        <v>12</v>
      </c>
      <c r="AO1968">
        <v>10</v>
      </c>
      <c r="AP1968">
        <v>120</v>
      </c>
      <c r="AQ1968" t="s">
        <v>39</v>
      </c>
      <c r="AR1968" t="s">
        <v>2642</v>
      </c>
      <c r="AS1968" t="s">
        <v>3099</v>
      </c>
    </row>
    <row r="1969" spans="1:45" x14ac:dyDescent="0.35">
      <c r="A1969" t="s">
        <v>1899</v>
      </c>
      <c r="B1969" t="s">
        <v>2673</v>
      </c>
      <c r="C1969" t="s">
        <v>2593</v>
      </c>
      <c r="D1969" t="s">
        <v>1897</v>
      </c>
      <c r="E1969" t="s">
        <v>1898</v>
      </c>
      <c r="F1969" t="s">
        <v>39</v>
      </c>
      <c r="G1969" t="s">
        <v>40</v>
      </c>
      <c r="H1969" t="s">
        <v>40</v>
      </c>
      <c r="I1969" t="s">
        <v>3093</v>
      </c>
      <c r="J1969" t="s">
        <v>39</v>
      </c>
      <c r="K1969" t="s">
        <v>39</v>
      </c>
      <c r="L1969" t="s">
        <v>39</v>
      </c>
      <c r="M1969" t="s">
        <v>2700</v>
      </c>
      <c r="N1969" t="s">
        <v>39</v>
      </c>
      <c r="O1969" t="s">
        <v>39</v>
      </c>
      <c r="P1969" t="s">
        <v>39</v>
      </c>
      <c r="Q1969" t="s">
        <v>3094</v>
      </c>
      <c r="R1969">
        <v>180</v>
      </c>
      <c r="S1969" t="s">
        <v>39</v>
      </c>
      <c r="T1969" t="s">
        <v>39</v>
      </c>
      <c r="U1969" s="1" t="s">
        <v>2629</v>
      </c>
      <c r="V1969" s="6" t="s">
        <v>2750</v>
      </c>
      <c r="W1969" s="6" t="s">
        <v>3086</v>
      </c>
      <c r="X1969" s="6" t="s">
        <v>3095</v>
      </c>
      <c r="Y1969" t="s">
        <v>39</v>
      </c>
      <c r="Z1969" t="s">
        <v>3096</v>
      </c>
      <c r="AA1969" s="6" t="s">
        <v>39</v>
      </c>
      <c r="AB1969" s="6" t="s">
        <v>39</v>
      </c>
      <c r="AC1969" s="6" t="s">
        <v>39</v>
      </c>
      <c r="AD1969" s="6" t="s">
        <v>42</v>
      </c>
      <c r="AE1969" s="6" t="s">
        <v>3087</v>
      </c>
      <c r="AF1969" s="6" t="s">
        <v>40</v>
      </c>
      <c r="AG1969" s="6" t="s">
        <v>39</v>
      </c>
      <c r="AH1969" s="6" t="s">
        <v>39</v>
      </c>
      <c r="AI1969" t="s">
        <v>39</v>
      </c>
      <c r="AJ1969" s="6" t="s">
        <v>3092</v>
      </c>
      <c r="AK1969" s="19">
        <v>2.266</v>
      </c>
      <c r="AL1969" s="6" t="s">
        <v>136</v>
      </c>
      <c r="AM1969" s="19">
        <v>2.6589999999999998</v>
      </c>
      <c r="AN1969">
        <v>12</v>
      </c>
      <c r="AO1969">
        <v>10</v>
      </c>
      <c r="AP1969">
        <v>120</v>
      </c>
      <c r="AQ1969" t="s">
        <v>39</v>
      </c>
      <c r="AR1969" t="s">
        <v>2642</v>
      </c>
      <c r="AS1969" t="s">
        <v>3099</v>
      </c>
    </row>
    <row r="1970" spans="1:45" x14ac:dyDescent="0.35">
      <c r="A1970" t="s">
        <v>1899</v>
      </c>
      <c r="B1970" t="s">
        <v>2673</v>
      </c>
      <c r="C1970" t="s">
        <v>2593</v>
      </c>
      <c r="D1970" t="s">
        <v>1897</v>
      </c>
      <c r="E1970" t="s">
        <v>1898</v>
      </c>
      <c r="F1970" t="s">
        <v>39</v>
      </c>
      <c r="G1970" t="s">
        <v>40</v>
      </c>
      <c r="H1970" t="s">
        <v>40</v>
      </c>
      <c r="I1970" t="s">
        <v>3093</v>
      </c>
      <c r="J1970" t="s">
        <v>39</v>
      </c>
      <c r="K1970" t="s">
        <v>39</v>
      </c>
      <c r="L1970" t="s">
        <v>39</v>
      </c>
      <c r="M1970" t="s">
        <v>2700</v>
      </c>
      <c r="N1970" t="s">
        <v>39</v>
      </c>
      <c r="O1970" t="s">
        <v>39</v>
      </c>
      <c r="P1970" t="s">
        <v>39</v>
      </c>
      <c r="Q1970" t="s">
        <v>3094</v>
      </c>
      <c r="R1970">
        <v>180</v>
      </c>
      <c r="S1970" t="s">
        <v>39</v>
      </c>
      <c r="T1970" t="s">
        <v>39</v>
      </c>
      <c r="U1970" s="1" t="s">
        <v>48</v>
      </c>
      <c r="V1970" s="6" t="s">
        <v>39</v>
      </c>
      <c r="W1970" s="6" t="s">
        <v>39</v>
      </c>
      <c r="X1970" s="6">
        <v>21</v>
      </c>
      <c r="Y1970" t="s">
        <v>39</v>
      </c>
      <c r="Z1970">
        <v>0</v>
      </c>
      <c r="AA1970" s="6" t="s">
        <v>39</v>
      </c>
      <c r="AB1970" s="6" t="s">
        <v>39</v>
      </c>
      <c r="AC1970" s="6" t="s">
        <v>39</v>
      </c>
      <c r="AD1970" s="6" t="s">
        <v>42</v>
      </c>
      <c r="AE1970" s="6" t="s">
        <v>3087</v>
      </c>
      <c r="AF1970" s="6" t="s">
        <v>40</v>
      </c>
      <c r="AG1970" s="6" t="s">
        <v>39</v>
      </c>
      <c r="AH1970" s="6" t="s">
        <v>39</v>
      </c>
      <c r="AI1970" t="s">
        <v>39</v>
      </c>
      <c r="AJ1970" s="6" t="s">
        <v>3092</v>
      </c>
      <c r="AK1970" s="19">
        <v>3.1720000000000002</v>
      </c>
      <c r="AL1970" s="6" t="s">
        <v>136</v>
      </c>
      <c r="AM1970" s="19">
        <v>1.583</v>
      </c>
      <c r="AN1970">
        <v>12</v>
      </c>
      <c r="AO1970">
        <v>10</v>
      </c>
      <c r="AP1970">
        <v>120</v>
      </c>
      <c r="AQ1970" t="s">
        <v>39</v>
      </c>
      <c r="AR1970" t="s">
        <v>2642</v>
      </c>
      <c r="AS1970" t="s">
        <v>3100</v>
      </c>
    </row>
    <row r="1971" spans="1:45" x14ac:dyDescent="0.35">
      <c r="A1971" t="s">
        <v>1899</v>
      </c>
      <c r="B1971" t="s">
        <v>2673</v>
      </c>
      <c r="C1971" t="s">
        <v>2593</v>
      </c>
      <c r="D1971" t="s">
        <v>1897</v>
      </c>
      <c r="E1971" t="s">
        <v>1898</v>
      </c>
      <c r="F1971" t="s">
        <v>39</v>
      </c>
      <c r="G1971" t="s">
        <v>40</v>
      </c>
      <c r="H1971" t="s">
        <v>40</v>
      </c>
      <c r="I1971" t="s">
        <v>3093</v>
      </c>
      <c r="J1971" t="s">
        <v>39</v>
      </c>
      <c r="K1971" t="s">
        <v>39</v>
      </c>
      <c r="L1971" t="s">
        <v>39</v>
      </c>
      <c r="M1971" t="s">
        <v>2700</v>
      </c>
      <c r="N1971" t="s">
        <v>39</v>
      </c>
      <c r="O1971" t="s">
        <v>39</v>
      </c>
      <c r="P1971" t="s">
        <v>39</v>
      </c>
      <c r="Q1971" t="s">
        <v>3094</v>
      </c>
      <c r="R1971">
        <v>180</v>
      </c>
      <c r="S1971" t="s">
        <v>39</v>
      </c>
      <c r="T1971" t="s">
        <v>39</v>
      </c>
      <c r="U1971" s="1" t="s">
        <v>2629</v>
      </c>
      <c r="V1971" s="6" t="s">
        <v>2750</v>
      </c>
      <c r="W1971" s="6" t="s">
        <v>2644</v>
      </c>
      <c r="X1971" s="6" t="s">
        <v>3095</v>
      </c>
      <c r="Y1971" t="s">
        <v>39</v>
      </c>
      <c r="Z1971" t="s">
        <v>3096</v>
      </c>
      <c r="AA1971" s="6" t="s">
        <v>39</v>
      </c>
      <c r="AB1971" s="6" t="s">
        <v>39</v>
      </c>
      <c r="AC1971" s="6" t="s">
        <v>39</v>
      </c>
      <c r="AD1971" s="6" t="s">
        <v>42</v>
      </c>
      <c r="AE1971" s="6" t="s">
        <v>3087</v>
      </c>
      <c r="AF1971" s="6" t="s">
        <v>40</v>
      </c>
      <c r="AG1971" s="6" t="s">
        <v>39</v>
      </c>
      <c r="AH1971" s="6" t="s">
        <v>39</v>
      </c>
      <c r="AI1971" t="s">
        <v>39</v>
      </c>
      <c r="AJ1971" s="6" t="s">
        <v>3092</v>
      </c>
      <c r="AK1971" s="19">
        <v>3.5779999999999998</v>
      </c>
      <c r="AL1971" s="6" t="s">
        <v>136</v>
      </c>
      <c r="AM1971" s="19">
        <v>1.542</v>
      </c>
      <c r="AN1971">
        <v>12</v>
      </c>
      <c r="AO1971">
        <v>10</v>
      </c>
      <c r="AP1971">
        <v>120</v>
      </c>
      <c r="AQ1971" t="s">
        <v>39</v>
      </c>
      <c r="AR1971" t="s">
        <v>2642</v>
      </c>
      <c r="AS1971" t="s">
        <v>3100</v>
      </c>
    </row>
    <row r="1972" spans="1:45" x14ac:dyDescent="0.35">
      <c r="A1972" t="s">
        <v>1899</v>
      </c>
      <c r="B1972" t="s">
        <v>2673</v>
      </c>
      <c r="C1972" t="s">
        <v>2593</v>
      </c>
      <c r="D1972" t="s">
        <v>1897</v>
      </c>
      <c r="E1972" t="s">
        <v>1898</v>
      </c>
      <c r="F1972" t="s">
        <v>39</v>
      </c>
      <c r="G1972" t="s">
        <v>40</v>
      </c>
      <c r="H1972" t="s">
        <v>40</v>
      </c>
      <c r="I1972" t="s">
        <v>3093</v>
      </c>
      <c r="J1972" t="s">
        <v>39</v>
      </c>
      <c r="K1972" t="s">
        <v>39</v>
      </c>
      <c r="L1972" t="s">
        <v>39</v>
      </c>
      <c r="M1972" t="s">
        <v>2700</v>
      </c>
      <c r="N1972" t="s">
        <v>39</v>
      </c>
      <c r="O1972" t="s">
        <v>39</v>
      </c>
      <c r="P1972" t="s">
        <v>39</v>
      </c>
      <c r="Q1972" t="s">
        <v>3094</v>
      </c>
      <c r="R1972">
        <v>180</v>
      </c>
      <c r="S1972" t="s">
        <v>39</v>
      </c>
      <c r="T1972" t="s">
        <v>39</v>
      </c>
      <c r="U1972" s="1" t="s">
        <v>2629</v>
      </c>
      <c r="V1972" s="6" t="s">
        <v>2750</v>
      </c>
      <c r="W1972" s="6" t="s">
        <v>2715</v>
      </c>
      <c r="X1972" s="6" t="s">
        <v>3095</v>
      </c>
      <c r="Y1972" t="s">
        <v>39</v>
      </c>
      <c r="Z1972" t="s">
        <v>3096</v>
      </c>
      <c r="AA1972" s="6" t="s">
        <v>39</v>
      </c>
      <c r="AB1972" s="6" t="s">
        <v>39</v>
      </c>
      <c r="AC1972" s="6" t="s">
        <v>39</v>
      </c>
      <c r="AD1972" s="6" t="s">
        <v>42</v>
      </c>
      <c r="AE1972" s="6" t="s">
        <v>3087</v>
      </c>
      <c r="AF1972" s="6" t="s">
        <v>40</v>
      </c>
      <c r="AG1972" s="6" t="s">
        <v>39</v>
      </c>
      <c r="AH1972" s="6" t="s">
        <v>39</v>
      </c>
      <c r="AI1972" t="s">
        <v>39</v>
      </c>
      <c r="AJ1972" s="6" t="s">
        <v>3092</v>
      </c>
      <c r="AK1972" s="19">
        <v>3.109</v>
      </c>
      <c r="AL1972" s="6" t="s">
        <v>136</v>
      </c>
      <c r="AM1972" s="19">
        <v>1.522</v>
      </c>
      <c r="AN1972">
        <v>12</v>
      </c>
      <c r="AO1972">
        <v>10</v>
      </c>
      <c r="AP1972">
        <v>120</v>
      </c>
      <c r="AQ1972" t="s">
        <v>39</v>
      </c>
      <c r="AR1972" t="s">
        <v>2642</v>
      </c>
      <c r="AS1972" t="s">
        <v>3100</v>
      </c>
    </row>
    <row r="1973" spans="1:45" s="13" customFormat="1" x14ac:dyDescent="0.35">
      <c r="A1973" s="13" t="s">
        <v>1899</v>
      </c>
      <c r="B1973" s="13" t="s">
        <v>2673</v>
      </c>
      <c r="C1973" s="13" t="s">
        <v>2593</v>
      </c>
      <c r="D1973" s="13" t="s">
        <v>1897</v>
      </c>
      <c r="E1973" s="13" t="s">
        <v>1898</v>
      </c>
      <c r="F1973" s="13" t="s">
        <v>39</v>
      </c>
      <c r="G1973" s="13" t="s">
        <v>40</v>
      </c>
      <c r="H1973" s="13" t="s">
        <v>40</v>
      </c>
      <c r="I1973" s="13" t="s">
        <v>3093</v>
      </c>
      <c r="J1973" s="13" t="s">
        <v>39</v>
      </c>
      <c r="K1973" s="13" t="s">
        <v>39</v>
      </c>
      <c r="L1973" s="13" t="s">
        <v>39</v>
      </c>
      <c r="M1973" s="13" t="s">
        <v>2700</v>
      </c>
      <c r="N1973" s="13" t="s">
        <v>39</v>
      </c>
      <c r="O1973" s="13" t="s">
        <v>39</v>
      </c>
      <c r="P1973" s="13" t="s">
        <v>39</v>
      </c>
      <c r="Q1973" s="13" t="s">
        <v>3094</v>
      </c>
      <c r="R1973" s="13">
        <v>180</v>
      </c>
      <c r="S1973" s="13" t="s">
        <v>39</v>
      </c>
      <c r="T1973" s="13" t="s">
        <v>39</v>
      </c>
      <c r="U1973" s="28" t="s">
        <v>2629</v>
      </c>
      <c r="V1973" s="16" t="s">
        <v>2750</v>
      </c>
      <c r="W1973" s="16" t="s">
        <v>3086</v>
      </c>
      <c r="X1973" s="16" t="s">
        <v>3095</v>
      </c>
      <c r="Y1973" s="13" t="s">
        <v>39</v>
      </c>
      <c r="Z1973" s="13" t="s">
        <v>3096</v>
      </c>
      <c r="AA1973" s="16" t="s">
        <v>39</v>
      </c>
      <c r="AB1973" s="16" t="s">
        <v>39</v>
      </c>
      <c r="AC1973" s="16" t="s">
        <v>39</v>
      </c>
      <c r="AD1973" s="16" t="s">
        <v>42</v>
      </c>
      <c r="AE1973" s="16" t="s">
        <v>3087</v>
      </c>
      <c r="AF1973" s="16" t="s">
        <v>40</v>
      </c>
      <c r="AG1973" s="16" t="s">
        <v>39</v>
      </c>
      <c r="AH1973" s="16" t="s">
        <v>39</v>
      </c>
      <c r="AI1973" s="13" t="s">
        <v>39</v>
      </c>
      <c r="AJ1973" s="16" t="s">
        <v>3092</v>
      </c>
      <c r="AK1973" s="32">
        <v>3.766</v>
      </c>
      <c r="AL1973" s="16" t="s">
        <v>136</v>
      </c>
      <c r="AM1973" s="32">
        <v>1.583</v>
      </c>
      <c r="AN1973" s="13">
        <v>12</v>
      </c>
      <c r="AO1973" s="13">
        <v>10</v>
      </c>
      <c r="AP1973" s="13">
        <v>120</v>
      </c>
      <c r="AQ1973" s="13" t="s">
        <v>39</v>
      </c>
      <c r="AR1973" s="13" t="s">
        <v>2642</v>
      </c>
      <c r="AS1973" s="13" t="s">
        <v>3100</v>
      </c>
    </row>
    <row r="1974" spans="1:45" x14ac:dyDescent="0.35">
      <c r="A1974" t="s">
        <v>2063</v>
      </c>
      <c r="B1974" t="s">
        <v>2673</v>
      </c>
      <c r="C1974" t="s">
        <v>2593</v>
      </c>
      <c r="D1974" t="s">
        <v>2062</v>
      </c>
      <c r="E1974" t="s">
        <v>365</v>
      </c>
      <c r="F1974" t="s">
        <v>3103</v>
      </c>
      <c r="G1974" t="s">
        <v>42</v>
      </c>
      <c r="H1974" t="s">
        <v>40</v>
      </c>
      <c r="I1974" t="s">
        <v>39</v>
      </c>
      <c r="J1974" t="s">
        <v>39</v>
      </c>
      <c r="K1974" t="s">
        <v>39</v>
      </c>
      <c r="L1974" t="s">
        <v>39</v>
      </c>
      <c r="M1974" t="s">
        <v>39</v>
      </c>
      <c r="N1974" t="s">
        <v>39</v>
      </c>
      <c r="O1974" t="s">
        <v>39</v>
      </c>
      <c r="P1974">
        <v>2012</v>
      </c>
      <c r="Q1974" t="s">
        <v>39</v>
      </c>
      <c r="R1974" t="s">
        <v>39</v>
      </c>
      <c r="S1974" t="s">
        <v>39</v>
      </c>
      <c r="T1974" t="s">
        <v>39</v>
      </c>
      <c r="U1974" t="s">
        <v>3104</v>
      </c>
      <c r="V1974" s="6" t="s">
        <v>39</v>
      </c>
      <c r="W1974" s="6" t="s">
        <v>39</v>
      </c>
      <c r="X1974" s="6" t="s">
        <v>39</v>
      </c>
      <c r="Y1974" t="s">
        <v>2947</v>
      </c>
      <c r="Z1974" t="s">
        <v>39</v>
      </c>
      <c r="AA1974" s="6" t="s">
        <v>44</v>
      </c>
      <c r="AB1974">
        <v>100</v>
      </c>
      <c r="AC1974" s="6" t="s">
        <v>39</v>
      </c>
      <c r="AD1974" s="6" t="s">
        <v>40</v>
      </c>
      <c r="AE1974" s="6" t="s">
        <v>39</v>
      </c>
      <c r="AF1974" s="6" t="s">
        <v>40</v>
      </c>
      <c r="AG1974" s="6" t="s">
        <v>39</v>
      </c>
      <c r="AH1974" s="6" t="s">
        <v>39</v>
      </c>
      <c r="AI1974" s="6" t="s">
        <v>39</v>
      </c>
      <c r="AJ1974" s="6" t="s">
        <v>43</v>
      </c>
      <c r="AK1974" s="19">
        <v>2.95</v>
      </c>
      <c r="AL1974" s="6" t="s">
        <v>39</v>
      </c>
      <c r="AM1974" s="6" t="s">
        <v>39</v>
      </c>
      <c r="AN1974" s="6" t="s">
        <v>39</v>
      </c>
      <c r="AO1974" s="6" t="s">
        <v>39</v>
      </c>
      <c r="AP1974">
        <v>3</v>
      </c>
      <c r="AQ1974" t="s">
        <v>39</v>
      </c>
      <c r="AR1974" t="s">
        <v>2628</v>
      </c>
      <c r="AS1974" t="s">
        <v>3108</v>
      </c>
    </row>
    <row r="1975" spans="1:45" x14ac:dyDescent="0.35">
      <c r="A1975" t="s">
        <v>2063</v>
      </c>
      <c r="B1975" t="s">
        <v>2673</v>
      </c>
      <c r="C1975" t="s">
        <v>2593</v>
      </c>
      <c r="D1975" t="s">
        <v>2062</v>
      </c>
      <c r="E1975" t="s">
        <v>365</v>
      </c>
      <c r="F1975" t="s">
        <v>3103</v>
      </c>
      <c r="G1975" t="s">
        <v>42</v>
      </c>
      <c r="H1975" t="s">
        <v>40</v>
      </c>
      <c r="I1975" t="s">
        <v>39</v>
      </c>
      <c r="J1975" t="s">
        <v>39</v>
      </c>
      <c r="K1975" t="s">
        <v>39</v>
      </c>
      <c r="L1975" t="s">
        <v>39</v>
      </c>
      <c r="M1975" t="s">
        <v>39</v>
      </c>
      <c r="N1975" t="s">
        <v>39</v>
      </c>
      <c r="O1975" t="s">
        <v>39</v>
      </c>
      <c r="P1975">
        <v>2012</v>
      </c>
      <c r="Q1975" t="s">
        <v>39</v>
      </c>
      <c r="R1975" t="s">
        <v>39</v>
      </c>
      <c r="S1975" t="s">
        <v>39</v>
      </c>
      <c r="T1975" t="s">
        <v>39</v>
      </c>
      <c r="U1975" t="s">
        <v>3104</v>
      </c>
      <c r="V1975" s="6" t="s">
        <v>39</v>
      </c>
      <c r="W1975" s="6" t="s">
        <v>39</v>
      </c>
      <c r="X1975" s="6" t="s">
        <v>39</v>
      </c>
      <c r="Y1975" t="s">
        <v>2947</v>
      </c>
      <c r="Z1975" t="s">
        <v>39</v>
      </c>
      <c r="AA1975" s="6" t="s">
        <v>44</v>
      </c>
      <c r="AB1975">
        <v>100</v>
      </c>
      <c r="AC1975" s="6" t="s">
        <v>39</v>
      </c>
      <c r="AD1975" s="6" t="s">
        <v>40</v>
      </c>
      <c r="AE1975" s="6" t="s">
        <v>39</v>
      </c>
      <c r="AF1975" s="6" t="s">
        <v>40</v>
      </c>
      <c r="AG1975" s="6" t="s">
        <v>39</v>
      </c>
      <c r="AH1975" s="6" t="s">
        <v>39</v>
      </c>
      <c r="AI1975" s="6" t="s">
        <v>39</v>
      </c>
      <c r="AJ1975" s="6" t="s">
        <v>43</v>
      </c>
      <c r="AK1975" s="19">
        <v>22.66</v>
      </c>
      <c r="AL1975" s="6" t="s">
        <v>39</v>
      </c>
      <c r="AM1975" s="6" t="s">
        <v>39</v>
      </c>
      <c r="AN1975" s="6" t="s">
        <v>39</v>
      </c>
      <c r="AO1975" s="6" t="s">
        <v>39</v>
      </c>
      <c r="AP1975">
        <v>6</v>
      </c>
      <c r="AQ1975" t="s">
        <v>39</v>
      </c>
      <c r="AR1975" t="s">
        <v>2628</v>
      </c>
      <c r="AS1975" t="s">
        <v>3108</v>
      </c>
    </row>
    <row r="1976" spans="1:45" x14ac:dyDescent="0.35">
      <c r="A1976" t="s">
        <v>2063</v>
      </c>
      <c r="B1976" t="s">
        <v>2673</v>
      </c>
      <c r="C1976" t="s">
        <v>2593</v>
      </c>
      <c r="D1976" t="s">
        <v>2062</v>
      </c>
      <c r="E1976" t="s">
        <v>365</v>
      </c>
      <c r="F1976" t="s">
        <v>3103</v>
      </c>
      <c r="G1976" t="s">
        <v>42</v>
      </c>
      <c r="H1976" t="s">
        <v>40</v>
      </c>
      <c r="I1976" t="s">
        <v>39</v>
      </c>
      <c r="J1976" t="s">
        <v>39</v>
      </c>
      <c r="K1976" t="s">
        <v>39</v>
      </c>
      <c r="L1976" t="s">
        <v>39</v>
      </c>
      <c r="M1976" t="s">
        <v>39</v>
      </c>
      <c r="N1976" t="s">
        <v>39</v>
      </c>
      <c r="O1976" t="s">
        <v>39</v>
      </c>
      <c r="P1976">
        <v>2012</v>
      </c>
      <c r="Q1976" t="s">
        <v>39</v>
      </c>
      <c r="R1976" t="s">
        <v>39</v>
      </c>
      <c r="S1976" t="s">
        <v>39</v>
      </c>
      <c r="T1976" t="s">
        <v>39</v>
      </c>
      <c r="U1976" t="s">
        <v>3104</v>
      </c>
      <c r="V1976" s="6" t="s">
        <v>39</v>
      </c>
      <c r="W1976" s="6" t="s">
        <v>39</v>
      </c>
      <c r="X1976" s="6" t="s">
        <v>39</v>
      </c>
      <c r="Y1976" t="s">
        <v>2947</v>
      </c>
      <c r="Z1976" t="s">
        <v>39</v>
      </c>
      <c r="AA1976" s="6" t="s">
        <v>44</v>
      </c>
      <c r="AB1976">
        <v>100</v>
      </c>
      <c r="AC1976" s="6" t="s">
        <v>39</v>
      </c>
      <c r="AD1976" s="6" t="s">
        <v>40</v>
      </c>
      <c r="AE1976" s="6" t="s">
        <v>39</v>
      </c>
      <c r="AF1976" s="6" t="s">
        <v>40</v>
      </c>
      <c r="AG1976" s="6" t="s">
        <v>39</v>
      </c>
      <c r="AH1976" s="6" t="s">
        <v>39</v>
      </c>
      <c r="AI1976" s="6" t="s">
        <v>39</v>
      </c>
      <c r="AJ1976" s="6" t="s">
        <v>43</v>
      </c>
      <c r="AK1976" t="s">
        <v>39</v>
      </c>
      <c r="AL1976" s="6" t="s">
        <v>39</v>
      </c>
      <c r="AM1976" s="6" t="s">
        <v>39</v>
      </c>
      <c r="AN1976" s="6" t="s">
        <v>39</v>
      </c>
      <c r="AO1976" s="6" t="s">
        <v>39</v>
      </c>
      <c r="AP1976">
        <v>9</v>
      </c>
      <c r="AQ1976" t="s">
        <v>39</v>
      </c>
      <c r="AR1976" t="s">
        <v>2628</v>
      </c>
      <c r="AS1976" t="s">
        <v>3108</v>
      </c>
    </row>
    <row r="1977" spans="1:45" x14ac:dyDescent="0.35">
      <c r="A1977" t="s">
        <v>2063</v>
      </c>
      <c r="B1977" t="s">
        <v>2673</v>
      </c>
      <c r="C1977" t="s">
        <v>2593</v>
      </c>
      <c r="D1977" t="s">
        <v>2062</v>
      </c>
      <c r="E1977" t="s">
        <v>365</v>
      </c>
      <c r="F1977" t="s">
        <v>3103</v>
      </c>
      <c r="G1977" t="s">
        <v>42</v>
      </c>
      <c r="H1977" t="s">
        <v>40</v>
      </c>
      <c r="I1977" t="s">
        <v>39</v>
      </c>
      <c r="J1977" t="s">
        <v>39</v>
      </c>
      <c r="K1977" t="s">
        <v>39</v>
      </c>
      <c r="L1977" t="s">
        <v>39</v>
      </c>
      <c r="M1977" t="s">
        <v>39</v>
      </c>
      <c r="N1977" t="s">
        <v>39</v>
      </c>
      <c r="O1977" t="s">
        <v>39</v>
      </c>
      <c r="P1977">
        <v>2012</v>
      </c>
      <c r="Q1977" t="s">
        <v>39</v>
      </c>
      <c r="R1977" t="s">
        <v>39</v>
      </c>
      <c r="S1977" t="s">
        <v>39</v>
      </c>
      <c r="T1977" t="s">
        <v>39</v>
      </c>
      <c r="U1977" t="s">
        <v>3104</v>
      </c>
      <c r="V1977" s="6" t="s">
        <v>39</v>
      </c>
      <c r="W1977" s="6" t="s">
        <v>39</v>
      </c>
      <c r="X1977" s="6" t="s">
        <v>39</v>
      </c>
      <c r="Y1977" t="s">
        <v>2947</v>
      </c>
      <c r="Z1977" t="s">
        <v>39</v>
      </c>
      <c r="AA1977" s="6" t="s">
        <v>44</v>
      </c>
      <c r="AB1977">
        <v>100</v>
      </c>
      <c r="AC1977" s="6" t="s">
        <v>39</v>
      </c>
      <c r="AD1977" s="6" t="s">
        <v>40</v>
      </c>
      <c r="AE1977" s="6" t="s">
        <v>39</v>
      </c>
      <c r="AF1977" s="6" t="s">
        <v>40</v>
      </c>
      <c r="AG1977" s="6" t="s">
        <v>39</v>
      </c>
      <c r="AH1977" s="6" t="s">
        <v>39</v>
      </c>
      <c r="AI1977" s="6" t="s">
        <v>39</v>
      </c>
      <c r="AJ1977" s="6" t="s">
        <v>43</v>
      </c>
      <c r="AK1977" s="19">
        <v>48.33</v>
      </c>
      <c r="AL1977" s="6" t="s">
        <v>39</v>
      </c>
      <c r="AM1977" s="6" t="s">
        <v>39</v>
      </c>
      <c r="AN1977" s="6" t="s">
        <v>39</v>
      </c>
      <c r="AO1977" s="6" t="s">
        <v>39</v>
      </c>
      <c r="AP1977">
        <v>12</v>
      </c>
      <c r="AQ1977" t="s">
        <v>39</v>
      </c>
      <c r="AR1977" t="s">
        <v>2628</v>
      </c>
      <c r="AS1977" t="s">
        <v>3108</v>
      </c>
    </row>
    <row r="1978" spans="1:45" x14ac:dyDescent="0.35">
      <c r="A1978" t="s">
        <v>2063</v>
      </c>
      <c r="B1978" t="s">
        <v>2673</v>
      </c>
      <c r="C1978" t="s">
        <v>2593</v>
      </c>
      <c r="D1978" t="s">
        <v>2062</v>
      </c>
      <c r="E1978" t="s">
        <v>365</v>
      </c>
      <c r="F1978" t="s">
        <v>3103</v>
      </c>
      <c r="G1978" t="s">
        <v>42</v>
      </c>
      <c r="H1978" t="s">
        <v>40</v>
      </c>
      <c r="I1978" t="s">
        <v>39</v>
      </c>
      <c r="J1978" t="s">
        <v>39</v>
      </c>
      <c r="K1978" t="s">
        <v>39</v>
      </c>
      <c r="L1978" t="s">
        <v>39</v>
      </c>
      <c r="M1978" t="s">
        <v>39</v>
      </c>
      <c r="N1978" t="s">
        <v>39</v>
      </c>
      <c r="O1978" t="s">
        <v>39</v>
      </c>
      <c r="P1978">
        <v>2012</v>
      </c>
      <c r="Q1978" t="s">
        <v>39</v>
      </c>
      <c r="R1978" t="s">
        <v>39</v>
      </c>
      <c r="S1978" t="s">
        <v>39</v>
      </c>
      <c r="T1978" t="s">
        <v>39</v>
      </c>
      <c r="U1978" t="s">
        <v>3104</v>
      </c>
      <c r="V1978" s="6" t="s">
        <v>39</v>
      </c>
      <c r="W1978" s="6" t="s">
        <v>39</v>
      </c>
      <c r="X1978" s="6" t="s">
        <v>39</v>
      </c>
      <c r="Y1978" t="s">
        <v>2947</v>
      </c>
      <c r="Z1978" t="s">
        <v>39</v>
      </c>
      <c r="AA1978" s="6" t="s">
        <v>44</v>
      </c>
      <c r="AB1978">
        <v>100</v>
      </c>
      <c r="AC1978" s="6" t="s">
        <v>39</v>
      </c>
      <c r="AD1978" s="6" t="s">
        <v>40</v>
      </c>
      <c r="AE1978" s="6" t="s">
        <v>39</v>
      </c>
      <c r="AF1978" s="6" t="s">
        <v>40</v>
      </c>
      <c r="AG1978" s="6" t="s">
        <v>39</v>
      </c>
      <c r="AH1978" s="6" t="s">
        <v>39</v>
      </c>
      <c r="AI1978" s="6" t="s">
        <v>39</v>
      </c>
      <c r="AJ1978" s="6" t="s">
        <v>43</v>
      </c>
      <c r="AK1978" s="19">
        <v>53.66</v>
      </c>
      <c r="AL1978" s="6" t="s">
        <v>39</v>
      </c>
      <c r="AM1978" s="6" t="s">
        <v>39</v>
      </c>
      <c r="AN1978" s="6" t="s">
        <v>39</v>
      </c>
      <c r="AO1978" s="6" t="s">
        <v>39</v>
      </c>
      <c r="AP1978">
        <v>15</v>
      </c>
      <c r="AQ1978" t="s">
        <v>39</v>
      </c>
      <c r="AR1978" t="s">
        <v>2628</v>
      </c>
      <c r="AS1978" t="s">
        <v>3108</v>
      </c>
    </row>
    <row r="1979" spans="1:45" x14ac:dyDescent="0.35">
      <c r="A1979" t="s">
        <v>2063</v>
      </c>
      <c r="B1979" t="s">
        <v>2673</v>
      </c>
      <c r="C1979" t="s">
        <v>2593</v>
      </c>
      <c r="D1979" t="s">
        <v>2062</v>
      </c>
      <c r="E1979" t="s">
        <v>365</v>
      </c>
      <c r="F1979" t="s">
        <v>3103</v>
      </c>
      <c r="G1979" t="s">
        <v>42</v>
      </c>
      <c r="H1979" t="s">
        <v>40</v>
      </c>
      <c r="I1979" t="s">
        <v>39</v>
      </c>
      <c r="J1979" t="s">
        <v>39</v>
      </c>
      <c r="K1979" t="s">
        <v>39</v>
      </c>
      <c r="L1979" t="s">
        <v>39</v>
      </c>
      <c r="M1979" t="s">
        <v>39</v>
      </c>
      <c r="N1979" t="s">
        <v>39</v>
      </c>
      <c r="O1979" t="s">
        <v>39</v>
      </c>
      <c r="P1979">
        <v>2012</v>
      </c>
      <c r="Q1979" t="s">
        <v>39</v>
      </c>
      <c r="R1979" t="s">
        <v>39</v>
      </c>
      <c r="S1979" t="s">
        <v>39</v>
      </c>
      <c r="T1979" t="s">
        <v>39</v>
      </c>
      <c r="U1979" t="s">
        <v>3104</v>
      </c>
      <c r="V1979" s="6" t="s">
        <v>39</v>
      </c>
      <c r="W1979" s="6" t="s">
        <v>39</v>
      </c>
      <c r="X1979" s="6" t="s">
        <v>39</v>
      </c>
      <c r="Y1979" t="s">
        <v>2947</v>
      </c>
      <c r="Z1979" t="s">
        <v>39</v>
      </c>
      <c r="AA1979" s="6" t="s">
        <v>44</v>
      </c>
      <c r="AB1979">
        <v>100</v>
      </c>
      <c r="AC1979" s="6" t="s">
        <v>39</v>
      </c>
      <c r="AD1979" s="6" t="s">
        <v>40</v>
      </c>
      <c r="AE1979" s="6" t="s">
        <v>39</v>
      </c>
      <c r="AF1979" s="6" t="s">
        <v>40</v>
      </c>
      <c r="AG1979" s="6" t="s">
        <v>39</v>
      </c>
      <c r="AH1979" s="6" t="s">
        <v>39</v>
      </c>
      <c r="AI1979" s="6" t="s">
        <v>39</v>
      </c>
      <c r="AJ1979" s="6" t="s">
        <v>43</v>
      </c>
      <c r="AK1979" s="19">
        <v>56</v>
      </c>
      <c r="AL1979" s="6" t="s">
        <v>39</v>
      </c>
      <c r="AM1979" s="6" t="s">
        <v>39</v>
      </c>
      <c r="AN1979" s="6" t="s">
        <v>39</v>
      </c>
      <c r="AO1979" s="6" t="s">
        <v>39</v>
      </c>
      <c r="AP1979">
        <v>18</v>
      </c>
      <c r="AQ1979" t="s">
        <v>39</v>
      </c>
      <c r="AR1979" t="s">
        <v>2628</v>
      </c>
      <c r="AS1979" t="s">
        <v>3108</v>
      </c>
    </row>
    <row r="1980" spans="1:45" x14ac:dyDescent="0.35">
      <c r="A1980" t="s">
        <v>2063</v>
      </c>
      <c r="B1980" t="s">
        <v>2673</v>
      </c>
      <c r="C1980" t="s">
        <v>2593</v>
      </c>
      <c r="D1980" t="s">
        <v>2062</v>
      </c>
      <c r="E1980" t="s">
        <v>365</v>
      </c>
      <c r="F1980" t="s">
        <v>3103</v>
      </c>
      <c r="G1980" t="s">
        <v>42</v>
      </c>
      <c r="H1980" t="s">
        <v>40</v>
      </c>
      <c r="I1980" t="s">
        <v>39</v>
      </c>
      <c r="J1980" t="s">
        <v>39</v>
      </c>
      <c r="K1980" t="s">
        <v>39</v>
      </c>
      <c r="L1980" t="s">
        <v>39</v>
      </c>
      <c r="M1980" t="s">
        <v>39</v>
      </c>
      <c r="N1980" t="s">
        <v>39</v>
      </c>
      <c r="O1980" t="s">
        <v>39</v>
      </c>
      <c r="P1980">
        <v>2012</v>
      </c>
      <c r="Q1980" t="s">
        <v>39</v>
      </c>
      <c r="R1980" t="s">
        <v>39</v>
      </c>
      <c r="S1980" t="s">
        <v>39</v>
      </c>
      <c r="T1980" t="s">
        <v>39</v>
      </c>
      <c r="U1980" t="s">
        <v>3104</v>
      </c>
      <c r="V1980" s="6" t="s">
        <v>39</v>
      </c>
      <c r="W1980" s="6" t="s">
        <v>39</v>
      </c>
      <c r="X1980" s="6" t="s">
        <v>39</v>
      </c>
      <c r="Y1980" t="s">
        <v>2947</v>
      </c>
      <c r="Z1980" t="s">
        <v>39</v>
      </c>
      <c r="AA1980" s="6" t="s">
        <v>44</v>
      </c>
      <c r="AB1980">
        <v>100</v>
      </c>
      <c r="AC1980" s="6" t="s">
        <v>39</v>
      </c>
      <c r="AD1980" s="6" t="s">
        <v>40</v>
      </c>
      <c r="AE1980" s="6" t="s">
        <v>39</v>
      </c>
      <c r="AF1980" s="6" t="s">
        <v>40</v>
      </c>
      <c r="AG1980" s="6" t="s">
        <v>39</v>
      </c>
      <c r="AH1980" s="6" t="s">
        <v>39</v>
      </c>
      <c r="AI1980" s="6" t="s">
        <v>39</v>
      </c>
      <c r="AJ1980" s="6" t="s">
        <v>43</v>
      </c>
      <c r="AK1980" s="19">
        <v>56</v>
      </c>
      <c r="AL1980" s="6" t="s">
        <v>39</v>
      </c>
      <c r="AM1980" s="6" t="s">
        <v>39</v>
      </c>
      <c r="AN1980" s="6" t="s">
        <v>39</v>
      </c>
      <c r="AO1980" s="6" t="s">
        <v>39</v>
      </c>
      <c r="AP1980">
        <v>21</v>
      </c>
      <c r="AQ1980" t="s">
        <v>39</v>
      </c>
      <c r="AR1980" t="s">
        <v>2628</v>
      </c>
      <c r="AS1980" t="s">
        <v>3108</v>
      </c>
    </row>
    <row r="1981" spans="1:45" x14ac:dyDescent="0.35">
      <c r="A1981" t="s">
        <v>2063</v>
      </c>
      <c r="B1981" t="s">
        <v>2673</v>
      </c>
      <c r="C1981" t="s">
        <v>2593</v>
      </c>
      <c r="D1981" t="s">
        <v>2062</v>
      </c>
      <c r="E1981" t="s">
        <v>365</v>
      </c>
      <c r="F1981" t="s">
        <v>3103</v>
      </c>
      <c r="G1981" t="s">
        <v>42</v>
      </c>
      <c r="H1981" t="s">
        <v>40</v>
      </c>
      <c r="I1981" t="s">
        <v>39</v>
      </c>
      <c r="J1981" t="s">
        <v>39</v>
      </c>
      <c r="K1981" t="s">
        <v>39</v>
      </c>
      <c r="L1981" t="s">
        <v>39</v>
      </c>
      <c r="M1981" t="s">
        <v>39</v>
      </c>
      <c r="N1981" t="s">
        <v>39</v>
      </c>
      <c r="O1981" t="s">
        <v>39</v>
      </c>
      <c r="P1981">
        <v>2012</v>
      </c>
      <c r="Q1981" t="s">
        <v>39</v>
      </c>
      <c r="R1981" t="s">
        <v>39</v>
      </c>
      <c r="S1981" t="s">
        <v>39</v>
      </c>
      <c r="T1981" t="s">
        <v>39</v>
      </c>
      <c r="U1981" t="s">
        <v>3104</v>
      </c>
      <c r="V1981" s="6" t="s">
        <v>39</v>
      </c>
      <c r="W1981" s="6" t="s">
        <v>39</v>
      </c>
      <c r="X1981" s="6" t="s">
        <v>39</v>
      </c>
      <c r="Y1981" t="s">
        <v>2947</v>
      </c>
      <c r="Z1981" t="s">
        <v>39</v>
      </c>
      <c r="AA1981" s="6" t="s">
        <v>44</v>
      </c>
      <c r="AB1981">
        <v>100</v>
      </c>
      <c r="AC1981" s="6" t="s">
        <v>39</v>
      </c>
      <c r="AD1981" s="6" t="s">
        <v>40</v>
      </c>
      <c r="AE1981" s="6" t="s">
        <v>39</v>
      </c>
      <c r="AF1981" s="6" t="s">
        <v>40</v>
      </c>
      <c r="AG1981" s="6" t="s">
        <v>39</v>
      </c>
      <c r="AH1981" s="6" t="s">
        <v>39</v>
      </c>
      <c r="AI1981" s="6" t="s">
        <v>39</v>
      </c>
      <c r="AJ1981" s="6" t="s">
        <v>43</v>
      </c>
      <c r="AK1981" s="19">
        <v>56</v>
      </c>
      <c r="AL1981" s="6" t="s">
        <v>39</v>
      </c>
      <c r="AM1981" s="6" t="s">
        <v>39</v>
      </c>
      <c r="AN1981" s="6" t="s">
        <v>39</v>
      </c>
      <c r="AO1981" s="6" t="s">
        <v>39</v>
      </c>
      <c r="AP1981">
        <v>27</v>
      </c>
      <c r="AQ1981" t="s">
        <v>39</v>
      </c>
      <c r="AR1981" t="s">
        <v>2628</v>
      </c>
      <c r="AS1981" t="s">
        <v>3108</v>
      </c>
    </row>
    <row r="1982" spans="1:45" x14ac:dyDescent="0.35">
      <c r="A1982" t="s">
        <v>2063</v>
      </c>
      <c r="B1982" t="s">
        <v>2673</v>
      </c>
      <c r="C1982" t="s">
        <v>2593</v>
      </c>
      <c r="D1982" t="s">
        <v>2062</v>
      </c>
      <c r="E1982" t="s">
        <v>365</v>
      </c>
      <c r="F1982" t="s">
        <v>3103</v>
      </c>
      <c r="G1982" t="s">
        <v>42</v>
      </c>
      <c r="H1982" t="s">
        <v>40</v>
      </c>
      <c r="I1982" t="s">
        <v>39</v>
      </c>
      <c r="J1982" t="s">
        <v>39</v>
      </c>
      <c r="K1982" t="s">
        <v>39</v>
      </c>
      <c r="L1982" t="s">
        <v>39</v>
      </c>
      <c r="M1982" t="s">
        <v>39</v>
      </c>
      <c r="N1982" t="s">
        <v>39</v>
      </c>
      <c r="O1982" t="s">
        <v>39</v>
      </c>
      <c r="P1982">
        <v>2012</v>
      </c>
      <c r="Q1982" t="s">
        <v>39</v>
      </c>
      <c r="R1982" t="s">
        <v>39</v>
      </c>
      <c r="S1982" t="s">
        <v>39</v>
      </c>
      <c r="T1982" t="s">
        <v>39</v>
      </c>
      <c r="U1982" t="s">
        <v>3104</v>
      </c>
      <c r="V1982" s="6" t="s">
        <v>39</v>
      </c>
      <c r="W1982" s="6" t="s">
        <v>39</v>
      </c>
      <c r="X1982" s="6" t="s">
        <v>39</v>
      </c>
      <c r="Y1982" t="s">
        <v>2947</v>
      </c>
      <c r="Z1982" t="s">
        <v>39</v>
      </c>
      <c r="AA1982" s="6" t="s">
        <v>44</v>
      </c>
      <c r="AB1982">
        <v>200</v>
      </c>
      <c r="AC1982" s="6" t="s">
        <v>39</v>
      </c>
      <c r="AD1982" s="6" t="s">
        <v>40</v>
      </c>
      <c r="AE1982" s="6" t="s">
        <v>39</v>
      </c>
      <c r="AF1982" s="6" t="s">
        <v>40</v>
      </c>
      <c r="AG1982" s="6" t="s">
        <v>39</v>
      </c>
      <c r="AH1982" s="6" t="s">
        <v>39</v>
      </c>
      <c r="AI1982" s="6" t="s">
        <v>39</v>
      </c>
      <c r="AJ1982" s="6" t="s">
        <v>43</v>
      </c>
      <c r="AK1982" s="19">
        <v>3.05</v>
      </c>
      <c r="AL1982" s="6" t="s">
        <v>39</v>
      </c>
      <c r="AM1982" s="6" t="s">
        <v>39</v>
      </c>
      <c r="AN1982" s="6" t="s">
        <v>39</v>
      </c>
      <c r="AO1982" s="6" t="s">
        <v>39</v>
      </c>
      <c r="AP1982">
        <v>3</v>
      </c>
      <c r="AQ1982" t="s">
        <v>39</v>
      </c>
      <c r="AR1982" t="s">
        <v>2628</v>
      </c>
      <c r="AS1982" t="s">
        <v>3108</v>
      </c>
    </row>
    <row r="1983" spans="1:45" x14ac:dyDescent="0.35">
      <c r="A1983" t="s">
        <v>2063</v>
      </c>
      <c r="B1983" t="s">
        <v>2673</v>
      </c>
      <c r="C1983" t="s">
        <v>2593</v>
      </c>
      <c r="D1983" t="s">
        <v>2062</v>
      </c>
      <c r="E1983" t="s">
        <v>365</v>
      </c>
      <c r="F1983" t="s">
        <v>3103</v>
      </c>
      <c r="G1983" t="s">
        <v>42</v>
      </c>
      <c r="H1983" t="s">
        <v>40</v>
      </c>
      <c r="I1983" t="s">
        <v>39</v>
      </c>
      <c r="J1983" t="s">
        <v>39</v>
      </c>
      <c r="K1983" t="s">
        <v>39</v>
      </c>
      <c r="L1983" t="s">
        <v>39</v>
      </c>
      <c r="M1983" t="s">
        <v>39</v>
      </c>
      <c r="N1983" t="s">
        <v>39</v>
      </c>
      <c r="O1983" t="s">
        <v>39</v>
      </c>
      <c r="P1983">
        <v>2012</v>
      </c>
      <c r="Q1983" t="s">
        <v>39</v>
      </c>
      <c r="R1983" t="s">
        <v>39</v>
      </c>
      <c r="S1983" t="s">
        <v>39</v>
      </c>
      <c r="T1983" t="s">
        <v>39</v>
      </c>
      <c r="U1983" t="s">
        <v>3104</v>
      </c>
      <c r="V1983" s="6" t="s">
        <v>39</v>
      </c>
      <c r="W1983" s="6" t="s">
        <v>39</v>
      </c>
      <c r="X1983" s="6" t="s">
        <v>39</v>
      </c>
      <c r="Y1983" t="s">
        <v>2947</v>
      </c>
      <c r="Z1983" t="s">
        <v>39</v>
      </c>
      <c r="AA1983" s="6" t="s">
        <v>44</v>
      </c>
      <c r="AB1983">
        <v>200</v>
      </c>
      <c r="AC1983" s="6" t="s">
        <v>39</v>
      </c>
      <c r="AD1983" s="6" t="s">
        <v>40</v>
      </c>
      <c r="AE1983" s="6" t="s">
        <v>39</v>
      </c>
      <c r="AF1983" s="6" t="s">
        <v>40</v>
      </c>
      <c r="AG1983" s="6" t="s">
        <v>39</v>
      </c>
      <c r="AH1983" s="6" t="s">
        <v>39</v>
      </c>
      <c r="AI1983" s="6" t="s">
        <v>39</v>
      </c>
      <c r="AJ1983" s="6" t="s">
        <v>43</v>
      </c>
      <c r="AK1983" s="19">
        <v>22.66</v>
      </c>
      <c r="AL1983" s="6" t="s">
        <v>39</v>
      </c>
      <c r="AM1983" s="6" t="s">
        <v>39</v>
      </c>
      <c r="AN1983" s="6" t="s">
        <v>39</v>
      </c>
      <c r="AO1983" s="6" t="s">
        <v>39</v>
      </c>
      <c r="AP1983">
        <v>6</v>
      </c>
      <c r="AQ1983" t="s">
        <v>39</v>
      </c>
      <c r="AR1983" t="s">
        <v>2628</v>
      </c>
      <c r="AS1983" t="s">
        <v>3108</v>
      </c>
    </row>
    <row r="1984" spans="1:45" x14ac:dyDescent="0.35">
      <c r="A1984" t="s">
        <v>2063</v>
      </c>
      <c r="B1984" t="s">
        <v>2673</v>
      </c>
      <c r="C1984" t="s">
        <v>2593</v>
      </c>
      <c r="D1984" t="s">
        <v>2062</v>
      </c>
      <c r="E1984" t="s">
        <v>365</v>
      </c>
      <c r="F1984" t="s">
        <v>3103</v>
      </c>
      <c r="G1984" t="s">
        <v>42</v>
      </c>
      <c r="H1984" t="s">
        <v>40</v>
      </c>
      <c r="I1984" t="s">
        <v>39</v>
      </c>
      <c r="J1984" t="s">
        <v>39</v>
      </c>
      <c r="K1984" t="s">
        <v>39</v>
      </c>
      <c r="L1984" t="s">
        <v>39</v>
      </c>
      <c r="M1984" t="s">
        <v>39</v>
      </c>
      <c r="N1984" t="s">
        <v>39</v>
      </c>
      <c r="O1984" t="s">
        <v>39</v>
      </c>
      <c r="P1984">
        <v>2012</v>
      </c>
      <c r="Q1984" t="s">
        <v>39</v>
      </c>
      <c r="R1984" t="s">
        <v>39</v>
      </c>
      <c r="S1984" t="s">
        <v>39</v>
      </c>
      <c r="T1984" t="s">
        <v>39</v>
      </c>
      <c r="U1984" t="s">
        <v>3104</v>
      </c>
      <c r="V1984" s="6" t="s">
        <v>39</v>
      </c>
      <c r="W1984" s="6" t="s">
        <v>39</v>
      </c>
      <c r="X1984" s="6" t="s">
        <v>39</v>
      </c>
      <c r="Y1984" t="s">
        <v>2947</v>
      </c>
      <c r="Z1984" t="s">
        <v>39</v>
      </c>
      <c r="AA1984" s="6" t="s">
        <v>44</v>
      </c>
      <c r="AB1984">
        <v>200</v>
      </c>
      <c r="AC1984" s="6" t="s">
        <v>39</v>
      </c>
      <c r="AD1984" s="6" t="s">
        <v>40</v>
      </c>
      <c r="AE1984" s="6" t="s">
        <v>39</v>
      </c>
      <c r="AF1984" s="6" t="s">
        <v>40</v>
      </c>
      <c r="AG1984" s="6" t="s">
        <v>39</v>
      </c>
      <c r="AH1984" s="6" t="s">
        <v>39</v>
      </c>
      <c r="AI1984" s="6" t="s">
        <v>39</v>
      </c>
      <c r="AJ1984" s="6" t="s">
        <v>43</v>
      </c>
      <c r="AK1984" t="s">
        <v>39</v>
      </c>
      <c r="AL1984" s="6" t="s">
        <v>39</v>
      </c>
      <c r="AM1984" s="6" t="s">
        <v>39</v>
      </c>
      <c r="AN1984" s="6" t="s">
        <v>39</v>
      </c>
      <c r="AO1984" s="6" t="s">
        <v>39</v>
      </c>
      <c r="AP1984">
        <v>9</v>
      </c>
      <c r="AQ1984" t="s">
        <v>39</v>
      </c>
      <c r="AR1984" t="s">
        <v>2628</v>
      </c>
      <c r="AS1984" t="s">
        <v>3108</v>
      </c>
    </row>
    <row r="1985" spans="1:45" x14ac:dyDescent="0.35">
      <c r="A1985" t="s">
        <v>2063</v>
      </c>
      <c r="B1985" t="s">
        <v>2673</v>
      </c>
      <c r="C1985" t="s">
        <v>2593</v>
      </c>
      <c r="D1985" t="s">
        <v>2062</v>
      </c>
      <c r="E1985" t="s">
        <v>365</v>
      </c>
      <c r="F1985" t="s">
        <v>3103</v>
      </c>
      <c r="G1985" t="s">
        <v>42</v>
      </c>
      <c r="H1985" t="s">
        <v>40</v>
      </c>
      <c r="I1985" t="s">
        <v>39</v>
      </c>
      <c r="J1985" t="s">
        <v>39</v>
      </c>
      <c r="K1985" t="s">
        <v>39</v>
      </c>
      <c r="L1985" t="s">
        <v>39</v>
      </c>
      <c r="M1985" t="s">
        <v>39</v>
      </c>
      <c r="N1985" t="s">
        <v>39</v>
      </c>
      <c r="O1985" t="s">
        <v>39</v>
      </c>
      <c r="P1985">
        <v>2012</v>
      </c>
      <c r="Q1985" t="s">
        <v>39</v>
      </c>
      <c r="R1985" t="s">
        <v>39</v>
      </c>
      <c r="S1985" t="s">
        <v>39</v>
      </c>
      <c r="T1985" t="s">
        <v>39</v>
      </c>
      <c r="U1985" t="s">
        <v>3104</v>
      </c>
      <c r="V1985" s="6" t="s">
        <v>39</v>
      </c>
      <c r="W1985" s="6" t="s">
        <v>39</v>
      </c>
      <c r="X1985" s="6" t="s">
        <v>39</v>
      </c>
      <c r="Y1985" t="s">
        <v>2947</v>
      </c>
      <c r="Z1985" t="s">
        <v>39</v>
      </c>
      <c r="AA1985" s="6" t="s">
        <v>44</v>
      </c>
      <c r="AB1985">
        <v>200</v>
      </c>
      <c r="AC1985" s="6" t="s">
        <v>39</v>
      </c>
      <c r="AD1985" s="6" t="s">
        <v>40</v>
      </c>
      <c r="AE1985" s="6" t="s">
        <v>39</v>
      </c>
      <c r="AF1985" s="6" t="s">
        <v>40</v>
      </c>
      <c r="AG1985" s="6" t="s">
        <v>39</v>
      </c>
      <c r="AH1985" s="6" t="s">
        <v>39</v>
      </c>
      <c r="AI1985" s="6" t="s">
        <v>39</v>
      </c>
      <c r="AJ1985" s="6" t="s">
        <v>43</v>
      </c>
      <c r="AK1985" s="19">
        <v>50.33</v>
      </c>
      <c r="AL1985" s="6" t="s">
        <v>39</v>
      </c>
      <c r="AM1985" s="6" t="s">
        <v>39</v>
      </c>
      <c r="AN1985" s="6" t="s">
        <v>39</v>
      </c>
      <c r="AO1985" s="6" t="s">
        <v>39</v>
      </c>
      <c r="AP1985">
        <v>12</v>
      </c>
      <c r="AQ1985" t="s">
        <v>39</v>
      </c>
      <c r="AR1985" t="s">
        <v>2628</v>
      </c>
      <c r="AS1985" t="s">
        <v>3108</v>
      </c>
    </row>
    <row r="1986" spans="1:45" x14ac:dyDescent="0.35">
      <c r="A1986" t="s">
        <v>2063</v>
      </c>
      <c r="B1986" t="s">
        <v>2673</v>
      </c>
      <c r="C1986" t="s">
        <v>2593</v>
      </c>
      <c r="D1986" t="s">
        <v>2062</v>
      </c>
      <c r="E1986" t="s">
        <v>365</v>
      </c>
      <c r="F1986" t="s">
        <v>3103</v>
      </c>
      <c r="G1986" t="s">
        <v>42</v>
      </c>
      <c r="H1986" t="s">
        <v>40</v>
      </c>
      <c r="I1986" t="s">
        <v>39</v>
      </c>
      <c r="J1986" t="s">
        <v>39</v>
      </c>
      <c r="K1986" t="s">
        <v>39</v>
      </c>
      <c r="L1986" t="s">
        <v>39</v>
      </c>
      <c r="M1986" t="s">
        <v>39</v>
      </c>
      <c r="N1986" t="s">
        <v>39</v>
      </c>
      <c r="O1986" t="s">
        <v>39</v>
      </c>
      <c r="P1986">
        <v>2012</v>
      </c>
      <c r="Q1986" t="s">
        <v>39</v>
      </c>
      <c r="R1986" t="s">
        <v>39</v>
      </c>
      <c r="S1986" t="s">
        <v>39</v>
      </c>
      <c r="T1986" t="s">
        <v>39</v>
      </c>
      <c r="U1986" t="s">
        <v>3104</v>
      </c>
      <c r="V1986" s="6" t="s">
        <v>39</v>
      </c>
      <c r="W1986" s="6" t="s">
        <v>39</v>
      </c>
      <c r="X1986" s="6" t="s">
        <v>39</v>
      </c>
      <c r="Y1986" t="s">
        <v>2947</v>
      </c>
      <c r="Z1986" t="s">
        <v>39</v>
      </c>
      <c r="AA1986" s="6" t="s">
        <v>44</v>
      </c>
      <c r="AB1986">
        <v>200</v>
      </c>
      <c r="AC1986" s="6" t="s">
        <v>39</v>
      </c>
      <c r="AD1986" s="6" t="s">
        <v>40</v>
      </c>
      <c r="AE1986" s="6" t="s">
        <v>39</v>
      </c>
      <c r="AF1986" s="6" t="s">
        <v>40</v>
      </c>
      <c r="AG1986" s="6" t="s">
        <v>39</v>
      </c>
      <c r="AH1986" s="6" t="s">
        <v>39</v>
      </c>
      <c r="AI1986" s="6" t="s">
        <v>39</v>
      </c>
      <c r="AJ1986" s="6" t="s">
        <v>43</v>
      </c>
      <c r="AK1986" s="19">
        <v>58.66</v>
      </c>
      <c r="AL1986" s="6" t="s">
        <v>39</v>
      </c>
      <c r="AM1986" s="6" t="s">
        <v>39</v>
      </c>
      <c r="AN1986" s="6" t="s">
        <v>39</v>
      </c>
      <c r="AO1986" s="6" t="s">
        <v>39</v>
      </c>
      <c r="AP1986">
        <v>15</v>
      </c>
      <c r="AQ1986" t="s">
        <v>39</v>
      </c>
      <c r="AR1986" t="s">
        <v>2628</v>
      </c>
      <c r="AS1986" t="s">
        <v>3108</v>
      </c>
    </row>
    <row r="1987" spans="1:45" x14ac:dyDescent="0.35">
      <c r="A1987" t="s">
        <v>2063</v>
      </c>
      <c r="B1987" t="s">
        <v>2673</v>
      </c>
      <c r="C1987" t="s">
        <v>2593</v>
      </c>
      <c r="D1987" t="s">
        <v>2062</v>
      </c>
      <c r="E1987" t="s">
        <v>365</v>
      </c>
      <c r="F1987" t="s">
        <v>3103</v>
      </c>
      <c r="G1987" t="s">
        <v>42</v>
      </c>
      <c r="H1987" t="s">
        <v>40</v>
      </c>
      <c r="I1987" t="s">
        <v>39</v>
      </c>
      <c r="J1987" t="s">
        <v>39</v>
      </c>
      <c r="K1987" t="s">
        <v>39</v>
      </c>
      <c r="L1987" t="s">
        <v>39</v>
      </c>
      <c r="M1987" t="s">
        <v>39</v>
      </c>
      <c r="N1987" t="s">
        <v>39</v>
      </c>
      <c r="O1987" t="s">
        <v>39</v>
      </c>
      <c r="P1987">
        <v>2012</v>
      </c>
      <c r="Q1987" t="s">
        <v>39</v>
      </c>
      <c r="R1987" t="s">
        <v>39</v>
      </c>
      <c r="S1987" t="s">
        <v>39</v>
      </c>
      <c r="T1987" t="s">
        <v>39</v>
      </c>
      <c r="U1987" t="s">
        <v>3104</v>
      </c>
      <c r="V1987" s="6" t="s">
        <v>39</v>
      </c>
      <c r="W1987" s="6" t="s">
        <v>39</v>
      </c>
      <c r="X1987" s="6" t="s">
        <v>39</v>
      </c>
      <c r="Y1987" t="s">
        <v>2947</v>
      </c>
      <c r="Z1987" t="s">
        <v>39</v>
      </c>
      <c r="AA1987" s="6" t="s">
        <v>44</v>
      </c>
      <c r="AB1987">
        <v>200</v>
      </c>
      <c r="AC1987" s="6" t="s">
        <v>39</v>
      </c>
      <c r="AD1987" s="6" t="s">
        <v>40</v>
      </c>
      <c r="AE1987" s="6" t="s">
        <v>39</v>
      </c>
      <c r="AF1987" s="6" t="s">
        <v>40</v>
      </c>
      <c r="AG1987" s="6" t="s">
        <v>39</v>
      </c>
      <c r="AH1987" s="6" t="s">
        <v>39</v>
      </c>
      <c r="AI1987" s="6" t="s">
        <v>39</v>
      </c>
      <c r="AJ1987" s="6" t="s">
        <v>43</v>
      </c>
      <c r="AK1987" s="19">
        <v>60</v>
      </c>
      <c r="AL1987" s="6" t="s">
        <v>39</v>
      </c>
      <c r="AM1987" s="6" t="s">
        <v>39</v>
      </c>
      <c r="AN1987" s="6" t="s">
        <v>39</v>
      </c>
      <c r="AO1987" s="6" t="s">
        <v>39</v>
      </c>
      <c r="AP1987">
        <v>18</v>
      </c>
      <c r="AQ1987" t="s">
        <v>39</v>
      </c>
      <c r="AR1987" t="s">
        <v>2628</v>
      </c>
      <c r="AS1987" t="s">
        <v>3108</v>
      </c>
    </row>
    <row r="1988" spans="1:45" x14ac:dyDescent="0.35">
      <c r="A1988" t="s">
        <v>2063</v>
      </c>
      <c r="B1988" t="s">
        <v>2673</v>
      </c>
      <c r="C1988" t="s">
        <v>2593</v>
      </c>
      <c r="D1988" t="s">
        <v>2062</v>
      </c>
      <c r="E1988" t="s">
        <v>365</v>
      </c>
      <c r="F1988" t="s">
        <v>3103</v>
      </c>
      <c r="G1988" t="s">
        <v>42</v>
      </c>
      <c r="H1988" t="s">
        <v>40</v>
      </c>
      <c r="I1988" t="s">
        <v>39</v>
      </c>
      <c r="J1988" t="s">
        <v>39</v>
      </c>
      <c r="K1988" t="s">
        <v>39</v>
      </c>
      <c r="L1988" t="s">
        <v>39</v>
      </c>
      <c r="M1988" t="s">
        <v>39</v>
      </c>
      <c r="N1988" t="s">
        <v>39</v>
      </c>
      <c r="O1988" t="s">
        <v>39</v>
      </c>
      <c r="P1988">
        <v>2012</v>
      </c>
      <c r="Q1988" t="s">
        <v>39</v>
      </c>
      <c r="R1988" t="s">
        <v>39</v>
      </c>
      <c r="S1988" t="s">
        <v>39</v>
      </c>
      <c r="T1988" t="s">
        <v>39</v>
      </c>
      <c r="U1988" t="s">
        <v>3104</v>
      </c>
      <c r="V1988" s="6" t="s">
        <v>39</v>
      </c>
      <c r="W1988" s="6" t="s">
        <v>39</v>
      </c>
      <c r="X1988" s="6" t="s">
        <v>39</v>
      </c>
      <c r="Y1988" t="s">
        <v>2947</v>
      </c>
      <c r="Z1988" t="s">
        <v>39</v>
      </c>
      <c r="AA1988" s="6" t="s">
        <v>44</v>
      </c>
      <c r="AB1988">
        <v>200</v>
      </c>
      <c r="AC1988" s="6" t="s">
        <v>39</v>
      </c>
      <c r="AD1988" s="6" t="s">
        <v>40</v>
      </c>
      <c r="AE1988" s="6" t="s">
        <v>39</v>
      </c>
      <c r="AF1988" s="6" t="s">
        <v>40</v>
      </c>
      <c r="AG1988" s="6" t="s">
        <v>39</v>
      </c>
      <c r="AH1988" s="6" t="s">
        <v>39</v>
      </c>
      <c r="AI1988" s="6" t="s">
        <v>39</v>
      </c>
      <c r="AJ1988" s="6" t="s">
        <v>43</v>
      </c>
      <c r="AK1988" s="19">
        <v>60</v>
      </c>
      <c r="AL1988" s="6" t="s">
        <v>39</v>
      </c>
      <c r="AM1988" s="6" t="s">
        <v>39</v>
      </c>
      <c r="AN1988" s="6" t="s">
        <v>39</v>
      </c>
      <c r="AO1988" s="6" t="s">
        <v>39</v>
      </c>
      <c r="AP1988">
        <v>21</v>
      </c>
      <c r="AQ1988" t="s">
        <v>39</v>
      </c>
      <c r="AR1988" t="s">
        <v>2628</v>
      </c>
      <c r="AS1988" t="s">
        <v>3108</v>
      </c>
    </row>
    <row r="1989" spans="1:45" x14ac:dyDescent="0.35">
      <c r="A1989" t="s">
        <v>2063</v>
      </c>
      <c r="B1989" t="s">
        <v>2673</v>
      </c>
      <c r="C1989" t="s">
        <v>2593</v>
      </c>
      <c r="D1989" t="s">
        <v>2062</v>
      </c>
      <c r="E1989" t="s">
        <v>365</v>
      </c>
      <c r="F1989" t="s">
        <v>3103</v>
      </c>
      <c r="G1989" t="s">
        <v>42</v>
      </c>
      <c r="H1989" t="s">
        <v>40</v>
      </c>
      <c r="I1989" t="s">
        <v>39</v>
      </c>
      <c r="J1989" t="s">
        <v>39</v>
      </c>
      <c r="K1989" t="s">
        <v>39</v>
      </c>
      <c r="L1989" t="s">
        <v>39</v>
      </c>
      <c r="M1989" t="s">
        <v>39</v>
      </c>
      <c r="N1989" t="s">
        <v>39</v>
      </c>
      <c r="O1989" t="s">
        <v>39</v>
      </c>
      <c r="P1989">
        <v>2012</v>
      </c>
      <c r="Q1989" t="s">
        <v>39</v>
      </c>
      <c r="R1989" t="s">
        <v>39</v>
      </c>
      <c r="S1989" t="s">
        <v>39</v>
      </c>
      <c r="T1989" t="s">
        <v>39</v>
      </c>
      <c r="U1989" t="s">
        <v>3104</v>
      </c>
      <c r="V1989" s="6" t="s">
        <v>39</v>
      </c>
      <c r="W1989" s="6" t="s">
        <v>39</v>
      </c>
      <c r="X1989" s="6" t="s">
        <v>39</v>
      </c>
      <c r="Y1989" t="s">
        <v>2947</v>
      </c>
      <c r="Z1989" t="s">
        <v>39</v>
      </c>
      <c r="AA1989" s="6" t="s">
        <v>44</v>
      </c>
      <c r="AB1989">
        <v>200</v>
      </c>
      <c r="AC1989" s="6" t="s">
        <v>39</v>
      </c>
      <c r="AD1989" s="6" t="s">
        <v>40</v>
      </c>
      <c r="AE1989" s="6" t="s">
        <v>39</v>
      </c>
      <c r="AF1989" s="6" t="s">
        <v>40</v>
      </c>
      <c r="AG1989" s="6" t="s">
        <v>39</v>
      </c>
      <c r="AH1989" s="6" t="s">
        <v>39</v>
      </c>
      <c r="AI1989" s="6" t="s">
        <v>39</v>
      </c>
      <c r="AJ1989" s="6" t="s">
        <v>43</v>
      </c>
      <c r="AK1989" s="19">
        <v>60</v>
      </c>
      <c r="AL1989" s="6" t="s">
        <v>39</v>
      </c>
      <c r="AM1989" s="6" t="s">
        <v>39</v>
      </c>
      <c r="AN1989" s="6" t="s">
        <v>39</v>
      </c>
      <c r="AO1989" s="6" t="s">
        <v>39</v>
      </c>
      <c r="AP1989">
        <v>27</v>
      </c>
      <c r="AQ1989" t="s">
        <v>39</v>
      </c>
      <c r="AR1989" t="s">
        <v>2628</v>
      </c>
      <c r="AS1989" t="s">
        <v>3108</v>
      </c>
    </row>
    <row r="1990" spans="1:45" x14ac:dyDescent="0.35">
      <c r="A1990" t="s">
        <v>2063</v>
      </c>
      <c r="B1990" t="s">
        <v>2673</v>
      </c>
      <c r="C1990" t="s">
        <v>2593</v>
      </c>
      <c r="D1990" t="s">
        <v>2062</v>
      </c>
      <c r="E1990" t="s">
        <v>365</v>
      </c>
      <c r="F1990" t="s">
        <v>3103</v>
      </c>
      <c r="G1990" t="s">
        <v>42</v>
      </c>
      <c r="H1990" t="s">
        <v>40</v>
      </c>
      <c r="I1990" t="s">
        <v>39</v>
      </c>
      <c r="J1990" t="s">
        <v>39</v>
      </c>
      <c r="K1990" t="s">
        <v>39</v>
      </c>
      <c r="L1990" t="s">
        <v>39</v>
      </c>
      <c r="M1990" t="s">
        <v>39</v>
      </c>
      <c r="N1990" t="s">
        <v>39</v>
      </c>
      <c r="O1990" t="s">
        <v>39</v>
      </c>
      <c r="P1990">
        <v>2012</v>
      </c>
      <c r="Q1990" t="s">
        <v>39</v>
      </c>
      <c r="R1990" t="s">
        <v>39</v>
      </c>
      <c r="S1990" t="s">
        <v>39</v>
      </c>
      <c r="T1990" t="s">
        <v>39</v>
      </c>
      <c r="U1990" t="s">
        <v>3104</v>
      </c>
      <c r="V1990" s="6" t="s">
        <v>39</v>
      </c>
      <c r="W1990" s="6" t="s">
        <v>39</v>
      </c>
      <c r="X1990" s="6" t="s">
        <v>39</v>
      </c>
      <c r="Y1990" t="s">
        <v>2947</v>
      </c>
      <c r="Z1990" t="s">
        <v>39</v>
      </c>
      <c r="AA1990" s="6" t="s">
        <v>44</v>
      </c>
      <c r="AB1990">
        <v>300</v>
      </c>
      <c r="AC1990" s="6" t="s">
        <v>39</v>
      </c>
      <c r="AD1990" s="6" t="s">
        <v>40</v>
      </c>
      <c r="AE1990" s="6" t="s">
        <v>39</v>
      </c>
      <c r="AF1990" s="6" t="s">
        <v>40</v>
      </c>
      <c r="AG1990" s="6" t="s">
        <v>39</v>
      </c>
      <c r="AH1990" s="6" t="s">
        <v>39</v>
      </c>
      <c r="AI1990" s="6" t="s">
        <v>39</v>
      </c>
      <c r="AJ1990" s="6" t="s">
        <v>43</v>
      </c>
      <c r="AK1990" s="19">
        <v>3.25</v>
      </c>
      <c r="AL1990" s="6" t="s">
        <v>39</v>
      </c>
      <c r="AM1990" s="6" t="s">
        <v>39</v>
      </c>
      <c r="AN1990" s="6" t="s">
        <v>39</v>
      </c>
      <c r="AO1990" s="6" t="s">
        <v>39</v>
      </c>
      <c r="AP1990">
        <v>3</v>
      </c>
      <c r="AQ1990" t="s">
        <v>39</v>
      </c>
      <c r="AR1990" t="s">
        <v>2628</v>
      </c>
      <c r="AS1990" t="s">
        <v>3108</v>
      </c>
    </row>
    <row r="1991" spans="1:45" x14ac:dyDescent="0.35">
      <c r="A1991" t="s">
        <v>2063</v>
      </c>
      <c r="B1991" t="s">
        <v>2673</v>
      </c>
      <c r="C1991" t="s">
        <v>2593</v>
      </c>
      <c r="D1991" t="s">
        <v>2062</v>
      </c>
      <c r="E1991" t="s">
        <v>365</v>
      </c>
      <c r="F1991" t="s">
        <v>3103</v>
      </c>
      <c r="G1991" t="s">
        <v>42</v>
      </c>
      <c r="H1991" t="s">
        <v>40</v>
      </c>
      <c r="I1991" t="s">
        <v>39</v>
      </c>
      <c r="J1991" t="s">
        <v>39</v>
      </c>
      <c r="K1991" t="s">
        <v>39</v>
      </c>
      <c r="L1991" t="s">
        <v>39</v>
      </c>
      <c r="M1991" t="s">
        <v>39</v>
      </c>
      <c r="N1991" t="s">
        <v>39</v>
      </c>
      <c r="O1991" t="s">
        <v>39</v>
      </c>
      <c r="P1991">
        <v>2012</v>
      </c>
      <c r="Q1991" t="s">
        <v>39</v>
      </c>
      <c r="R1991" t="s">
        <v>39</v>
      </c>
      <c r="S1991" t="s">
        <v>39</v>
      </c>
      <c r="T1991" t="s">
        <v>39</v>
      </c>
      <c r="U1991" t="s">
        <v>3104</v>
      </c>
      <c r="V1991" s="6" t="s">
        <v>39</v>
      </c>
      <c r="W1991" s="6" t="s">
        <v>39</v>
      </c>
      <c r="X1991" s="6" t="s">
        <v>39</v>
      </c>
      <c r="Y1991" t="s">
        <v>2947</v>
      </c>
      <c r="Z1991" t="s">
        <v>39</v>
      </c>
      <c r="AA1991" s="6" t="s">
        <v>44</v>
      </c>
      <c r="AB1991">
        <v>300</v>
      </c>
      <c r="AC1991" s="6" t="s">
        <v>39</v>
      </c>
      <c r="AD1991" s="6" t="s">
        <v>40</v>
      </c>
      <c r="AE1991" s="6" t="s">
        <v>39</v>
      </c>
      <c r="AF1991" s="6" t="s">
        <v>40</v>
      </c>
      <c r="AG1991" s="6" t="s">
        <v>39</v>
      </c>
      <c r="AH1991" s="6" t="s">
        <v>39</v>
      </c>
      <c r="AI1991" s="6" t="s">
        <v>39</v>
      </c>
      <c r="AJ1991" s="6" t="s">
        <v>43</v>
      </c>
      <c r="AK1991" s="19">
        <v>24.66</v>
      </c>
      <c r="AL1991" s="6" t="s">
        <v>39</v>
      </c>
      <c r="AM1991" s="6" t="s">
        <v>39</v>
      </c>
      <c r="AN1991" s="6" t="s">
        <v>39</v>
      </c>
      <c r="AO1991" s="6" t="s">
        <v>39</v>
      </c>
      <c r="AP1991">
        <v>6</v>
      </c>
      <c r="AQ1991" t="s">
        <v>39</v>
      </c>
      <c r="AR1991" t="s">
        <v>2628</v>
      </c>
      <c r="AS1991" t="s">
        <v>3108</v>
      </c>
    </row>
    <row r="1992" spans="1:45" x14ac:dyDescent="0.35">
      <c r="A1992" t="s">
        <v>2063</v>
      </c>
      <c r="B1992" t="s">
        <v>2673</v>
      </c>
      <c r="C1992" t="s">
        <v>2593</v>
      </c>
      <c r="D1992" t="s">
        <v>2062</v>
      </c>
      <c r="E1992" t="s">
        <v>365</v>
      </c>
      <c r="F1992" t="s">
        <v>3103</v>
      </c>
      <c r="G1992" t="s">
        <v>42</v>
      </c>
      <c r="H1992" t="s">
        <v>40</v>
      </c>
      <c r="I1992" t="s">
        <v>39</v>
      </c>
      <c r="J1992" t="s">
        <v>39</v>
      </c>
      <c r="K1992" t="s">
        <v>39</v>
      </c>
      <c r="L1992" t="s">
        <v>39</v>
      </c>
      <c r="M1992" t="s">
        <v>39</v>
      </c>
      <c r="N1992" t="s">
        <v>39</v>
      </c>
      <c r="O1992" t="s">
        <v>39</v>
      </c>
      <c r="P1992">
        <v>2012</v>
      </c>
      <c r="Q1992" t="s">
        <v>39</v>
      </c>
      <c r="R1992" t="s">
        <v>39</v>
      </c>
      <c r="S1992" t="s">
        <v>39</v>
      </c>
      <c r="T1992" t="s">
        <v>39</v>
      </c>
      <c r="U1992" t="s">
        <v>3104</v>
      </c>
      <c r="V1992" s="6" t="s">
        <v>39</v>
      </c>
      <c r="W1992" s="6" t="s">
        <v>39</v>
      </c>
      <c r="X1992" s="6" t="s">
        <v>39</v>
      </c>
      <c r="Y1992" t="s">
        <v>2947</v>
      </c>
      <c r="Z1992" t="s">
        <v>39</v>
      </c>
      <c r="AA1992" s="6" t="s">
        <v>44</v>
      </c>
      <c r="AB1992">
        <v>300</v>
      </c>
      <c r="AC1992" s="6" t="s">
        <v>39</v>
      </c>
      <c r="AD1992" s="6" t="s">
        <v>40</v>
      </c>
      <c r="AE1992" s="6" t="s">
        <v>39</v>
      </c>
      <c r="AF1992" s="6" t="s">
        <v>40</v>
      </c>
      <c r="AG1992" s="6" t="s">
        <v>39</v>
      </c>
      <c r="AH1992" s="6" t="s">
        <v>39</v>
      </c>
      <c r="AI1992" s="6" t="s">
        <v>39</v>
      </c>
      <c r="AJ1992" s="6" t="s">
        <v>43</v>
      </c>
      <c r="AK1992" s="19">
        <v>47.33</v>
      </c>
      <c r="AL1992" s="6" t="s">
        <v>39</v>
      </c>
      <c r="AM1992" s="6" t="s">
        <v>39</v>
      </c>
      <c r="AN1992" s="6" t="s">
        <v>39</v>
      </c>
      <c r="AO1992" s="6" t="s">
        <v>39</v>
      </c>
      <c r="AP1992">
        <v>9</v>
      </c>
      <c r="AQ1992" t="s">
        <v>39</v>
      </c>
      <c r="AR1992" t="s">
        <v>2628</v>
      </c>
      <c r="AS1992" t="s">
        <v>3108</v>
      </c>
    </row>
    <row r="1993" spans="1:45" x14ac:dyDescent="0.35">
      <c r="A1993" t="s">
        <v>2063</v>
      </c>
      <c r="B1993" t="s">
        <v>2673</v>
      </c>
      <c r="C1993" t="s">
        <v>2593</v>
      </c>
      <c r="D1993" t="s">
        <v>2062</v>
      </c>
      <c r="E1993" t="s">
        <v>365</v>
      </c>
      <c r="F1993" t="s">
        <v>3103</v>
      </c>
      <c r="G1993" t="s">
        <v>42</v>
      </c>
      <c r="H1993" t="s">
        <v>40</v>
      </c>
      <c r="I1993" t="s">
        <v>39</v>
      </c>
      <c r="J1993" t="s">
        <v>39</v>
      </c>
      <c r="K1993" t="s">
        <v>39</v>
      </c>
      <c r="L1993" t="s">
        <v>39</v>
      </c>
      <c r="M1993" t="s">
        <v>39</v>
      </c>
      <c r="N1993" t="s">
        <v>39</v>
      </c>
      <c r="O1993" t="s">
        <v>39</v>
      </c>
      <c r="P1993">
        <v>2012</v>
      </c>
      <c r="Q1993" t="s">
        <v>39</v>
      </c>
      <c r="R1993" t="s">
        <v>39</v>
      </c>
      <c r="S1993" t="s">
        <v>39</v>
      </c>
      <c r="T1993" t="s">
        <v>39</v>
      </c>
      <c r="U1993" t="s">
        <v>3104</v>
      </c>
      <c r="V1993" s="6" t="s">
        <v>39</v>
      </c>
      <c r="W1993" s="6" t="s">
        <v>39</v>
      </c>
      <c r="X1993" s="6" t="s">
        <v>39</v>
      </c>
      <c r="Y1993" t="s">
        <v>2947</v>
      </c>
      <c r="Z1993" t="s">
        <v>39</v>
      </c>
      <c r="AA1993" s="6" t="s">
        <v>44</v>
      </c>
      <c r="AB1993">
        <v>300</v>
      </c>
      <c r="AC1993" s="6" t="s">
        <v>39</v>
      </c>
      <c r="AD1993" s="6" t="s">
        <v>40</v>
      </c>
      <c r="AE1993" s="6" t="s">
        <v>39</v>
      </c>
      <c r="AF1993" s="6" t="s">
        <v>40</v>
      </c>
      <c r="AG1993" s="6" t="s">
        <v>39</v>
      </c>
      <c r="AH1993" s="6" t="s">
        <v>39</v>
      </c>
      <c r="AI1993" s="6" t="s">
        <v>39</v>
      </c>
      <c r="AJ1993" s="6" t="s">
        <v>43</v>
      </c>
      <c r="AK1993" s="19">
        <v>53.33</v>
      </c>
      <c r="AL1993" s="6" t="s">
        <v>39</v>
      </c>
      <c r="AM1993" s="6" t="s">
        <v>39</v>
      </c>
      <c r="AN1993" s="6" t="s">
        <v>39</v>
      </c>
      <c r="AO1993" s="6" t="s">
        <v>39</v>
      </c>
      <c r="AP1993">
        <v>12</v>
      </c>
      <c r="AQ1993" t="s">
        <v>39</v>
      </c>
      <c r="AR1993" t="s">
        <v>2628</v>
      </c>
      <c r="AS1993" t="s">
        <v>3108</v>
      </c>
    </row>
    <row r="1994" spans="1:45" x14ac:dyDescent="0.35">
      <c r="A1994" t="s">
        <v>2063</v>
      </c>
      <c r="B1994" t="s">
        <v>2673</v>
      </c>
      <c r="C1994" t="s">
        <v>2593</v>
      </c>
      <c r="D1994" t="s">
        <v>2062</v>
      </c>
      <c r="E1994" t="s">
        <v>365</v>
      </c>
      <c r="F1994" t="s">
        <v>3103</v>
      </c>
      <c r="G1994" t="s">
        <v>42</v>
      </c>
      <c r="H1994" t="s">
        <v>40</v>
      </c>
      <c r="I1994" t="s">
        <v>39</v>
      </c>
      <c r="J1994" t="s">
        <v>39</v>
      </c>
      <c r="K1994" t="s">
        <v>39</v>
      </c>
      <c r="L1994" t="s">
        <v>39</v>
      </c>
      <c r="M1994" t="s">
        <v>39</v>
      </c>
      <c r="N1994" t="s">
        <v>39</v>
      </c>
      <c r="O1994" t="s">
        <v>39</v>
      </c>
      <c r="P1994">
        <v>2012</v>
      </c>
      <c r="Q1994" t="s">
        <v>39</v>
      </c>
      <c r="R1994" t="s">
        <v>39</v>
      </c>
      <c r="S1994" t="s">
        <v>39</v>
      </c>
      <c r="T1994" t="s">
        <v>39</v>
      </c>
      <c r="U1994" t="s">
        <v>3104</v>
      </c>
      <c r="V1994" s="6" t="s">
        <v>39</v>
      </c>
      <c r="W1994" s="6" t="s">
        <v>39</v>
      </c>
      <c r="X1994" s="6" t="s">
        <v>39</v>
      </c>
      <c r="Y1994" t="s">
        <v>2947</v>
      </c>
      <c r="Z1994" t="s">
        <v>39</v>
      </c>
      <c r="AA1994" s="6" t="s">
        <v>44</v>
      </c>
      <c r="AB1994">
        <v>300</v>
      </c>
      <c r="AC1994" s="6" t="s">
        <v>39</v>
      </c>
      <c r="AD1994" s="6" t="s">
        <v>40</v>
      </c>
      <c r="AE1994" s="6" t="s">
        <v>39</v>
      </c>
      <c r="AF1994" s="6" t="s">
        <v>40</v>
      </c>
      <c r="AG1994" s="6" t="s">
        <v>39</v>
      </c>
      <c r="AH1994" s="6" t="s">
        <v>39</v>
      </c>
      <c r="AI1994" s="6" t="s">
        <v>39</v>
      </c>
      <c r="AJ1994" s="6" t="s">
        <v>43</v>
      </c>
      <c r="AK1994" s="19">
        <v>60.66</v>
      </c>
      <c r="AL1994" s="6" t="s">
        <v>39</v>
      </c>
      <c r="AM1994" s="6" t="s">
        <v>39</v>
      </c>
      <c r="AN1994" s="6" t="s">
        <v>39</v>
      </c>
      <c r="AO1994" s="6" t="s">
        <v>39</v>
      </c>
      <c r="AP1994">
        <v>15</v>
      </c>
      <c r="AQ1994" t="s">
        <v>39</v>
      </c>
      <c r="AR1994" t="s">
        <v>2628</v>
      </c>
      <c r="AS1994" t="s">
        <v>3108</v>
      </c>
    </row>
    <row r="1995" spans="1:45" x14ac:dyDescent="0.35">
      <c r="A1995" t="s">
        <v>2063</v>
      </c>
      <c r="B1995" t="s">
        <v>2673</v>
      </c>
      <c r="C1995" t="s">
        <v>2593</v>
      </c>
      <c r="D1995" t="s">
        <v>2062</v>
      </c>
      <c r="E1995" t="s">
        <v>365</v>
      </c>
      <c r="F1995" t="s">
        <v>3103</v>
      </c>
      <c r="G1995" t="s">
        <v>42</v>
      </c>
      <c r="H1995" t="s">
        <v>40</v>
      </c>
      <c r="I1995" t="s">
        <v>39</v>
      </c>
      <c r="J1995" t="s">
        <v>39</v>
      </c>
      <c r="K1995" t="s">
        <v>39</v>
      </c>
      <c r="L1995" t="s">
        <v>39</v>
      </c>
      <c r="M1995" t="s">
        <v>39</v>
      </c>
      <c r="N1995" t="s">
        <v>39</v>
      </c>
      <c r="O1995" t="s">
        <v>39</v>
      </c>
      <c r="P1995">
        <v>2012</v>
      </c>
      <c r="Q1995" t="s">
        <v>39</v>
      </c>
      <c r="R1995" t="s">
        <v>39</v>
      </c>
      <c r="S1995" t="s">
        <v>39</v>
      </c>
      <c r="T1995" t="s">
        <v>39</v>
      </c>
      <c r="U1995" t="s">
        <v>3104</v>
      </c>
      <c r="V1995" s="6" t="s">
        <v>39</v>
      </c>
      <c r="W1995" s="6" t="s">
        <v>39</v>
      </c>
      <c r="X1995" s="6" t="s">
        <v>39</v>
      </c>
      <c r="Y1995" t="s">
        <v>2947</v>
      </c>
      <c r="Z1995" t="s">
        <v>39</v>
      </c>
      <c r="AA1995" s="6" t="s">
        <v>44</v>
      </c>
      <c r="AB1995">
        <v>300</v>
      </c>
      <c r="AC1995" s="6" t="s">
        <v>39</v>
      </c>
      <c r="AD1995" s="6" t="s">
        <v>40</v>
      </c>
      <c r="AE1995" s="6" t="s">
        <v>39</v>
      </c>
      <c r="AF1995" s="6" t="s">
        <v>40</v>
      </c>
      <c r="AG1995" s="6" t="s">
        <v>39</v>
      </c>
      <c r="AH1995" s="6" t="s">
        <v>39</v>
      </c>
      <c r="AI1995" s="6" t="s">
        <v>39</v>
      </c>
      <c r="AJ1995" s="6" t="s">
        <v>43</v>
      </c>
      <c r="AK1995" s="19">
        <v>61</v>
      </c>
      <c r="AL1995" s="6" t="s">
        <v>39</v>
      </c>
      <c r="AM1995" s="6" t="s">
        <v>39</v>
      </c>
      <c r="AN1995" s="6" t="s">
        <v>39</v>
      </c>
      <c r="AO1995" s="6" t="s">
        <v>39</v>
      </c>
      <c r="AP1995">
        <v>18</v>
      </c>
      <c r="AQ1995" t="s">
        <v>39</v>
      </c>
      <c r="AR1995" t="s">
        <v>2628</v>
      </c>
      <c r="AS1995" t="s">
        <v>3108</v>
      </c>
    </row>
    <row r="1996" spans="1:45" x14ac:dyDescent="0.35">
      <c r="A1996" t="s">
        <v>2063</v>
      </c>
      <c r="B1996" t="s">
        <v>2673</v>
      </c>
      <c r="C1996" t="s">
        <v>2593</v>
      </c>
      <c r="D1996" t="s">
        <v>2062</v>
      </c>
      <c r="E1996" t="s">
        <v>365</v>
      </c>
      <c r="F1996" t="s">
        <v>3103</v>
      </c>
      <c r="G1996" t="s">
        <v>42</v>
      </c>
      <c r="H1996" t="s">
        <v>40</v>
      </c>
      <c r="I1996" t="s">
        <v>39</v>
      </c>
      <c r="J1996" t="s">
        <v>39</v>
      </c>
      <c r="K1996" t="s">
        <v>39</v>
      </c>
      <c r="L1996" t="s">
        <v>39</v>
      </c>
      <c r="M1996" t="s">
        <v>39</v>
      </c>
      <c r="N1996" t="s">
        <v>39</v>
      </c>
      <c r="O1996" t="s">
        <v>39</v>
      </c>
      <c r="P1996">
        <v>2012</v>
      </c>
      <c r="Q1996" t="s">
        <v>39</v>
      </c>
      <c r="R1996" t="s">
        <v>39</v>
      </c>
      <c r="S1996" t="s">
        <v>39</v>
      </c>
      <c r="T1996" t="s">
        <v>39</v>
      </c>
      <c r="U1996" t="s">
        <v>3104</v>
      </c>
      <c r="V1996" s="6" t="s">
        <v>39</v>
      </c>
      <c r="W1996" s="6" t="s">
        <v>39</v>
      </c>
      <c r="X1996" s="6" t="s">
        <v>39</v>
      </c>
      <c r="Y1996" t="s">
        <v>2947</v>
      </c>
      <c r="Z1996" t="s">
        <v>39</v>
      </c>
      <c r="AA1996" s="6" t="s">
        <v>44</v>
      </c>
      <c r="AB1996">
        <v>300</v>
      </c>
      <c r="AC1996" s="6" t="s">
        <v>39</v>
      </c>
      <c r="AD1996" s="6" t="s">
        <v>40</v>
      </c>
      <c r="AE1996" s="6" t="s">
        <v>39</v>
      </c>
      <c r="AF1996" s="6" t="s">
        <v>40</v>
      </c>
      <c r="AG1996" s="6" t="s">
        <v>39</v>
      </c>
      <c r="AH1996" s="6" t="s">
        <v>39</v>
      </c>
      <c r="AI1996" s="6" t="s">
        <v>39</v>
      </c>
      <c r="AJ1996" s="6" t="s">
        <v>43</v>
      </c>
      <c r="AK1996" s="19">
        <v>61</v>
      </c>
      <c r="AL1996" s="6" t="s">
        <v>39</v>
      </c>
      <c r="AM1996" s="6" t="s">
        <v>39</v>
      </c>
      <c r="AN1996" s="6" t="s">
        <v>39</v>
      </c>
      <c r="AO1996" s="6" t="s">
        <v>39</v>
      </c>
      <c r="AP1996">
        <v>21</v>
      </c>
      <c r="AQ1996" t="s">
        <v>39</v>
      </c>
      <c r="AR1996" t="s">
        <v>2628</v>
      </c>
      <c r="AS1996" t="s">
        <v>3108</v>
      </c>
    </row>
    <row r="1997" spans="1:45" x14ac:dyDescent="0.35">
      <c r="A1997" t="s">
        <v>2063</v>
      </c>
      <c r="B1997" t="s">
        <v>2673</v>
      </c>
      <c r="C1997" t="s">
        <v>2593</v>
      </c>
      <c r="D1997" t="s">
        <v>2062</v>
      </c>
      <c r="E1997" t="s">
        <v>365</v>
      </c>
      <c r="F1997" t="s">
        <v>3103</v>
      </c>
      <c r="G1997" t="s">
        <v>42</v>
      </c>
      <c r="H1997" t="s">
        <v>40</v>
      </c>
      <c r="I1997" t="s">
        <v>39</v>
      </c>
      <c r="J1997" t="s">
        <v>39</v>
      </c>
      <c r="K1997" t="s">
        <v>39</v>
      </c>
      <c r="L1997" t="s">
        <v>39</v>
      </c>
      <c r="M1997" t="s">
        <v>39</v>
      </c>
      <c r="N1997" t="s">
        <v>39</v>
      </c>
      <c r="O1997" t="s">
        <v>39</v>
      </c>
      <c r="P1997">
        <v>2012</v>
      </c>
      <c r="Q1997" t="s">
        <v>39</v>
      </c>
      <c r="R1997" t="s">
        <v>39</v>
      </c>
      <c r="S1997" t="s">
        <v>39</v>
      </c>
      <c r="T1997" t="s">
        <v>39</v>
      </c>
      <c r="U1997" t="s">
        <v>3104</v>
      </c>
      <c r="V1997" s="6" t="s">
        <v>39</v>
      </c>
      <c r="W1997" s="6" t="s">
        <v>39</v>
      </c>
      <c r="X1997" s="6" t="s">
        <v>39</v>
      </c>
      <c r="Y1997" t="s">
        <v>2947</v>
      </c>
      <c r="Z1997" t="s">
        <v>39</v>
      </c>
      <c r="AA1997" s="6" t="s">
        <v>44</v>
      </c>
      <c r="AB1997">
        <v>300</v>
      </c>
      <c r="AC1997" s="6" t="s">
        <v>39</v>
      </c>
      <c r="AD1997" s="6" t="s">
        <v>40</v>
      </c>
      <c r="AE1997" s="6" t="s">
        <v>39</v>
      </c>
      <c r="AF1997" s="6" t="s">
        <v>40</v>
      </c>
      <c r="AG1997" s="6" t="s">
        <v>39</v>
      </c>
      <c r="AH1997" s="6" t="s">
        <v>39</v>
      </c>
      <c r="AI1997" s="6" t="s">
        <v>39</v>
      </c>
      <c r="AJ1997" s="6" t="s">
        <v>43</v>
      </c>
      <c r="AK1997" s="19">
        <v>61</v>
      </c>
      <c r="AL1997" s="6" t="s">
        <v>39</v>
      </c>
      <c r="AM1997" s="6" t="s">
        <v>39</v>
      </c>
      <c r="AN1997" s="6" t="s">
        <v>39</v>
      </c>
      <c r="AO1997" s="6" t="s">
        <v>39</v>
      </c>
      <c r="AP1997">
        <v>27</v>
      </c>
      <c r="AQ1997" t="s">
        <v>39</v>
      </c>
      <c r="AR1997" t="s">
        <v>2628</v>
      </c>
      <c r="AS1997" t="s">
        <v>3108</v>
      </c>
    </row>
    <row r="1998" spans="1:45" x14ac:dyDescent="0.35">
      <c r="A1998" t="s">
        <v>2063</v>
      </c>
      <c r="B1998" t="s">
        <v>2673</v>
      </c>
      <c r="C1998" t="s">
        <v>2593</v>
      </c>
      <c r="D1998" t="s">
        <v>2062</v>
      </c>
      <c r="E1998" t="s">
        <v>365</v>
      </c>
      <c r="F1998" t="s">
        <v>3103</v>
      </c>
      <c r="G1998" t="s">
        <v>42</v>
      </c>
      <c r="H1998" t="s">
        <v>40</v>
      </c>
      <c r="I1998" t="s">
        <v>39</v>
      </c>
      <c r="J1998" t="s">
        <v>39</v>
      </c>
      <c r="K1998" t="s">
        <v>39</v>
      </c>
      <c r="L1998" t="s">
        <v>39</v>
      </c>
      <c r="M1998" t="s">
        <v>39</v>
      </c>
      <c r="N1998" t="s">
        <v>39</v>
      </c>
      <c r="O1998" t="s">
        <v>39</v>
      </c>
      <c r="P1998">
        <v>2012</v>
      </c>
      <c r="Q1998" t="s">
        <v>39</v>
      </c>
      <c r="R1998" t="s">
        <v>39</v>
      </c>
      <c r="S1998" t="s">
        <v>39</v>
      </c>
      <c r="T1998" t="s">
        <v>39</v>
      </c>
      <c r="U1998" t="s">
        <v>3105</v>
      </c>
      <c r="V1998" s="6" t="s">
        <v>39</v>
      </c>
      <c r="W1998" s="6" t="s">
        <v>39</v>
      </c>
      <c r="X1998" s="6" t="s">
        <v>39</v>
      </c>
      <c r="Y1998" t="s">
        <v>2947</v>
      </c>
      <c r="Z1998" t="s">
        <v>39</v>
      </c>
      <c r="AA1998" s="6" t="s">
        <v>44</v>
      </c>
      <c r="AB1998">
        <v>100</v>
      </c>
      <c r="AC1998" s="6" t="s">
        <v>39</v>
      </c>
      <c r="AD1998" s="6" t="s">
        <v>40</v>
      </c>
      <c r="AE1998" s="6" t="s">
        <v>39</v>
      </c>
      <c r="AF1998" s="6" t="s">
        <v>40</v>
      </c>
      <c r="AG1998" s="6" t="s">
        <v>39</v>
      </c>
      <c r="AH1998" s="6" t="s">
        <v>39</v>
      </c>
      <c r="AI1998" s="6" t="s">
        <v>39</v>
      </c>
      <c r="AJ1998" s="6" t="s">
        <v>43</v>
      </c>
      <c r="AK1998" s="19">
        <v>2.36</v>
      </c>
      <c r="AL1998" s="6" t="s">
        <v>39</v>
      </c>
      <c r="AM1998" s="6" t="s">
        <v>39</v>
      </c>
      <c r="AN1998" s="6" t="s">
        <v>39</v>
      </c>
      <c r="AO1998" s="6" t="s">
        <v>39</v>
      </c>
      <c r="AP1998">
        <v>3</v>
      </c>
      <c r="AQ1998" t="s">
        <v>39</v>
      </c>
      <c r="AR1998" t="s">
        <v>2628</v>
      </c>
      <c r="AS1998" t="s">
        <v>3108</v>
      </c>
    </row>
    <row r="1999" spans="1:45" x14ac:dyDescent="0.35">
      <c r="A1999" t="s">
        <v>2063</v>
      </c>
      <c r="B1999" t="s">
        <v>2673</v>
      </c>
      <c r="C1999" t="s">
        <v>2593</v>
      </c>
      <c r="D1999" t="s">
        <v>2062</v>
      </c>
      <c r="E1999" t="s">
        <v>365</v>
      </c>
      <c r="F1999" t="s">
        <v>3103</v>
      </c>
      <c r="G1999" t="s">
        <v>42</v>
      </c>
      <c r="H1999" t="s">
        <v>40</v>
      </c>
      <c r="I1999" t="s">
        <v>39</v>
      </c>
      <c r="J1999" t="s">
        <v>39</v>
      </c>
      <c r="K1999" t="s">
        <v>39</v>
      </c>
      <c r="L1999" t="s">
        <v>39</v>
      </c>
      <c r="M1999" t="s">
        <v>39</v>
      </c>
      <c r="N1999" t="s">
        <v>39</v>
      </c>
      <c r="O1999" t="s">
        <v>39</v>
      </c>
      <c r="P1999">
        <v>2012</v>
      </c>
      <c r="Q1999" t="s">
        <v>39</v>
      </c>
      <c r="R1999" t="s">
        <v>39</v>
      </c>
      <c r="S1999" t="s">
        <v>39</v>
      </c>
      <c r="T1999" t="s">
        <v>39</v>
      </c>
      <c r="U1999" t="s">
        <v>3105</v>
      </c>
      <c r="V1999" s="6" t="s">
        <v>39</v>
      </c>
      <c r="W1999" s="6" t="s">
        <v>39</v>
      </c>
      <c r="X1999" s="6" t="s">
        <v>39</v>
      </c>
      <c r="Y1999" t="s">
        <v>2947</v>
      </c>
      <c r="Z1999" t="s">
        <v>39</v>
      </c>
      <c r="AA1999" s="6" t="s">
        <v>44</v>
      </c>
      <c r="AB1999">
        <v>100</v>
      </c>
      <c r="AC1999" s="6" t="s">
        <v>39</v>
      </c>
      <c r="AD1999" s="6" t="s">
        <v>40</v>
      </c>
      <c r="AE1999" s="6" t="s">
        <v>39</v>
      </c>
      <c r="AF1999" s="6" t="s">
        <v>40</v>
      </c>
      <c r="AG1999" s="6" t="s">
        <v>39</v>
      </c>
      <c r="AH1999" s="6" t="s">
        <v>39</v>
      </c>
      <c r="AI1999" s="6" t="s">
        <v>39</v>
      </c>
      <c r="AJ1999" s="6" t="s">
        <v>43</v>
      </c>
      <c r="AK1999" s="19">
        <v>25.66</v>
      </c>
      <c r="AL1999" s="6" t="s">
        <v>39</v>
      </c>
      <c r="AM1999" s="6" t="s">
        <v>39</v>
      </c>
      <c r="AN1999" s="6" t="s">
        <v>39</v>
      </c>
      <c r="AO1999" s="6" t="s">
        <v>39</v>
      </c>
      <c r="AP1999">
        <v>6</v>
      </c>
      <c r="AQ1999" t="s">
        <v>39</v>
      </c>
      <c r="AR1999" t="s">
        <v>2628</v>
      </c>
      <c r="AS1999" t="s">
        <v>3108</v>
      </c>
    </row>
    <row r="2000" spans="1:45" x14ac:dyDescent="0.35">
      <c r="A2000" t="s">
        <v>2063</v>
      </c>
      <c r="B2000" t="s">
        <v>2673</v>
      </c>
      <c r="C2000" t="s">
        <v>2593</v>
      </c>
      <c r="D2000" t="s">
        <v>2062</v>
      </c>
      <c r="E2000" t="s">
        <v>365</v>
      </c>
      <c r="F2000" t="s">
        <v>3103</v>
      </c>
      <c r="G2000" t="s">
        <v>42</v>
      </c>
      <c r="H2000" t="s">
        <v>40</v>
      </c>
      <c r="I2000" t="s">
        <v>39</v>
      </c>
      <c r="J2000" t="s">
        <v>39</v>
      </c>
      <c r="K2000" t="s">
        <v>39</v>
      </c>
      <c r="L2000" t="s">
        <v>39</v>
      </c>
      <c r="M2000" t="s">
        <v>39</v>
      </c>
      <c r="N2000" t="s">
        <v>39</v>
      </c>
      <c r="O2000" t="s">
        <v>39</v>
      </c>
      <c r="P2000">
        <v>2012</v>
      </c>
      <c r="Q2000" t="s">
        <v>39</v>
      </c>
      <c r="R2000" t="s">
        <v>39</v>
      </c>
      <c r="S2000" t="s">
        <v>39</v>
      </c>
      <c r="T2000" t="s">
        <v>39</v>
      </c>
      <c r="U2000" t="s">
        <v>3105</v>
      </c>
      <c r="V2000" s="6" t="s">
        <v>39</v>
      </c>
      <c r="W2000" s="6" t="s">
        <v>39</v>
      </c>
      <c r="X2000" s="6" t="s">
        <v>39</v>
      </c>
      <c r="Y2000" t="s">
        <v>2947</v>
      </c>
      <c r="Z2000" t="s">
        <v>39</v>
      </c>
      <c r="AA2000" s="6" t="s">
        <v>44</v>
      </c>
      <c r="AB2000">
        <v>100</v>
      </c>
      <c r="AC2000" s="6" t="s">
        <v>39</v>
      </c>
      <c r="AD2000" s="6" t="s">
        <v>40</v>
      </c>
      <c r="AE2000" s="6" t="s">
        <v>39</v>
      </c>
      <c r="AF2000" s="6" t="s">
        <v>40</v>
      </c>
      <c r="AG2000" s="6" t="s">
        <v>39</v>
      </c>
      <c r="AH2000" s="6" t="s">
        <v>39</v>
      </c>
      <c r="AI2000" s="6" t="s">
        <v>39</v>
      </c>
      <c r="AJ2000" s="6" t="s">
        <v>43</v>
      </c>
      <c r="AK2000" s="19">
        <v>49.33</v>
      </c>
      <c r="AL2000" s="6" t="s">
        <v>39</v>
      </c>
      <c r="AM2000" s="6" t="s">
        <v>39</v>
      </c>
      <c r="AN2000" s="6" t="s">
        <v>39</v>
      </c>
      <c r="AO2000" s="6" t="s">
        <v>39</v>
      </c>
      <c r="AP2000">
        <v>9</v>
      </c>
      <c r="AQ2000" t="s">
        <v>39</v>
      </c>
      <c r="AR2000" t="s">
        <v>2628</v>
      </c>
      <c r="AS2000" t="s">
        <v>3108</v>
      </c>
    </row>
    <row r="2001" spans="1:45" x14ac:dyDescent="0.35">
      <c r="A2001" t="s">
        <v>2063</v>
      </c>
      <c r="B2001" t="s">
        <v>2673</v>
      </c>
      <c r="C2001" t="s">
        <v>2593</v>
      </c>
      <c r="D2001" t="s">
        <v>2062</v>
      </c>
      <c r="E2001" t="s">
        <v>365</v>
      </c>
      <c r="F2001" t="s">
        <v>3103</v>
      </c>
      <c r="G2001" t="s">
        <v>42</v>
      </c>
      <c r="H2001" t="s">
        <v>40</v>
      </c>
      <c r="I2001" t="s">
        <v>39</v>
      </c>
      <c r="J2001" t="s">
        <v>39</v>
      </c>
      <c r="K2001" t="s">
        <v>39</v>
      </c>
      <c r="L2001" t="s">
        <v>39</v>
      </c>
      <c r="M2001" t="s">
        <v>39</v>
      </c>
      <c r="N2001" t="s">
        <v>39</v>
      </c>
      <c r="O2001" t="s">
        <v>39</v>
      </c>
      <c r="P2001">
        <v>2012</v>
      </c>
      <c r="Q2001" t="s">
        <v>39</v>
      </c>
      <c r="R2001" t="s">
        <v>39</v>
      </c>
      <c r="S2001" t="s">
        <v>39</v>
      </c>
      <c r="T2001" t="s">
        <v>39</v>
      </c>
      <c r="U2001" t="s">
        <v>3105</v>
      </c>
      <c r="V2001" s="6" t="s">
        <v>39</v>
      </c>
      <c r="W2001" s="6" t="s">
        <v>39</v>
      </c>
      <c r="X2001" s="6" t="s">
        <v>39</v>
      </c>
      <c r="Y2001" t="s">
        <v>2947</v>
      </c>
      <c r="Z2001" t="s">
        <v>39</v>
      </c>
      <c r="AA2001" s="6" t="s">
        <v>44</v>
      </c>
      <c r="AB2001">
        <v>100</v>
      </c>
      <c r="AC2001" s="6" t="s">
        <v>39</v>
      </c>
      <c r="AD2001" s="6" t="s">
        <v>40</v>
      </c>
      <c r="AE2001" s="6" t="s">
        <v>39</v>
      </c>
      <c r="AF2001" s="6" t="s">
        <v>40</v>
      </c>
      <c r="AG2001" s="6" t="s">
        <v>39</v>
      </c>
      <c r="AH2001" s="6" t="s">
        <v>39</v>
      </c>
      <c r="AI2001" s="6" t="s">
        <v>39</v>
      </c>
      <c r="AJ2001" s="6" t="s">
        <v>43</v>
      </c>
      <c r="AK2001" s="19">
        <v>55.33</v>
      </c>
      <c r="AL2001" s="6" t="s">
        <v>39</v>
      </c>
      <c r="AM2001" s="6" t="s">
        <v>39</v>
      </c>
      <c r="AN2001" s="6" t="s">
        <v>39</v>
      </c>
      <c r="AO2001" s="6" t="s">
        <v>39</v>
      </c>
      <c r="AP2001">
        <v>12</v>
      </c>
      <c r="AQ2001" t="s">
        <v>39</v>
      </c>
      <c r="AR2001" t="s">
        <v>2628</v>
      </c>
      <c r="AS2001" t="s">
        <v>3108</v>
      </c>
    </row>
    <row r="2002" spans="1:45" x14ac:dyDescent="0.35">
      <c r="A2002" t="s">
        <v>2063</v>
      </c>
      <c r="B2002" t="s">
        <v>2673</v>
      </c>
      <c r="C2002" t="s">
        <v>2593</v>
      </c>
      <c r="D2002" t="s">
        <v>2062</v>
      </c>
      <c r="E2002" t="s">
        <v>365</v>
      </c>
      <c r="F2002" t="s">
        <v>3103</v>
      </c>
      <c r="G2002" t="s">
        <v>42</v>
      </c>
      <c r="H2002" t="s">
        <v>40</v>
      </c>
      <c r="I2002" t="s">
        <v>39</v>
      </c>
      <c r="J2002" t="s">
        <v>39</v>
      </c>
      <c r="K2002" t="s">
        <v>39</v>
      </c>
      <c r="L2002" t="s">
        <v>39</v>
      </c>
      <c r="M2002" t="s">
        <v>39</v>
      </c>
      <c r="N2002" t="s">
        <v>39</v>
      </c>
      <c r="O2002" t="s">
        <v>39</v>
      </c>
      <c r="P2002">
        <v>2012</v>
      </c>
      <c r="Q2002" t="s">
        <v>39</v>
      </c>
      <c r="R2002" t="s">
        <v>39</v>
      </c>
      <c r="S2002" t="s">
        <v>39</v>
      </c>
      <c r="T2002" t="s">
        <v>39</v>
      </c>
      <c r="U2002" t="s">
        <v>3105</v>
      </c>
      <c r="V2002" s="6" t="s">
        <v>39</v>
      </c>
      <c r="W2002" s="6" t="s">
        <v>39</v>
      </c>
      <c r="X2002" s="6" t="s">
        <v>39</v>
      </c>
      <c r="Y2002" t="s">
        <v>2947</v>
      </c>
      <c r="Z2002" t="s">
        <v>39</v>
      </c>
      <c r="AA2002" s="6" t="s">
        <v>44</v>
      </c>
      <c r="AB2002">
        <v>100</v>
      </c>
      <c r="AC2002" s="6" t="s">
        <v>39</v>
      </c>
      <c r="AD2002" s="6" t="s">
        <v>40</v>
      </c>
      <c r="AE2002" s="6" t="s">
        <v>39</v>
      </c>
      <c r="AF2002" s="6" t="s">
        <v>40</v>
      </c>
      <c r="AG2002" s="6" t="s">
        <v>39</v>
      </c>
      <c r="AH2002" s="6" t="s">
        <v>39</v>
      </c>
      <c r="AI2002" s="6" t="s">
        <v>39</v>
      </c>
      <c r="AJ2002" s="6" t="s">
        <v>43</v>
      </c>
      <c r="AK2002" s="19">
        <v>63.66</v>
      </c>
      <c r="AL2002" s="6" t="s">
        <v>39</v>
      </c>
      <c r="AM2002" s="6" t="s">
        <v>39</v>
      </c>
      <c r="AN2002" s="6" t="s">
        <v>39</v>
      </c>
      <c r="AO2002" s="6" t="s">
        <v>39</v>
      </c>
      <c r="AP2002">
        <v>15</v>
      </c>
      <c r="AQ2002" t="s">
        <v>39</v>
      </c>
      <c r="AR2002" t="s">
        <v>2628</v>
      </c>
      <c r="AS2002" t="s">
        <v>3108</v>
      </c>
    </row>
    <row r="2003" spans="1:45" x14ac:dyDescent="0.35">
      <c r="A2003" t="s">
        <v>2063</v>
      </c>
      <c r="B2003" t="s">
        <v>2673</v>
      </c>
      <c r="C2003" t="s">
        <v>2593</v>
      </c>
      <c r="D2003" t="s">
        <v>2062</v>
      </c>
      <c r="E2003" t="s">
        <v>365</v>
      </c>
      <c r="F2003" t="s">
        <v>3103</v>
      </c>
      <c r="G2003" t="s">
        <v>42</v>
      </c>
      <c r="H2003" t="s">
        <v>40</v>
      </c>
      <c r="I2003" t="s">
        <v>39</v>
      </c>
      <c r="J2003" t="s">
        <v>39</v>
      </c>
      <c r="K2003" t="s">
        <v>39</v>
      </c>
      <c r="L2003" t="s">
        <v>39</v>
      </c>
      <c r="M2003" t="s">
        <v>39</v>
      </c>
      <c r="N2003" t="s">
        <v>39</v>
      </c>
      <c r="O2003" t="s">
        <v>39</v>
      </c>
      <c r="P2003">
        <v>2012</v>
      </c>
      <c r="Q2003" t="s">
        <v>39</v>
      </c>
      <c r="R2003" t="s">
        <v>39</v>
      </c>
      <c r="S2003" t="s">
        <v>39</v>
      </c>
      <c r="T2003" t="s">
        <v>39</v>
      </c>
      <c r="U2003" t="s">
        <v>3105</v>
      </c>
      <c r="V2003" s="6" t="s">
        <v>39</v>
      </c>
      <c r="W2003" s="6" t="s">
        <v>39</v>
      </c>
      <c r="X2003" s="6" t="s">
        <v>39</v>
      </c>
      <c r="Y2003" t="s">
        <v>2947</v>
      </c>
      <c r="Z2003" t="s">
        <v>39</v>
      </c>
      <c r="AA2003" s="6" t="s">
        <v>44</v>
      </c>
      <c r="AB2003">
        <v>100</v>
      </c>
      <c r="AC2003" s="6" t="s">
        <v>39</v>
      </c>
      <c r="AD2003" s="6" t="s">
        <v>40</v>
      </c>
      <c r="AE2003" s="6" t="s">
        <v>39</v>
      </c>
      <c r="AF2003" s="6" t="s">
        <v>40</v>
      </c>
      <c r="AG2003" s="6" t="s">
        <v>39</v>
      </c>
      <c r="AH2003" s="6" t="s">
        <v>39</v>
      </c>
      <c r="AI2003" s="6" t="s">
        <v>39</v>
      </c>
      <c r="AJ2003" s="6" t="s">
        <v>43</v>
      </c>
      <c r="AK2003" s="19">
        <v>64</v>
      </c>
      <c r="AL2003" s="6" t="s">
        <v>39</v>
      </c>
      <c r="AM2003" s="6" t="s">
        <v>39</v>
      </c>
      <c r="AN2003" s="6" t="s">
        <v>39</v>
      </c>
      <c r="AO2003" s="6" t="s">
        <v>39</v>
      </c>
      <c r="AP2003">
        <v>18</v>
      </c>
      <c r="AQ2003" t="s">
        <v>39</v>
      </c>
      <c r="AR2003" t="s">
        <v>2628</v>
      </c>
      <c r="AS2003" t="s">
        <v>3108</v>
      </c>
    </row>
    <row r="2004" spans="1:45" x14ac:dyDescent="0.35">
      <c r="A2004" t="s">
        <v>2063</v>
      </c>
      <c r="B2004" t="s">
        <v>2673</v>
      </c>
      <c r="C2004" t="s">
        <v>2593</v>
      </c>
      <c r="D2004" t="s">
        <v>2062</v>
      </c>
      <c r="E2004" t="s">
        <v>365</v>
      </c>
      <c r="F2004" t="s">
        <v>3103</v>
      </c>
      <c r="G2004" t="s">
        <v>42</v>
      </c>
      <c r="H2004" t="s">
        <v>40</v>
      </c>
      <c r="I2004" t="s">
        <v>39</v>
      </c>
      <c r="J2004" t="s">
        <v>39</v>
      </c>
      <c r="K2004" t="s">
        <v>39</v>
      </c>
      <c r="L2004" t="s">
        <v>39</v>
      </c>
      <c r="M2004" t="s">
        <v>39</v>
      </c>
      <c r="N2004" t="s">
        <v>39</v>
      </c>
      <c r="O2004" t="s">
        <v>39</v>
      </c>
      <c r="P2004">
        <v>2012</v>
      </c>
      <c r="Q2004" t="s">
        <v>39</v>
      </c>
      <c r="R2004" t="s">
        <v>39</v>
      </c>
      <c r="S2004" t="s">
        <v>39</v>
      </c>
      <c r="T2004" t="s">
        <v>39</v>
      </c>
      <c r="U2004" t="s">
        <v>3105</v>
      </c>
      <c r="V2004" s="6" t="s">
        <v>39</v>
      </c>
      <c r="W2004" s="6" t="s">
        <v>39</v>
      </c>
      <c r="X2004" s="6" t="s">
        <v>39</v>
      </c>
      <c r="Y2004" t="s">
        <v>2947</v>
      </c>
      <c r="Z2004" t="s">
        <v>39</v>
      </c>
      <c r="AA2004" s="6" t="s">
        <v>44</v>
      </c>
      <c r="AB2004">
        <v>100</v>
      </c>
      <c r="AC2004" s="6" t="s">
        <v>39</v>
      </c>
      <c r="AD2004" s="6" t="s">
        <v>40</v>
      </c>
      <c r="AE2004" s="6" t="s">
        <v>39</v>
      </c>
      <c r="AF2004" s="6" t="s">
        <v>40</v>
      </c>
      <c r="AG2004" s="6" t="s">
        <v>39</v>
      </c>
      <c r="AH2004" s="6" t="s">
        <v>39</v>
      </c>
      <c r="AI2004" s="6" t="s">
        <v>39</v>
      </c>
      <c r="AJ2004" s="6" t="s">
        <v>43</v>
      </c>
      <c r="AK2004" s="19">
        <v>64</v>
      </c>
      <c r="AL2004" s="6" t="s">
        <v>39</v>
      </c>
      <c r="AM2004" s="6" t="s">
        <v>39</v>
      </c>
      <c r="AN2004" s="6" t="s">
        <v>39</v>
      </c>
      <c r="AO2004" s="6" t="s">
        <v>39</v>
      </c>
      <c r="AP2004">
        <v>21</v>
      </c>
      <c r="AQ2004" t="s">
        <v>39</v>
      </c>
      <c r="AR2004" t="s">
        <v>2628</v>
      </c>
      <c r="AS2004" t="s">
        <v>3108</v>
      </c>
    </row>
    <row r="2005" spans="1:45" x14ac:dyDescent="0.35">
      <c r="A2005" t="s">
        <v>2063</v>
      </c>
      <c r="B2005" t="s">
        <v>2673</v>
      </c>
      <c r="C2005" t="s">
        <v>2593</v>
      </c>
      <c r="D2005" t="s">
        <v>2062</v>
      </c>
      <c r="E2005" t="s">
        <v>365</v>
      </c>
      <c r="F2005" t="s">
        <v>3103</v>
      </c>
      <c r="G2005" t="s">
        <v>42</v>
      </c>
      <c r="H2005" t="s">
        <v>40</v>
      </c>
      <c r="I2005" t="s">
        <v>39</v>
      </c>
      <c r="J2005" t="s">
        <v>39</v>
      </c>
      <c r="K2005" t="s">
        <v>39</v>
      </c>
      <c r="L2005" t="s">
        <v>39</v>
      </c>
      <c r="M2005" t="s">
        <v>39</v>
      </c>
      <c r="N2005" t="s">
        <v>39</v>
      </c>
      <c r="O2005" t="s">
        <v>39</v>
      </c>
      <c r="P2005">
        <v>2012</v>
      </c>
      <c r="Q2005" t="s">
        <v>39</v>
      </c>
      <c r="R2005" t="s">
        <v>39</v>
      </c>
      <c r="S2005" t="s">
        <v>39</v>
      </c>
      <c r="T2005" t="s">
        <v>39</v>
      </c>
      <c r="U2005" t="s">
        <v>3105</v>
      </c>
      <c r="V2005" s="6" t="s">
        <v>39</v>
      </c>
      <c r="W2005" s="6" t="s">
        <v>39</v>
      </c>
      <c r="X2005" s="6" t="s">
        <v>39</v>
      </c>
      <c r="Y2005" t="s">
        <v>2947</v>
      </c>
      <c r="Z2005" t="s">
        <v>39</v>
      </c>
      <c r="AA2005" s="6" t="s">
        <v>44</v>
      </c>
      <c r="AB2005">
        <v>100</v>
      </c>
      <c r="AC2005" s="6" t="s">
        <v>39</v>
      </c>
      <c r="AD2005" s="6" t="s">
        <v>40</v>
      </c>
      <c r="AE2005" s="6" t="s">
        <v>39</v>
      </c>
      <c r="AF2005" s="6" t="s">
        <v>40</v>
      </c>
      <c r="AG2005" s="6" t="s">
        <v>39</v>
      </c>
      <c r="AH2005" s="6" t="s">
        <v>39</v>
      </c>
      <c r="AI2005" s="6" t="s">
        <v>39</v>
      </c>
      <c r="AJ2005" s="6" t="s">
        <v>43</v>
      </c>
      <c r="AK2005" s="19">
        <v>64</v>
      </c>
      <c r="AL2005" s="6" t="s">
        <v>39</v>
      </c>
      <c r="AM2005" s="6" t="s">
        <v>39</v>
      </c>
      <c r="AN2005" s="6" t="s">
        <v>39</v>
      </c>
      <c r="AO2005" s="6" t="s">
        <v>39</v>
      </c>
      <c r="AP2005">
        <v>27</v>
      </c>
      <c r="AQ2005" t="s">
        <v>39</v>
      </c>
      <c r="AR2005" t="s">
        <v>2628</v>
      </c>
      <c r="AS2005" t="s">
        <v>3108</v>
      </c>
    </row>
    <row r="2006" spans="1:45" x14ac:dyDescent="0.35">
      <c r="A2006" t="s">
        <v>2063</v>
      </c>
      <c r="B2006" t="s">
        <v>2673</v>
      </c>
      <c r="C2006" t="s">
        <v>2593</v>
      </c>
      <c r="D2006" t="s">
        <v>2062</v>
      </c>
      <c r="E2006" t="s">
        <v>365</v>
      </c>
      <c r="F2006" t="s">
        <v>3103</v>
      </c>
      <c r="G2006" t="s">
        <v>42</v>
      </c>
      <c r="H2006" t="s">
        <v>40</v>
      </c>
      <c r="I2006" t="s">
        <v>39</v>
      </c>
      <c r="J2006" t="s">
        <v>39</v>
      </c>
      <c r="K2006" t="s">
        <v>39</v>
      </c>
      <c r="L2006" t="s">
        <v>39</v>
      </c>
      <c r="M2006" t="s">
        <v>39</v>
      </c>
      <c r="N2006" t="s">
        <v>39</v>
      </c>
      <c r="O2006" t="s">
        <v>39</v>
      </c>
      <c r="P2006">
        <v>2012</v>
      </c>
      <c r="Q2006" t="s">
        <v>39</v>
      </c>
      <c r="R2006" t="s">
        <v>39</v>
      </c>
      <c r="S2006" t="s">
        <v>39</v>
      </c>
      <c r="T2006" t="s">
        <v>39</v>
      </c>
      <c r="U2006" t="s">
        <v>3105</v>
      </c>
      <c r="V2006" s="6" t="s">
        <v>39</v>
      </c>
      <c r="W2006" s="6" t="s">
        <v>39</v>
      </c>
      <c r="X2006" s="6" t="s">
        <v>39</v>
      </c>
      <c r="Y2006" t="s">
        <v>2947</v>
      </c>
      <c r="Z2006" t="s">
        <v>39</v>
      </c>
      <c r="AA2006" s="6" t="s">
        <v>44</v>
      </c>
      <c r="AB2006">
        <v>200</v>
      </c>
      <c r="AC2006" s="6" t="s">
        <v>39</v>
      </c>
      <c r="AD2006" s="6" t="s">
        <v>40</v>
      </c>
      <c r="AE2006" s="6" t="s">
        <v>39</v>
      </c>
      <c r="AF2006" s="6" t="s">
        <v>40</v>
      </c>
      <c r="AG2006" s="6" t="s">
        <v>39</v>
      </c>
      <c r="AH2006" s="6" t="s">
        <v>39</v>
      </c>
      <c r="AI2006" s="6" t="s">
        <v>39</v>
      </c>
      <c r="AJ2006" s="6" t="s">
        <v>43</v>
      </c>
      <c r="AK2006" s="19">
        <v>3.6</v>
      </c>
      <c r="AL2006" s="6" t="s">
        <v>39</v>
      </c>
      <c r="AM2006" s="6" t="s">
        <v>39</v>
      </c>
      <c r="AN2006" s="6" t="s">
        <v>39</v>
      </c>
      <c r="AO2006" s="6" t="s">
        <v>39</v>
      </c>
      <c r="AP2006">
        <v>3</v>
      </c>
      <c r="AQ2006" t="s">
        <v>39</v>
      </c>
      <c r="AR2006" t="s">
        <v>2628</v>
      </c>
      <c r="AS2006" t="s">
        <v>3108</v>
      </c>
    </row>
    <row r="2007" spans="1:45" x14ac:dyDescent="0.35">
      <c r="A2007" t="s">
        <v>2063</v>
      </c>
      <c r="B2007" t="s">
        <v>2673</v>
      </c>
      <c r="C2007" t="s">
        <v>2593</v>
      </c>
      <c r="D2007" t="s">
        <v>2062</v>
      </c>
      <c r="E2007" t="s">
        <v>365</v>
      </c>
      <c r="F2007" t="s">
        <v>3103</v>
      </c>
      <c r="G2007" t="s">
        <v>42</v>
      </c>
      <c r="H2007" t="s">
        <v>40</v>
      </c>
      <c r="I2007" t="s">
        <v>39</v>
      </c>
      <c r="J2007" t="s">
        <v>39</v>
      </c>
      <c r="K2007" t="s">
        <v>39</v>
      </c>
      <c r="L2007" t="s">
        <v>39</v>
      </c>
      <c r="M2007" t="s">
        <v>39</v>
      </c>
      <c r="N2007" t="s">
        <v>39</v>
      </c>
      <c r="O2007" t="s">
        <v>39</v>
      </c>
      <c r="P2007">
        <v>2012</v>
      </c>
      <c r="Q2007" t="s">
        <v>39</v>
      </c>
      <c r="R2007" t="s">
        <v>39</v>
      </c>
      <c r="S2007" t="s">
        <v>39</v>
      </c>
      <c r="T2007" t="s">
        <v>39</v>
      </c>
      <c r="U2007" t="s">
        <v>3105</v>
      </c>
      <c r="V2007" s="6" t="s">
        <v>39</v>
      </c>
      <c r="W2007" s="6" t="s">
        <v>39</v>
      </c>
      <c r="X2007" s="6" t="s">
        <v>39</v>
      </c>
      <c r="Y2007" t="s">
        <v>2947</v>
      </c>
      <c r="Z2007" t="s">
        <v>39</v>
      </c>
      <c r="AA2007" s="6" t="s">
        <v>44</v>
      </c>
      <c r="AB2007">
        <v>200</v>
      </c>
      <c r="AC2007" s="6" t="s">
        <v>39</v>
      </c>
      <c r="AD2007" s="6" t="s">
        <v>40</v>
      </c>
      <c r="AE2007" s="6" t="s">
        <v>39</v>
      </c>
      <c r="AF2007" s="6" t="s">
        <v>40</v>
      </c>
      <c r="AG2007" s="6" t="s">
        <v>39</v>
      </c>
      <c r="AH2007" s="6" t="s">
        <v>39</v>
      </c>
      <c r="AI2007" s="6" t="s">
        <v>39</v>
      </c>
      <c r="AJ2007" s="6" t="s">
        <v>43</v>
      </c>
      <c r="AK2007" s="19">
        <v>25.66</v>
      </c>
      <c r="AL2007" s="6" t="s">
        <v>39</v>
      </c>
      <c r="AM2007" s="6" t="s">
        <v>39</v>
      </c>
      <c r="AN2007" s="6" t="s">
        <v>39</v>
      </c>
      <c r="AO2007" s="6" t="s">
        <v>39</v>
      </c>
      <c r="AP2007">
        <v>6</v>
      </c>
      <c r="AQ2007" t="s">
        <v>39</v>
      </c>
      <c r="AR2007" t="s">
        <v>2628</v>
      </c>
      <c r="AS2007" t="s">
        <v>3108</v>
      </c>
    </row>
    <row r="2008" spans="1:45" x14ac:dyDescent="0.35">
      <c r="A2008" t="s">
        <v>2063</v>
      </c>
      <c r="B2008" t="s">
        <v>2673</v>
      </c>
      <c r="C2008" t="s">
        <v>2593</v>
      </c>
      <c r="D2008" t="s">
        <v>2062</v>
      </c>
      <c r="E2008" t="s">
        <v>365</v>
      </c>
      <c r="F2008" t="s">
        <v>3103</v>
      </c>
      <c r="G2008" t="s">
        <v>42</v>
      </c>
      <c r="H2008" t="s">
        <v>40</v>
      </c>
      <c r="I2008" t="s">
        <v>39</v>
      </c>
      <c r="J2008" t="s">
        <v>39</v>
      </c>
      <c r="K2008" t="s">
        <v>39</v>
      </c>
      <c r="L2008" t="s">
        <v>39</v>
      </c>
      <c r="M2008" t="s">
        <v>39</v>
      </c>
      <c r="N2008" t="s">
        <v>39</v>
      </c>
      <c r="O2008" t="s">
        <v>39</v>
      </c>
      <c r="P2008">
        <v>2012</v>
      </c>
      <c r="Q2008" t="s">
        <v>39</v>
      </c>
      <c r="R2008" t="s">
        <v>39</v>
      </c>
      <c r="S2008" t="s">
        <v>39</v>
      </c>
      <c r="T2008" t="s">
        <v>39</v>
      </c>
      <c r="U2008" t="s">
        <v>3105</v>
      </c>
      <c r="V2008" s="6" t="s">
        <v>39</v>
      </c>
      <c r="W2008" s="6" t="s">
        <v>39</v>
      </c>
      <c r="X2008" s="6" t="s">
        <v>39</v>
      </c>
      <c r="Y2008" t="s">
        <v>2947</v>
      </c>
      <c r="Z2008" t="s">
        <v>39</v>
      </c>
      <c r="AA2008" s="6" t="s">
        <v>44</v>
      </c>
      <c r="AB2008">
        <v>200</v>
      </c>
      <c r="AC2008" s="6" t="s">
        <v>39</v>
      </c>
      <c r="AD2008" s="6" t="s">
        <v>40</v>
      </c>
      <c r="AE2008" s="6" t="s">
        <v>39</v>
      </c>
      <c r="AF2008" s="6" t="s">
        <v>40</v>
      </c>
      <c r="AG2008" s="6" t="s">
        <v>39</v>
      </c>
      <c r="AH2008" s="6" t="s">
        <v>39</v>
      </c>
      <c r="AI2008" s="6" t="s">
        <v>39</v>
      </c>
      <c r="AJ2008" s="6" t="s">
        <v>43</v>
      </c>
      <c r="AK2008" s="19">
        <v>51.33</v>
      </c>
      <c r="AL2008" s="6" t="s">
        <v>39</v>
      </c>
      <c r="AM2008" s="6" t="s">
        <v>39</v>
      </c>
      <c r="AN2008" s="6" t="s">
        <v>39</v>
      </c>
      <c r="AO2008" s="6" t="s">
        <v>39</v>
      </c>
      <c r="AP2008">
        <v>9</v>
      </c>
      <c r="AQ2008" t="s">
        <v>39</v>
      </c>
      <c r="AR2008" t="s">
        <v>2628</v>
      </c>
      <c r="AS2008" t="s">
        <v>3108</v>
      </c>
    </row>
    <row r="2009" spans="1:45" x14ac:dyDescent="0.35">
      <c r="A2009" t="s">
        <v>2063</v>
      </c>
      <c r="B2009" t="s">
        <v>2673</v>
      </c>
      <c r="C2009" t="s">
        <v>2593</v>
      </c>
      <c r="D2009" t="s">
        <v>2062</v>
      </c>
      <c r="E2009" t="s">
        <v>365</v>
      </c>
      <c r="F2009" t="s">
        <v>3103</v>
      </c>
      <c r="G2009" t="s">
        <v>42</v>
      </c>
      <c r="H2009" t="s">
        <v>40</v>
      </c>
      <c r="I2009" t="s">
        <v>39</v>
      </c>
      <c r="J2009" t="s">
        <v>39</v>
      </c>
      <c r="K2009" t="s">
        <v>39</v>
      </c>
      <c r="L2009" t="s">
        <v>39</v>
      </c>
      <c r="M2009" t="s">
        <v>39</v>
      </c>
      <c r="N2009" t="s">
        <v>39</v>
      </c>
      <c r="O2009" t="s">
        <v>39</v>
      </c>
      <c r="P2009">
        <v>2012</v>
      </c>
      <c r="Q2009" t="s">
        <v>39</v>
      </c>
      <c r="R2009" t="s">
        <v>39</v>
      </c>
      <c r="S2009" t="s">
        <v>39</v>
      </c>
      <c r="T2009" t="s">
        <v>39</v>
      </c>
      <c r="U2009" t="s">
        <v>3105</v>
      </c>
      <c r="V2009" s="6" t="s">
        <v>39</v>
      </c>
      <c r="W2009" s="6" t="s">
        <v>39</v>
      </c>
      <c r="X2009" s="6" t="s">
        <v>39</v>
      </c>
      <c r="Y2009" t="s">
        <v>2947</v>
      </c>
      <c r="Z2009" t="s">
        <v>39</v>
      </c>
      <c r="AA2009" s="6" t="s">
        <v>44</v>
      </c>
      <c r="AB2009">
        <v>200</v>
      </c>
      <c r="AC2009" s="6" t="s">
        <v>39</v>
      </c>
      <c r="AD2009" s="6" t="s">
        <v>40</v>
      </c>
      <c r="AE2009" s="6" t="s">
        <v>39</v>
      </c>
      <c r="AF2009" s="6" t="s">
        <v>40</v>
      </c>
      <c r="AG2009" s="6" t="s">
        <v>39</v>
      </c>
      <c r="AH2009" s="6" t="s">
        <v>39</v>
      </c>
      <c r="AI2009" s="6" t="s">
        <v>39</v>
      </c>
      <c r="AJ2009" s="6" t="s">
        <v>43</v>
      </c>
      <c r="AK2009" s="19">
        <v>61.66</v>
      </c>
      <c r="AL2009" s="6" t="s">
        <v>39</v>
      </c>
      <c r="AM2009" s="6" t="s">
        <v>39</v>
      </c>
      <c r="AN2009" s="6" t="s">
        <v>39</v>
      </c>
      <c r="AO2009" s="6" t="s">
        <v>39</v>
      </c>
      <c r="AP2009">
        <v>12</v>
      </c>
      <c r="AQ2009" t="s">
        <v>39</v>
      </c>
      <c r="AR2009" t="s">
        <v>2628</v>
      </c>
      <c r="AS2009" t="s">
        <v>3108</v>
      </c>
    </row>
    <row r="2010" spans="1:45" x14ac:dyDescent="0.35">
      <c r="A2010" t="s">
        <v>2063</v>
      </c>
      <c r="B2010" t="s">
        <v>2673</v>
      </c>
      <c r="C2010" t="s">
        <v>2593</v>
      </c>
      <c r="D2010" t="s">
        <v>2062</v>
      </c>
      <c r="E2010" t="s">
        <v>365</v>
      </c>
      <c r="F2010" t="s">
        <v>3103</v>
      </c>
      <c r="G2010" t="s">
        <v>42</v>
      </c>
      <c r="H2010" t="s">
        <v>40</v>
      </c>
      <c r="I2010" t="s">
        <v>39</v>
      </c>
      <c r="J2010" t="s">
        <v>39</v>
      </c>
      <c r="K2010" t="s">
        <v>39</v>
      </c>
      <c r="L2010" t="s">
        <v>39</v>
      </c>
      <c r="M2010" t="s">
        <v>39</v>
      </c>
      <c r="N2010" t="s">
        <v>39</v>
      </c>
      <c r="O2010" t="s">
        <v>39</v>
      </c>
      <c r="P2010">
        <v>2012</v>
      </c>
      <c r="Q2010" t="s">
        <v>39</v>
      </c>
      <c r="R2010" t="s">
        <v>39</v>
      </c>
      <c r="S2010" t="s">
        <v>39</v>
      </c>
      <c r="T2010" t="s">
        <v>39</v>
      </c>
      <c r="U2010" t="s">
        <v>3105</v>
      </c>
      <c r="V2010" s="6" t="s">
        <v>39</v>
      </c>
      <c r="W2010" s="6" t="s">
        <v>39</v>
      </c>
      <c r="X2010" s="6" t="s">
        <v>39</v>
      </c>
      <c r="Y2010" t="s">
        <v>2947</v>
      </c>
      <c r="Z2010" t="s">
        <v>39</v>
      </c>
      <c r="AA2010" s="6" t="s">
        <v>44</v>
      </c>
      <c r="AB2010">
        <v>200</v>
      </c>
      <c r="AC2010" s="6" t="s">
        <v>39</v>
      </c>
      <c r="AD2010" s="6" t="s">
        <v>40</v>
      </c>
      <c r="AE2010" s="6" t="s">
        <v>39</v>
      </c>
      <c r="AF2010" s="6" t="s">
        <v>40</v>
      </c>
      <c r="AG2010" s="6" t="s">
        <v>39</v>
      </c>
      <c r="AH2010" s="6" t="s">
        <v>39</v>
      </c>
      <c r="AI2010" s="6" t="s">
        <v>39</v>
      </c>
      <c r="AJ2010" s="6" t="s">
        <v>43</v>
      </c>
      <c r="AK2010" t="s">
        <v>39</v>
      </c>
      <c r="AL2010" s="6" t="s">
        <v>39</v>
      </c>
      <c r="AM2010" s="6" t="s">
        <v>39</v>
      </c>
      <c r="AN2010" s="6" t="s">
        <v>39</v>
      </c>
      <c r="AO2010" s="6" t="s">
        <v>39</v>
      </c>
      <c r="AP2010">
        <v>15</v>
      </c>
      <c r="AQ2010" t="s">
        <v>39</v>
      </c>
      <c r="AR2010" t="s">
        <v>2628</v>
      </c>
      <c r="AS2010" t="s">
        <v>3108</v>
      </c>
    </row>
    <row r="2011" spans="1:45" x14ac:dyDescent="0.35">
      <c r="A2011" t="s">
        <v>2063</v>
      </c>
      <c r="B2011" t="s">
        <v>2673</v>
      </c>
      <c r="C2011" t="s">
        <v>2593</v>
      </c>
      <c r="D2011" t="s">
        <v>2062</v>
      </c>
      <c r="E2011" t="s">
        <v>365</v>
      </c>
      <c r="F2011" t="s">
        <v>3103</v>
      </c>
      <c r="G2011" t="s">
        <v>42</v>
      </c>
      <c r="H2011" t="s">
        <v>40</v>
      </c>
      <c r="I2011" t="s">
        <v>39</v>
      </c>
      <c r="J2011" t="s">
        <v>39</v>
      </c>
      <c r="K2011" t="s">
        <v>39</v>
      </c>
      <c r="L2011" t="s">
        <v>39</v>
      </c>
      <c r="M2011" t="s">
        <v>39</v>
      </c>
      <c r="N2011" t="s">
        <v>39</v>
      </c>
      <c r="O2011" t="s">
        <v>39</v>
      </c>
      <c r="P2011">
        <v>2012</v>
      </c>
      <c r="Q2011" t="s">
        <v>39</v>
      </c>
      <c r="R2011" t="s">
        <v>39</v>
      </c>
      <c r="S2011" t="s">
        <v>39</v>
      </c>
      <c r="T2011" t="s">
        <v>39</v>
      </c>
      <c r="U2011" t="s">
        <v>3105</v>
      </c>
      <c r="V2011" s="6" t="s">
        <v>39</v>
      </c>
      <c r="W2011" s="6" t="s">
        <v>39</v>
      </c>
      <c r="X2011" s="6" t="s">
        <v>39</v>
      </c>
      <c r="Y2011" t="s">
        <v>2947</v>
      </c>
      <c r="Z2011" t="s">
        <v>39</v>
      </c>
      <c r="AA2011" s="6" t="s">
        <v>44</v>
      </c>
      <c r="AB2011">
        <v>200</v>
      </c>
      <c r="AC2011" s="6" t="s">
        <v>39</v>
      </c>
      <c r="AD2011" s="6" t="s">
        <v>40</v>
      </c>
      <c r="AE2011" s="6" t="s">
        <v>39</v>
      </c>
      <c r="AF2011" s="6" t="s">
        <v>40</v>
      </c>
      <c r="AG2011" s="6" t="s">
        <v>39</v>
      </c>
      <c r="AH2011" s="6" t="s">
        <v>39</v>
      </c>
      <c r="AI2011" s="6" t="s">
        <v>39</v>
      </c>
      <c r="AJ2011" s="6" t="s">
        <v>43</v>
      </c>
      <c r="AK2011" s="19">
        <v>65</v>
      </c>
      <c r="AL2011" s="6" t="s">
        <v>39</v>
      </c>
      <c r="AM2011" s="6" t="s">
        <v>39</v>
      </c>
      <c r="AN2011" s="6" t="s">
        <v>39</v>
      </c>
      <c r="AO2011" s="6" t="s">
        <v>39</v>
      </c>
      <c r="AP2011">
        <v>18</v>
      </c>
      <c r="AQ2011" t="s">
        <v>39</v>
      </c>
      <c r="AR2011" t="s">
        <v>2628</v>
      </c>
      <c r="AS2011" t="s">
        <v>3108</v>
      </c>
    </row>
    <row r="2012" spans="1:45" x14ac:dyDescent="0.35">
      <c r="A2012" t="s">
        <v>2063</v>
      </c>
      <c r="B2012" t="s">
        <v>2673</v>
      </c>
      <c r="C2012" t="s">
        <v>2593</v>
      </c>
      <c r="D2012" t="s">
        <v>2062</v>
      </c>
      <c r="E2012" t="s">
        <v>365</v>
      </c>
      <c r="F2012" t="s">
        <v>3103</v>
      </c>
      <c r="G2012" t="s">
        <v>42</v>
      </c>
      <c r="H2012" t="s">
        <v>40</v>
      </c>
      <c r="I2012" t="s">
        <v>39</v>
      </c>
      <c r="J2012" t="s">
        <v>39</v>
      </c>
      <c r="K2012" t="s">
        <v>39</v>
      </c>
      <c r="L2012" t="s">
        <v>39</v>
      </c>
      <c r="M2012" t="s">
        <v>39</v>
      </c>
      <c r="N2012" t="s">
        <v>39</v>
      </c>
      <c r="O2012" t="s">
        <v>39</v>
      </c>
      <c r="P2012">
        <v>2012</v>
      </c>
      <c r="Q2012" t="s">
        <v>39</v>
      </c>
      <c r="R2012" t="s">
        <v>39</v>
      </c>
      <c r="S2012" t="s">
        <v>39</v>
      </c>
      <c r="T2012" t="s">
        <v>39</v>
      </c>
      <c r="U2012" t="s">
        <v>3105</v>
      </c>
      <c r="V2012" s="6" t="s">
        <v>39</v>
      </c>
      <c r="W2012" s="6" t="s">
        <v>39</v>
      </c>
      <c r="X2012" s="6" t="s">
        <v>39</v>
      </c>
      <c r="Y2012" t="s">
        <v>2947</v>
      </c>
      <c r="Z2012" t="s">
        <v>39</v>
      </c>
      <c r="AA2012" s="6" t="s">
        <v>44</v>
      </c>
      <c r="AB2012">
        <v>200</v>
      </c>
      <c r="AC2012" s="6" t="s">
        <v>39</v>
      </c>
      <c r="AD2012" s="6" t="s">
        <v>40</v>
      </c>
      <c r="AE2012" s="6" t="s">
        <v>39</v>
      </c>
      <c r="AF2012" s="6" t="s">
        <v>40</v>
      </c>
      <c r="AG2012" s="6" t="s">
        <v>39</v>
      </c>
      <c r="AH2012" s="6" t="s">
        <v>39</v>
      </c>
      <c r="AI2012" s="6" t="s">
        <v>39</v>
      </c>
      <c r="AJ2012" s="6" t="s">
        <v>43</v>
      </c>
      <c r="AK2012" s="19">
        <v>65</v>
      </c>
      <c r="AL2012" s="6" t="s">
        <v>39</v>
      </c>
      <c r="AM2012" s="6" t="s">
        <v>39</v>
      </c>
      <c r="AN2012" s="6" t="s">
        <v>39</v>
      </c>
      <c r="AO2012" s="6" t="s">
        <v>39</v>
      </c>
      <c r="AP2012">
        <v>21</v>
      </c>
      <c r="AQ2012" t="s">
        <v>39</v>
      </c>
      <c r="AR2012" t="s">
        <v>2628</v>
      </c>
      <c r="AS2012" t="s">
        <v>3108</v>
      </c>
    </row>
    <row r="2013" spans="1:45" x14ac:dyDescent="0.35">
      <c r="A2013" t="s">
        <v>2063</v>
      </c>
      <c r="B2013" t="s">
        <v>2673</v>
      </c>
      <c r="C2013" t="s">
        <v>2593</v>
      </c>
      <c r="D2013" t="s">
        <v>2062</v>
      </c>
      <c r="E2013" t="s">
        <v>365</v>
      </c>
      <c r="F2013" t="s">
        <v>3103</v>
      </c>
      <c r="G2013" t="s">
        <v>42</v>
      </c>
      <c r="H2013" t="s">
        <v>40</v>
      </c>
      <c r="I2013" t="s">
        <v>39</v>
      </c>
      <c r="J2013" t="s">
        <v>39</v>
      </c>
      <c r="K2013" t="s">
        <v>39</v>
      </c>
      <c r="L2013" t="s">
        <v>39</v>
      </c>
      <c r="M2013" t="s">
        <v>39</v>
      </c>
      <c r="N2013" t="s">
        <v>39</v>
      </c>
      <c r="O2013" t="s">
        <v>39</v>
      </c>
      <c r="P2013">
        <v>2012</v>
      </c>
      <c r="Q2013" t="s">
        <v>39</v>
      </c>
      <c r="R2013" t="s">
        <v>39</v>
      </c>
      <c r="S2013" t="s">
        <v>39</v>
      </c>
      <c r="T2013" t="s">
        <v>39</v>
      </c>
      <c r="U2013" t="s">
        <v>3105</v>
      </c>
      <c r="V2013" s="6" t="s">
        <v>39</v>
      </c>
      <c r="W2013" s="6" t="s">
        <v>39</v>
      </c>
      <c r="X2013" s="6" t="s">
        <v>39</v>
      </c>
      <c r="Y2013" t="s">
        <v>2947</v>
      </c>
      <c r="Z2013" t="s">
        <v>39</v>
      </c>
      <c r="AA2013" s="6" t="s">
        <v>44</v>
      </c>
      <c r="AB2013">
        <v>200</v>
      </c>
      <c r="AC2013" s="6" t="s">
        <v>39</v>
      </c>
      <c r="AD2013" s="6" t="s">
        <v>40</v>
      </c>
      <c r="AE2013" s="6" t="s">
        <v>39</v>
      </c>
      <c r="AF2013" s="6" t="s">
        <v>40</v>
      </c>
      <c r="AG2013" s="6" t="s">
        <v>39</v>
      </c>
      <c r="AH2013" s="6" t="s">
        <v>39</v>
      </c>
      <c r="AI2013" s="6" t="s">
        <v>39</v>
      </c>
      <c r="AJ2013" s="6" t="s">
        <v>43</v>
      </c>
      <c r="AK2013" s="19">
        <v>65</v>
      </c>
      <c r="AL2013" s="6" t="s">
        <v>39</v>
      </c>
      <c r="AM2013" s="6" t="s">
        <v>39</v>
      </c>
      <c r="AN2013" s="6" t="s">
        <v>39</v>
      </c>
      <c r="AO2013" s="6" t="s">
        <v>39</v>
      </c>
      <c r="AP2013">
        <v>27</v>
      </c>
      <c r="AQ2013" t="s">
        <v>39</v>
      </c>
      <c r="AR2013" t="s">
        <v>2628</v>
      </c>
      <c r="AS2013" t="s">
        <v>3108</v>
      </c>
    </row>
    <row r="2014" spans="1:45" x14ac:dyDescent="0.35">
      <c r="A2014" t="s">
        <v>2063</v>
      </c>
      <c r="B2014" t="s">
        <v>2673</v>
      </c>
      <c r="C2014" t="s">
        <v>2593</v>
      </c>
      <c r="D2014" t="s">
        <v>2062</v>
      </c>
      <c r="E2014" t="s">
        <v>365</v>
      </c>
      <c r="F2014" t="s">
        <v>3103</v>
      </c>
      <c r="G2014" t="s">
        <v>42</v>
      </c>
      <c r="H2014" t="s">
        <v>40</v>
      </c>
      <c r="I2014" t="s">
        <v>39</v>
      </c>
      <c r="J2014" t="s">
        <v>39</v>
      </c>
      <c r="K2014" t="s">
        <v>39</v>
      </c>
      <c r="L2014" t="s">
        <v>39</v>
      </c>
      <c r="M2014" t="s">
        <v>39</v>
      </c>
      <c r="N2014" t="s">
        <v>39</v>
      </c>
      <c r="O2014" t="s">
        <v>39</v>
      </c>
      <c r="P2014">
        <v>2012</v>
      </c>
      <c r="Q2014" t="s">
        <v>39</v>
      </c>
      <c r="R2014" t="s">
        <v>39</v>
      </c>
      <c r="S2014" t="s">
        <v>39</v>
      </c>
      <c r="T2014" t="s">
        <v>39</v>
      </c>
      <c r="U2014" t="s">
        <v>3105</v>
      </c>
      <c r="V2014" s="6" t="s">
        <v>39</v>
      </c>
      <c r="W2014" s="6" t="s">
        <v>39</v>
      </c>
      <c r="X2014" s="6" t="s">
        <v>39</v>
      </c>
      <c r="Y2014" t="s">
        <v>2947</v>
      </c>
      <c r="Z2014" t="s">
        <v>39</v>
      </c>
      <c r="AA2014" s="6" t="s">
        <v>44</v>
      </c>
      <c r="AB2014">
        <v>300</v>
      </c>
      <c r="AC2014" s="6" t="s">
        <v>39</v>
      </c>
      <c r="AD2014" s="6" t="s">
        <v>40</v>
      </c>
      <c r="AE2014" s="6" t="s">
        <v>39</v>
      </c>
      <c r="AF2014" s="6" t="s">
        <v>40</v>
      </c>
      <c r="AG2014" s="6" t="s">
        <v>39</v>
      </c>
      <c r="AH2014" s="6" t="s">
        <v>39</v>
      </c>
      <c r="AI2014" s="6" t="s">
        <v>39</v>
      </c>
      <c r="AJ2014" s="6" t="s">
        <v>43</v>
      </c>
      <c r="AK2014" s="19">
        <v>5.63</v>
      </c>
      <c r="AL2014" s="6" t="s">
        <v>39</v>
      </c>
      <c r="AM2014" s="6" t="s">
        <v>39</v>
      </c>
      <c r="AN2014" s="6" t="s">
        <v>39</v>
      </c>
      <c r="AO2014" s="6" t="s">
        <v>39</v>
      </c>
      <c r="AP2014">
        <v>3</v>
      </c>
      <c r="AQ2014" t="s">
        <v>39</v>
      </c>
      <c r="AR2014" t="s">
        <v>2628</v>
      </c>
      <c r="AS2014" t="s">
        <v>3108</v>
      </c>
    </row>
    <row r="2015" spans="1:45" x14ac:dyDescent="0.35">
      <c r="A2015" t="s">
        <v>2063</v>
      </c>
      <c r="B2015" t="s">
        <v>2673</v>
      </c>
      <c r="C2015" t="s">
        <v>2593</v>
      </c>
      <c r="D2015" t="s">
        <v>2062</v>
      </c>
      <c r="E2015" t="s">
        <v>365</v>
      </c>
      <c r="F2015" t="s">
        <v>3103</v>
      </c>
      <c r="G2015" t="s">
        <v>42</v>
      </c>
      <c r="H2015" t="s">
        <v>40</v>
      </c>
      <c r="I2015" t="s">
        <v>39</v>
      </c>
      <c r="J2015" t="s">
        <v>39</v>
      </c>
      <c r="K2015" t="s">
        <v>39</v>
      </c>
      <c r="L2015" t="s">
        <v>39</v>
      </c>
      <c r="M2015" t="s">
        <v>39</v>
      </c>
      <c r="N2015" t="s">
        <v>39</v>
      </c>
      <c r="O2015" t="s">
        <v>39</v>
      </c>
      <c r="P2015">
        <v>2012</v>
      </c>
      <c r="Q2015" t="s">
        <v>39</v>
      </c>
      <c r="R2015" t="s">
        <v>39</v>
      </c>
      <c r="S2015" t="s">
        <v>39</v>
      </c>
      <c r="T2015" t="s">
        <v>39</v>
      </c>
      <c r="U2015" t="s">
        <v>3105</v>
      </c>
      <c r="V2015" s="6" t="s">
        <v>39</v>
      </c>
      <c r="W2015" s="6" t="s">
        <v>39</v>
      </c>
      <c r="X2015" s="6" t="s">
        <v>39</v>
      </c>
      <c r="Y2015" t="s">
        <v>2947</v>
      </c>
      <c r="Z2015" t="s">
        <v>39</v>
      </c>
      <c r="AA2015" s="6" t="s">
        <v>44</v>
      </c>
      <c r="AB2015">
        <v>300</v>
      </c>
      <c r="AC2015" s="6" t="s">
        <v>39</v>
      </c>
      <c r="AD2015" s="6" t="s">
        <v>40</v>
      </c>
      <c r="AE2015" s="6" t="s">
        <v>39</v>
      </c>
      <c r="AF2015" s="6" t="s">
        <v>40</v>
      </c>
      <c r="AG2015" s="6" t="s">
        <v>39</v>
      </c>
      <c r="AH2015" s="6" t="s">
        <v>39</v>
      </c>
      <c r="AI2015" s="6" t="s">
        <v>39</v>
      </c>
      <c r="AJ2015" s="6" t="s">
        <v>43</v>
      </c>
      <c r="AK2015" s="19">
        <v>27.66</v>
      </c>
      <c r="AL2015" s="6" t="s">
        <v>39</v>
      </c>
      <c r="AM2015" s="6" t="s">
        <v>39</v>
      </c>
      <c r="AN2015" s="6" t="s">
        <v>39</v>
      </c>
      <c r="AO2015" s="6" t="s">
        <v>39</v>
      </c>
      <c r="AP2015">
        <v>6</v>
      </c>
      <c r="AQ2015" t="s">
        <v>39</v>
      </c>
      <c r="AR2015" t="s">
        <v>2628</v>
      </c>
      <c r="AS2015" t="s">
        <v>3108</v>
      </c>
    </row>
    <row r="2016" spans="1:45" x14ac:dyDescent="0.35">
      <c r="A2016" t="s">
        <v>2063</v>
      </c>
      <c r="B2016" t="s">
        <v>2673</v>
      </c>
      <c r="C2016" t="s">
        <v>2593</v>
      </c>
      <c r="D2016" t="s">
        <v>2062</v>
      </c>
      <c r="E2016" t="s">
        <v>365</v>
      </c>
      <c r="F2016" t="s">
        <v>3103</v>
      </c>
      <c r="G2016" t="s">
        <v>42</v>
      </c>
      <c r="H2016" t="s">
        <v>40</v>
      </c>
      <c r="I2016" t="s">
        <v>39</v>
      </c>
      <c r="J2016" t="s">
        <v>39</v>
      </c>
      <c r="K2016" t="s">
        <v>39</v>
      </c>
      <c r="L2016" t="s">
        <v>39</v>
      </c>
      <c r="M2016" t="s">
        <v>39</v>
      </c>
      <c r="N2016" t="s">
        <v>39</v>
      </c>
      <c r="O2016" t="s">
        <v>39</v>
      </c>
      <c r="P2016">
        <v>2012</v>
      </c>
      <c r="Q2016" t="s">
        <v>39</v>
      </c>
      <c r="R2016" t="s">
        <v>39</v>
      </c>
      <c r="S2016" t="s">
        <v>39</v>
      </c>
      <c r="T2016" t="s">
        <v>39</v>
      </c>
      <c r="U2016" t="s">
        <v>3105</v>
      </c>
      <c r="V2016" s="6" t="s">
        <v>39</v>
      </c>
      <c r="W2016" s="6" t="s">
        <v>39</v>
      </c>
      <c r="X2016" s="6" t="s">
        <v>39</v>
      </c>
      <c r="Y2016" t="s">
        <v>2947</v>
      </c>
      <c r="Z2016" t="s">
        <v>39</v>
      </c>
      <c r="AA2016" s="6" t="s">
        <v>44</v>
      </c>
      <c r="AB2016">
        <v>300</v>
      </c>
      <c r="AC2016" s="6" t="s">
        <v>39</v>
      </c>
      <c r="AD2016" s="6" t="s">
        <v>40</v>
      </c>
      <c r="AE2016" s="6" t="s">
        <v>39</v>
      </c>
      <c r="AF2016" s="6" t="s">
        <v>40</v>
      </c>
      <c r="AG2016" s="6" t="s">
        <v>39</v>
      </c>
      <c r="AH2016" s="6" t="s">
        <v>39</v>
      </c>
      <c r="AI2016" s="6" t="s">
        <v>39</v>
      </c>
      <c r="AJ2016" s="6" t="s">
        <v>43</v>
      </c>
      <c r="AK2016" s="19">
        <v>57.66</v>
      </c>
      <c r="AL2016" s="6" t="s">
        <v>39</v>
      </c>
      <c r="AM2016" s="6" t="s">
        <v>39</v>
      </c>
      <c r="AN2016" s="6" t="s">
        <v>39</v>
      </c>
      <c r="AO2016" s="6" t="s">
        <v>39</v>
      </c>
      <c r="AP2016">
        <v>9</v>
      </c>
      <c r="AQ2016" t="s">
        <v>39</v>
      </c>
      <c r="AR2016" t="s">
        <v>2628</v>
      </c>
      <c r="AS2016" t="s">
        <v>3108</v>
      </c>
    </row>
    <row r="2017" spans="1:45" x14ac:dyDescent="0.35">
      <c r="A2017" t="s">
        <v>2063</v>
      </c>
      <c r="B2017" t="s">
        <v>2673</v>
      </c>
      <c r="C2017" t="s">
        <v>2593</v>
      </c>
      <c r="D2017" t="s">
        <v>2062</v>
      </c>
      <c r="E2017" t="s">
        <v>365</v>
      </c>
      <c r="F2017" t="s">
        <v>3103</v>
      </c>
      <c r="G2017" t="s">
        <v>42</v>
      </c>
      <c r="H2017" t="s">
        <v>40</v>
      </c>
      <c r="I2017" t="s">
        <v>39</v>
      </c>
      <c r="J2017" t="s">
        <v>39</v>
      </c>
      <c r="K2017" t="s">
        <v>39</v>
      </c>
      <c r="L2017" t="s">
        <v>39</v>
      </c>
      <c r="M2017" t="s">
        <v>39</v>
      </c>
      <c r="N2017" t="s">
        <v>39</v>
      </c>
      <c r="O2017" t="s">
        <v>39</v>
      </c>
      <c r="P2017">
        <v>2012</v>
      </c>
      <c r="Q2017" t="s">
        <v>39</v>
      </c>
      <c r="R2017" t="s">
        <v>39</v>
      </c>
      <c r="S2017" t="s">
        <v>39</v>
      </c>
      <c r="T2017" t="s">
        <v>39</v>
      </c>
      <c r="U2017" t="s">
        <v>3105</v>
      </c>
      <c r="V2017" s="6" t="s">
        <v>39</v>
      </c>
      <c r="W2017" s="6" t="s">
        <v>39</v>
      </c>
      <c r="X2017" s="6" t="s">
        <v>39</v>
      </c>
      <c r="Y2017" t="s">
        <v>2947</v>
      </c>
      <c r="Z2017" t="s">
        <v>39</v>
      </c>
      <c r="AA2017" s="6" t="s">
        <v>44</v>
      </c>
      <c r="AB2017">
        <v>300</v>
      </c>
      <c r="AC2017" s="6" t="s">
        <v>39</v>
      </c>
      <c r="AD2017" s="6" t="s">
        <v>40</v>
      </c>
      <c r="AE2017" s="6" t="s">
        <v>39</v>
      </c>
      <c r="AF2017" s="6" t="s">
        <v>40</v>
      </c>
      <c r="AG2017" s="6" t="s">
        <v>39</v>
      </c>
      <c r="AH2017" s="6" t="s">
        <v>39</v>
      </c>
      <c r="AI2017" s="6" t="s">
        <v>39</v>
      </c>
      <c r="AJ2017" s="6" t="s">
        <v>43</v>
      </c>
      <c r="AK2017" s="19">
        <v>64</v>
      </c>
      <c r="AL2017" s="6" t="s">
        <v>39</v>
      </c>
      <c r="AM2017" s="6" t="s">
        <v>39</v>
      </c>
      <c r="AN2017" s="6" t="s">
        <v>39</v>
      </c>
      <c r="AO2017" s="6" t="s">
        <v>39</v>
      </c>
      <c r="AP2017">
        <v>12</v>
      </c>
      <c r="AQ2017" t="s">
        <v>39</v>
      </c>
      <c r="AR2017" t="s">
        <v>2628</v>
      </c>
      <c r="AS2017" t="s">
        <v>3108</v>
      </c>
    </row>
    <row r="2018" spans="1:45" x14ac:dyDescent="0.35">
      <c r="A2018" t="s">
        <v>2063</v>
      </c>
      <c r="B2018" t="s">
        <v>2673</v>
      </c>
      <c r="C2018" t="s">
        <v>2593</v>
      </c>
      <c r="D2018" t="s">
        <v>2062</v>
      </c>
      <c r="E2018" t="s">
        <v>365</v>
      </c>
      <c r="F2018" t="s">
        <v>3103</v>
      </c>
      <c r="G2018" t="s">
        <v>42</v>
      </c>
      <c r="H2018" t="s">
        <v>40</v>
      </c>
      <c r="I2018" t="s">
        <v>39</v>
      </c>
      <c r="J2018" t="s">
        <v>39</v>
      </c>
      <c r="K2018" t="s">
        <v>39</v>
      </c>
      <c r="L2018" t="s">
        <v>39</v>
      </c>
      <c r="M2018" t="s">
        <v>39</v>
      </c>
      <c r="N2018" t="s">
        <v>39</v>
      </c>
      <c r="O2018" t="s">
        <v>39</v>
      </c>
      <c r="P2018">
        <v>2012</v>
      </c>
      <c r="Q2018" t="s">
        <v>39</v>
      </c>
      <c r="R2018" t="s">
        <v>39</v>
      </c>
      <c r="S2018" t="s">
        <v>39</v>
      </c>
      <c r="T2018" t="s">
        <v>39</v>
      </c>
      <c r="U2018" t="s">
        <v>3105</v>
      </c>
      <c r="V2018" s="6" t="s">
        <v>39</v>
      </c>
      <c r="W2018" s="6" t="s">
        <v>39</v>
      </c>
      <c r="X2018" s="6" t="s">
        <v>39</v>
      </c>
      <c r="Y2018" t="s">
        <v>2947</v>
      </c>
      <c r="Z2018" t="s">
        <v>39</v>
      </c>
      <c r="AA2018" s="6" t="s">
        <v>44</v>
      </c>
      <c r="AB2018">
        <v>300</v>
      </c>
      <c r="AC2018" s="6" t="s">
        <v>39</v>
      </c>
      <c r="AD2018" s="6" t="s">
        <v>40</v>
      </c>
      <c r="AE2018" s="6" t="s">
        <v>39</v>
      </c>
      <c r="AF2018" s="6" t="s">
        <v>40</v>
      </c>
      <c r="AG2018" s="6" t="s">
        <v>39</v>
      </c>
      <c r="AH2018" s="6" t="s">
        <v>39</v>
      </c>
      <c r="AI2018" s="6" t="s">
        <v>39</v>
      </c>
      <c r="AJ2018" s="6" t="s">
        <v>43</v>
      </c>
      <c r="AK2018" s="19">
        <v>83.33</v>
      </c>
      <c r="AL2018" s="6" t="s">
        <v>39</v>
      </c>
      <c r="AM2018" s="6" t="s">
        <v>39</v>
      </c>
      <c r="AN2018" s="6" t="s">
        <v>39</v>
      </c>
      <c r="AO2018" s="6" t="s">
        <v>39</v>
      </c>
      <c r="AP2018">
        <v>15</v>
      </c>
      <c r="AQ2018" t="s">
        <v>39</v>
      </c>
      <c r="AR2018" t="s">
        <v>2628</v>
      </c>
      <c r="AS2018" t="s">
        <v>3108</v>
      </c>
    </row>
    <row r="2019" spans="1:45" x14ac:dyDescent="0.35">
      <c r="A2019" t="s">
        <v>2063</v>
      </c>
      <c r="B2019" t="s">
        <v>2673</v>
      </c>
      <c r="C2019" t="s">
        <v>2593</v>
      </c>
      <c r="D2019" t="s">
        <v>2062</v>
      </c>
      <c r="E2019" t="s">
        <v>365</v>
      </c>
      <c r="F2019" t="s">
        <v>3103</v>
      </c>
      <c r="G2019" t="s">
        <v>42</v>
      </c>
      <c r="H2019" t="s">
        <v>40</v>
      </c>
      <c r="I2019" t="s">
        <v>39</v>
      </c>
      <c r="J2019" t="s">
        <v>39</v>
      </c>
      <c r="K2019" t="s">
        <v>39</v>
      </c>
      <c r="L2019" t="s">
        <v>39</v>
      </c>
      <c r="M2019" t="s">
        <v>39</v>
      </c>
      <c r="N2019" t="s">
        <v>39</v>
      </c>
      <c r="O2019" t="s">
        <v>39</v>
      </c>
      <c r="P2019">
        <v>2012</v>
      </c>
      <c r="Q2019" t="s">
        <v>39</v>
      </c>
      <c r="R2019" t="s">
        <v>39</v>
      </c>
      <c r="S2019" t="s">
        <v>39</v>
      </c>
      <c r="T2019" t="s">
        <v>39</v>
      </c>
      <c r="U2019" t="s">
        <v>3105</v>
      </c>
      <c r="V2019" s="6" t="s">
        <v>39</v>
      </c>
      <c r="W2019" s="6" t="s">
        <v>39</v>
      </c>
      <c r="X2019" s="6" t="s">
        <v>39</v>
      </c>
      <c r="Y2019" t="s">
        <v>2947</v>
      </c>
      <c r="Z2019" t="s">
        <v>39</v>
      </c>
      <c r="AA2019" s="6" t="s">
        <v>44</v>
      </c>
      <c r="AB2019">
        <v>300</v>
      </c>
      <c r="AC2019" s="6" t="s">
        <v>39</v>
      </c>
      <c r="AD2019" s="6" t="s">
        <v>40</v>
      </c>
      <c r="AE2019" s="6" t="s">
        <v>39</v>
      </c>
      <c r="AF2019" s="6" t="s">
        <v>40</v>
      </c>
      <c r="AG2019" s="6" t="s">
        <v>39</v>
      </c>
      <c r="AH2019" s="6" t="s">
        <v>39</v>
      </c>
      <c r="AI2019" s="6" t="s">
        <v>39</v>
      </c>
      <c r="AJ2019" s="6" t="s">
        <v>43</v>
      </c>
      <c r="AK2019" s="19">
        <v>84</v>
      </c>
      <c r="AL2019" s="6" t="s">
        <v>39</v>
      </c>
      <c r="AM2019" s="6" t="s">
        <v>39</v>
      </c>
      <c r="AN2019" s="6" t="s">
        <v>39</v>
      </c>
      <c r="AO2019" s="6" t="s">
        <v>39</v>
      </c>
      <c r="AP2019">
        <v>18</v>
      </c>
      <c r="AQ2019" t="s">
        <v>39</v>
      </c>
      <c r="AR2019" t="s">
        <v>2628</v>
      </c>
      <c r="AS2019" t="s">
        <v>3108</v>
      </c>
    </row>
    <row r="2020" spans="1:45" x14ac:dyDescent="0.35">
      <c r="A2020" t="s">
        <v>2063</v>
      </c>
      <c r="B2020" t="s">
        <v>2673</v>
      </c>
      <c r="C2020" t="s">
        <v>2593</v>
      </c>
      <c r="D2020" t="s">
        <v>2062</v>
      </c>
      <c r="E2020" t="s">
        <v>365</v>
      </c>
      <c r="F2020" t="s">
        <v>3103</v>
      </c>
      <c r="G2020" t="s">
        <v>42</v>
      </c>
      <c r="H2020" t="s">
        <v>40</v>
      </c>
      <c r="I2020" t="s">
        <v>39</v>
      </c>
      <c r="J2020" t="s">
        <v>39</v>
      </c>
      <c r="K2020" t="s">
        <v>39</v>
      </c>
      <c r="L2020" t="s">
        <v>39</v>
      </c>
      <c r="M2020" t="s">
        <v>39</v>
      </c>
      <c r="N2020" t="s">
        <v>39</v>
      </c>
      <c r="O2020" t="s">
        <v>39</v>
      </c>
      <c r="P2020">
        <v>2012</v>
      </c>
      <c r="Q2020" t="s">
        <v>39</v>
      </c>
      <c r="R2020" t="s">
        <v>39</v>
      </c>
      <c r="S2020" t="s">
        <v>39</v>
      </c>
      <c r="T2020" t="s">
        <v>39</v>
      </c>
      <c r="U2020" t="s">
        <v>3105</v>
      </c>
      <c r="V2020" s="6" t="s">
        <v>39</v>
      </c>
      <c r="W2020" s="6" t="s">
        <v>39</v>
      </c>
      <c r="X2020" s="6" t="s">
        <v>39</v>
      </c>
      <c r="Y2020" t="s">
        <v>2947</v>
      </c>
      <c r="Z2020" t="s">
        <v>39</v>
      </c>
      <c r="AA2020" s="6" t="s">
        <v>44</v>
      </c>
      <c r="AB2020">
        <v>300</v>
      </c>
      <c r="AC2020" s="6" t="s">
        <v>39</v>
      </c>
      <c r="AD2020" s="6" t="s">
        <v>40</v>
      </c>
      <c r="AE2020" s="6" t="s">
        <v>39</v>
      </c>
      <c r="AF2020" s="6" t="s">
        <v>40</v>
      </c>
      <c r="AG2020" s="6" t="s">
        <v>39</v>
      </c>
      <c r="AH2020" s="6" t="s">
        <v>39</v>
      </c>
      <c r="AI2020" s="6" t="s">
        <v>39</v>
      </c>
      <c r="AJ2020" s="6" t="s">
        <v>43</v>
      </c>
      <c r="AK2020" s="19">
        <v>84</v>
      </c>
      <c r="AL2020" s="6" t="s">
        <v>39</v>
      </c>
      <c r="AM2020" s="6" t="s">
        <v>39</v>
      </c>
      <c r="AN2020" s="6" t="s">
        <v>39</v>
      </c>
      <c r="AO2020" s="6" t="s">
        <v>39</v>
      </c>
      <c r="AP2020">
        <v>21</v>
      </c>
      <c r="AQ2020" t="s">
        <v>39</v>
      </c>
      <c r="AR2020" t="s">
        <v>2628</v>
      </c>
      <c r="AS2020" t="s">
        <v>3108</v>
      </c>
    </row>
    <row r="2021" spans="1:45" x14ac:dyDescent="0.35">
      <c r="A2021" t="s">
        <v>2063</v>
      </c>
      <c r="B2021" t="s">
        <v>2673</v>
      </c>
      <c r="C2021" t="s">
        <v>2593</v>
      </c>
      <c r="D2021" t="s">
        <v>2062</v>
      </c>
      <c r="E2021" t="s">
        <v>365</v>
      </c>
      <c r="F2021" t="s">
        <v>3103</v>
      </c>
      <c r="G2021" t="s">
        <v>42</v>
      </c>
      <c r="H2021" t="s">
        <v>40</v>
      </c>
      <c r="I2021" t="s">
        <v>39</v>
      </c>
      <c r="J2021" t="s">
        <v>39</v>
      </c>
      <c r="K2021" t="s">
        <v>39</v>
      </c>
      <c r="L2021" t="s">
        <v>39</v>
      </c>
      <c r="M2021" t="s">
        <v>39</v>
      </c>
      <c r="N2021" t="s">
        <v>39</v>
      </c>
      <c r="O2021" t="s">
        <v>39</v>
      </c>
      <c r="P2021">
        <v>2012</v>
      </c>
      <c r="Q2021" t="s">
        <v>39</v>
      </c>
      <c r="R2021" t="s">
        <v>39</v>
      </c>
      <c r="S2021" t="s">
        <v>39</v>
      </c>
      <c r="T2021" t="s">
        <v>39</v>
      </c>
      <c r="U2021" t="s">
        <v>3105</v>
      </c>
      <c r="V2021" s="6" t="s">
        <v>39</v>
      </c>
      <c r="W2021" s="6" t="s">
        <v>39</v>
      </c>
      <c r="X2021" s="6" t="s">
        <v>39</v>
      </c>
      <c r="Y2021" t="s">
        <v>2947</v>
      </c>
      <c r="Z2021" t="s">
        <v>39</v>
      </c>
      <c r="AA2021" s="6" t="s">
        <v>44</v>
      </c>
      <c r="AB2021">
        <v>300</v>
      </c>
      <c r="AC2021" s="6" t="s">
        <v>39</v>
      </c>
      <c r="AD2021" s="6" t="s">
        <v>40</v>
      </c>
      <c r="AE2021" s="6" t="s">
        <v>39</v>
      </c>
      <c r="AF2021" s="6" t="s">
        <v>40</v>
      </c>
      <c r="AG2021" s="6" t="s">
        <v>39</v>
      </c>
      <c r="AH2021" s="6" t="s">
        <v>39</v>
      </c>
      <c r="AI2021" s="6" t="s">
        <v>39</v>
      </c>
      <c r="AJ2021" s="6" t="s">
        <v>43</v>
      </c>
      <c r="AK2021" s="19">
        <v>84</v>
      </c>
      <c r="AL2021" s="6" t="s">
        <v>39</v>
      </c>
      <c r="AM2021" s="6" t="s">
        <v>39</v>
      </c>
      <c r="AN2021" s="6" t="s">
        <v>39</v>
      </c>
      <c r="AO2021" s="6" t="s">
        <v>39</v>
      </c>
      <c r="AP2021">
        <v>27</v>
      </c>
      <c r="AQ2021" t="s">
        <v>39</v>
      </c>
      <c r="AR2021" t="s">
        <v>2628</v>
      </c>
      <c r="AS2021" t="s">
        <v>3108</v>
      </c>
    </row>
    <row r="2022" spans="1:45" x14ac:dyDescent="0.35">
      <c r="A2022" t="s">
        <v>2063</v>
      </c>
      <c r="B2022" t="s">
        <v>2673</v>
      </c>
      <c r="C2022" t="s">
        <v>2593</v>
      </c>
      <c r="D2022" t="s">
        <v>2062</v>
      </c>
      <c r="E2022" t="s">
        <v>365</v>
      </c>
      <c r="F2022" t="s">
        <v>3103</v>
      </c>
      <c r="G2022" t="s">
        <v>42</v>
      </c>
      <c r="H2022" t="s">
        <v>40</v>
      </c>
      <c r="I2022" t="s">
        <v>39</v>
      </c>
      <c r="J2022" t="s">
        <v>39</v>
      </c>
      <c r="K2022" t="s">
        <v>39</v>
      </c>
      <c r="L2022" t="s">
        <v>39</v>
      </c>
      <c r="M2022" t="s">
        <v>39</v>
      </c>
      <c r="N2022" t="s">
        <v>39</v>
      </c>
      <c r="O2022" t="s">
        <v>39</v>
      </c>
      <c r="P2022">
        <v>2012</v>
      </c>
      <c r="Q2022" t="s">
        <v>39</v>
      </c>
      <c r="R2022" t="s">
        <v>39</v>
      </c>
      <c r="S2022" t="s">
        <v>39</v>
      </c>
      <c r="T2022" t="s">
        <v>39</v>
      </c>
      <c r="U2022" t="s">
        <v>3106</v>
      </c>
      <c r="V2022" s="6" t="s">
        <v>39</v>
      </c>
      <c r="W2022" s="6" t="s">
        <v>39</v>
      </c>
      <c r="X2022" s="6" t="s">
        <v>39</v>
      </c>
      <c r="Y2022" t="s">
        <v>2947</v>
      </c>
      <c r="Z2022" t="s">
        <v>39</v>
      </c>
      <c r="AA2022" s="6" t="s">
        <v>44</v>
      </c>
      <c r="AB2022">
        <v>100</v>
      </c>
      <c r="AC2022" s="6" t="s">
        <v>39</v>
      </c>
      <c r="AD2022" s="6" t="s">
        <v>40</v>
      </c>
      <c r="AE2022" s="6" t="s">
        <v>39</v>
      </c>
      <c r="AF2022" s="6" t="s">
        <v>40</v>
      </c>
      <c r="AG2022" s="6" t="s">
        <v>39</v>
      </c>
      <c r="AH2022" s="6" t="s">
        <v>39</v>
      </c>
      <c r="AI2022" s="6" t="s">
        <v>39</v>
      </c>
      <c r="AJ2022" s="6" t="s">
        <v>43</v>
      </c>
      <c r="AK2022" s="19">
        <v>2.63</v>
      </c>
      <c r="AL2022" s="6" t="s">
        <v>39</v>
      </c>
      <c r="AM2022" s="6" t="s">
        <v>39</v>
      </c>
      <c r="AN2022" s="6" t="s">
        <v>39</v>
      </c>
      <c r="AO2022" s="6" t="s">
        <v>39</v>
      </c>
      <c r="AP2022">
        <v>3</v>
      </c>
      <c r="AQ2022" t="s">
        <v>39</v>
      </c>
      <c r="AR2022" t="s">
        <v>2628</v>
      </c>
      <c r="AS2022" t="s">
        <v>3108</v>
      </c>
    </row>
    <row r="2023" spans="1:45" x14ac:dyDescent="0.35">
      <c r="A2023" t="s">
        <v>2063</v>
      </c>
      <c r="B2023" t="s">
        <v>2673</v>
      </c>
      <c r="C2023" t="s">
        <v>2593</v>
      </c>
      <c r="D2023" t="s">
        <v>2062</v>
      </c>
      <c r="E2023" t="s">
        <v>365</v>
      </c>
      <c r="F2023" t="s">
        <v>3103</v>
      </c>
      <c r="G2023" t="s">
        <v>42</v>
      </c>
      <c r="H2023" t="s">
        <v>40</v>
      </c>
      <c r="I2023" t="s">
        <v>39</v>
      </c>
      <c r="J2023" t="s">
        <v>39</v>
      </c>
      <c r="K2023" t="s">
        <v>39</v>
      </c>
      <c r="L2023" t="s">
        <v>39</v>
      </c>
      <c r="M2023" t="s">
        <v>39</v>
      </c>
      <c r="N2023" t="s">
        <v>39</v>
      </c>
      <c r="O2023" t="s">
        <v>39</v>
      </c>
      <c r="P2023">
        <v>2012</v>
      </c>
      <c r="Q2023" t="s">
        <v>39</v>
      </c>
      <c r="R2023" t="s">
        <v>39</v>
      </c>
      <c r="S2023" t="s">
        <v>39</v>
      </c>
      <c r="T2023" t="s">
        <v>39</v>
      </c>
      <c r="U2023" t="s">
        <v>3106</v>
      </c>
      <c r="V2023" s="6" t="s">
        <v>39</v>
      </c>
      <c r="W2023" s="6" t="s">
        <v>39</v>
      </c>
      <c r="X2023" s="6" t="s">
        <v>39</v>
      </c>
      <c r="Y2023" t="s">
        <v>2947</v>
      </c>
      <c r="Z2023" t="s">
        <v>39</v>
      </c>
      <c r="AA2023" s="6" t="s">
        <v>44</v>
      </c>
      <c r="AB2023">
        <v>100</v>
      </c>
      <c r="AC2023" s="6" t="s">
        <v>39</v>
      </c>
      <c r="AD2023" s="6" t="s">
        <v>40</v>
      </c>
      <c r="AE2023" s="6" t="s">
        <v>39</v>
      </c>
      <c r="AF2023" s="6" t="s">
        <v>40</v>
      </c>
      <c r="AG2023" s="6" t="s">
        <v>39</v>
      </c>
      <c r="AH2023" s="6" t="s">
        <v>39</v>
      </c>
      <c r="AI2023" s="6" t="s">
        <v>39</v>
      </c>
      <c r="AJ2023" s="6" t="s">
        <v>43</v>
      </c>
      <c r="AK2023" s="19">
        <v>24.53</v>
      </c>
      <c r="AL2023" s="6" t="s">
        <v>39</v>
      </c>
      <c r="AM2023" s="6" t="s">
        <v>39</v>
      </c>
      <c r="AN2023" s="6" t="s">
        <v>39</v>
      </c>
      <c r="AO2023" s="6" t="s">
        <v>39</v>
      </c>
      <c r="AP2023">
        <v>6</v>
      </c>
      <c r="AQ2023" t="s">
        <v>39</v>
      </c>
      <c r="AR2023" t="s">
        <v>2628</v>
      </c>
      <c r="AS2023" t="s">
        <v>3108</v>
      </c>
    </row>
    <row r="2024" spans="1:45" x14ac:dyDescent="0.35">
      <c r="A2024" t="s">
        <v>2063</v>
      </c>
      <c r="B2024" t="s">
        <v>2673</v>
      </c>
      <c r="C2024" t="s">
        <v>2593</v>
      </c>
      <c r="D2024" t="s">
        <v>2062</v>
      </c>
      <c r="E2024" t="s">
        <v>365</v>
      </c>
      <c r="F2024" t="s">
        <v>3103</v>
      </c>
      <c r="G2024" t="s">
        <v>42</v>
      </c>
      <c r="H2024" t="s">
        <v>40</v>
      </c>
      <c r="I2024" t="s">
        <v>39</v>
      </c>
      <c r="J2024" t="s">
        <v>39</v>
      </c>
      <c r="K2024" t="s">
        <v>39</v>
      </c>
      <c r="L2024" t="s">
        <v>39</v>
      </c>
      <c r="M2024" t="s">
        <v>39</v>
      </c>
      <c r="N2024" t="s">
        <v>39</v>
      </c>
      <c r="O2024" t="s">
        <v>39</v>
      </c>
      <c r="P2024">
        <v>2012</v>
      </c>
      <c r="Q2024" t="s">
        <v>39</v>
      </c>
      <c r="R2024" t="s">
        <v>39</v>
      </c>
      <c r="S2024" t="s">
        <v>39</v>
      </c>
      <c r="T2024" t="s">
        <v>39</v>
      </c>
      <c r="U2024" t="s">
        <v>3106</v>
      </c>
      <c r="V2024" s="6" t="s">
        <v>39</v>
      </c>
      <c r="W2024" s="6" t="s">
        <v>39</v>
      </c>
      <c r="X2024" s="6" t="s">
        <v>39</v>
      </c>
      <c r="Y2024" t="s">
        <v>2947</v>
      </c>
      <c r="Z2024" t="s">
        <v>39</v>
      </c>
      <c r="AA2024" s="6" t="s">
        <v>44</v>
      </c>
      <c r="AB2024">
        <v>100</v>
      </c>
      <c r="AC2024" s="6" t="s">
        <v>39</v>
      </c>
      <c r="AD2024" s="6" t="s">
        <v>40</v>
      </c>
      <c r="AE2024" s="6" t="s">
        <v>39</v>
      </c>
      <c r="AF2024" s="6" t="s">
        <v>40</v>
      </c>
      <c r="AG2024" s="6" t="s">
        <v>39</v>
      </c>
      <c r="AH2024" s="6" t="s">
        <v>39</v>
      </c>
      <c r="AI2024" s="6" t="s">
        <v>39</v>
      </c>
      <c r="AJ2024" s="6" t="s">
        <v>43</v>
      </c>
      <c r="AK2024" s="19">
        <v>39.85</v>
      </c>
      <c r="AL2024" s="6" t="s">
        <v>39</v>
      </c>
      <c r="AM2024" s="6" t="s">
        <v>39</v>
      </c>
      <c r="AN2024" s="6" t="s">
        <v>39</v>
      </c>
      <c r="AO2024" s="6" t="s">
        <v>39</v>
      </c>
      <c r="AP2024">
        <v>9</v>
      </c>
      <c r="AQ2024" t="s">
        <v>39</v>
      </c>
      <c r="AR2024" t="s">
        <v>2628</v>
      </c>
      <c r="AS2024" t="s">
        <v>3108</v>
      </c>
    </row>
    <row r="2025" spans="1:45" x14ac:dyDescent="0.35">
      <c r="A2025" t="s">
        <v>2063</v>
      </c>
      <c r="B2025" t="s">
        <v>2673</v>
      </c>
      <c r="C2025" t="s">
        <v>2593</v>
      </c>
      <c r="D2025" t="s">
        <v>2062</v>
      </c>
      <c r="E2025" t="s">
        <v>365</v>
      </c>
      <c r="F2025" t="s">
        <v>3103</v>
      </c>
      <c r="G2025" t="s">
        <v>42</v>
      </c>
      <c r="H2025" t="s">
        <v>40</v>
      </c>
      <c r="I2025" t="s">
        <v>39</v>
      </c>
      <c r="J2025" t="s">
        <v>39</v>
      </c>
      <c r="K2025" t="s">
        <v>39</v>
      </c>
      <c r="L2025" t="s">
        <v>39</v>
      </c>
      <c r="M2025" t="s">
        <v>39</v>
      </c>
      <c r="N2025" t="s">
        <v>39</v>
      </c>
      <c r="O2025" t="s">
        <v>39</v>
      </c>
      <c r="P2025">
        <v>2012</v>
      </c>
      <c r="Q2025" t="s">
        <v>39</v>
      </c>
      <c r="R2025" t="s">
        <v>39</v>
      </c>
      <c r="S2025" t="s">
        <v>39</v>
      </c>
      <c r="T2025" t="s">
        <v>39</v>
      </c>
      <c r="U2025" t="s">
        <v>3106</v>
      </c>
      <c r="V2025" s="6" t="s">
        <v>39</v>
      </c>
      <c r="W2025" s="6" t="s">
        <v>39</v>
      </c>
      <c r="X2025" s="6" t="s">
        <v>39</v>
      </c>
      <c r="Y2025" t="s">
        <v>2947</v>
      </c>
      <c r="Z2025" t="s">
        <v>39</v>
      </c>
      <c r="AA2025" s="6" t="s">
        <v>44</v>
      </c>
      <c r="AB2025">
        <v>100</v>
      </c>
      <c r="AC2025" s="6" t="s">
        <v>39</v>
      </c>
      <c r="AD2025" s="6" t="s">
        <v>40</v>
      </c>
      <c r="AE2025" s="6" t="s">
        <v>39</v>
      </c>
      <c r="AF2025" s="6" t="s">
        <v>40</v>
      </c>
      <c r="AG2025" s="6" t="s">
        <v>39</v>
      </c>
      <c r="AH2025" s="6" t="s">
        <v>39</v>
      </c>
      <c r="AI2025" s="6" t="s">
        <v>39</v>
      </c>
      <c r="AJ2025" s="6" t="s">
        <v>43</v>
      </c>
      <c r="AK2025" s="19">
        <v>42.25</v>
      </c>
      <c r="AL2025" s="6" t="s">
        <v>39</v>
      </c>
      <c r="AM2025" s="6" t="s">
        <v>39</v>
      </c>
      <c r="AN2025" s="6" t="s">
        <v>39</v>
      </c>
      <c r="AO2025" s="6" t="s">
        <v>39</v>
      </c>
      <c r="AP2025">
        <v>12</v>
      </c>
      <c r="AQ2025" t="s">
        <v>39</v>
      </c>
      <c r="AR2025" t="s">
        <v>2628</v>
      </c>
      <c r="AS2025" t="s">
        <v>3108</v>
      </c>
    </row>
    <row r="2026" spans="1:45" x14ac:dyDescent="0.35">
      <c r="A2026" t="s">
        <v>2063</v>
      </c>
      <c r="B2026" t="s">
        <v>2673</v>
      </c>
      <c r="C2026" t="s">
        <v>2593</v>
      </c>
      <c r="D2026" t="s">
        <v>2062</v>
      </c>
      <c r="E2026" t="s">
        <v>365</v>
      </c>
      <c r="F2026" t="s">
        <v>3103</v>
      </c>
      <c r="G2026" t="s">
        <v>42</v>
      </c>
      <c r="H2026" t="s">
        <v>40</v>
      </c>
      <c r="I2026" t="s">
        <v>39</v>
      </c>
      <c r="J2026" t="s">
        <v>39</v>
      </c>
      <c r="K2026" t="s">
        <v>39</v>
      </c>
      <c r="L2026" t="s">
        <v>39</v>
      </c>
      <c r="M2026" t="s">
        <v>39</v>
      </c>
      <c r="N2026" t="s">
        <v>39</v>
      </c>
      <c r="O2026" t="s">
        <v>39</v>
      </c>
      <c r="P2026">
        <v>2012</v>
      </c>
      <c r="Q2026" t="s">
        <v>39</v>
      </c>
      <c r="R2026" t="s">
        <v>39</v>
      </c>
      <c r="S2026" t="s">
        <v>39</v>
      </c>
      <c r="T2026" t="s">
        <v>39</v>
      </c>
      <c r="U2026" t="s">
        <v>3106</v>
      </c>
      <c r="V2026" s="6" t="s">
        <v>39</v>
      </c>
      <c r="W2026" s="6" t="s">
        <v>39</v>
      </c>
      <c r="X2026" s="6" t="s">
        <v>39</v>
      </c>
      <c r="Y2026" t="s">
        <v>2947</v>
      </c>
      <c r="Z2026" t="s">
        <v>39</v>
      </c>
      <c r="AA2026" s="6" t="s">
        <v>44</v>
      </c>
      <c r="AB2026">
        <v>100</v>
      </c>
      <c r="AC2026" s="6" t="s">
        <v>39</v>
      </c>
      <c r="AD2026" s="6" t="s">
        <v>40</v>
      </c>
      <c r="AE2026" s="6" t="s">
        <v>39</v>
      </c>
      <c r="AF2026" s="6" t="s">
        <v>40</v>
      </c>
      <c r="AG2026" s="6" t="s">
        <v>39</v>
      </c>
      <c r="AH2026" s="6" t="s">
        <v>39</v>
      </c>
      <c r="AI2026" s="6" t="s">
        <v>39</v>
      </c>
      <c r="AJ2026" s="6" t="s">
        <v>43</v>
      </c>
      <c r="AK2026" s="19">
        <v>44.25</v>
      </c>
      <c r="AL2026" s="6" t="s">
        <v>39</v>
      </c>
      <c r="AM2026" s="6" t="s">
        <v>39</v>
      </c>
      <c r="AN2026" s="6" t="s">
        <v>39</v>
      </c>
      <c r="AO2026" s="6" t="s">
        <v>39</v>
      </c>
      <c r="AP2026">
        <v>15</v>
      </c>
      <c r="AQ2026" t="s">
        <v>39</v>
      </c>
      <c r="AR2026" t="s">
        <v>2628</v>
      </c>
      <c r="AS2026" t="s">
        <v>3108</v>
      </c>
    </row>
    <row r="2027" spans="1:45" x14ac:dyDescent="0.35">
      <c r="A2027" t="s">
        <v>2063</v>
      </c>
      <c r="B2027" t="s">
        <v>2673</v>
      </c>
      <c r="C2027" t="s">
        <v>2593</v>
      </c>
      <c r="D2027" t="s">
        <v>2062</v>
      </c>
      <c r="E2027" t="s">
        <v>365</v>
      </c>
      <c r="F2027" t="s">
        <v>3103</v>
      </c>
      <c r="G2027" t="s">
        <v>42</v>
      </c>
      <c r="H2027" t="s">
        <v>40</v>
      </c>
      <c r="I2027" t="s">
        <v>39</v>
      </c>
      <c r="J2027" t="s">
        <v>39</v>
      </c>
      <c r="K2027" t="s">
        <v>39</v>
      </c>
      <c r="L2027" t="s">
        <v>39</v>
      </c>
      <c r="M2027" t="s">
        <v>39</v>
      </c>
      <c r="N2027" t="s">
        <v>39</v>
      </c>
      <c r="O2027" t="s">
        <v>39</v>
      </c>
      <c r="P2027">
        <v>2012</v>
      </c>
      <c r="Q2027" t="s">
        <v>39</v>
      </c>
      <c r="R2027" t="s">
        <v>39</v>
      </c>
      <c r="S2027" t="s">
        <v>39</v>
      </c>
      <c r="T2027" t="s">
        <v>39</v>
      </c>
      <c r="U2027" t="s">
        <v>3106</v>
      </c>
      <c r="V2027" s="6" t="s">
        <v>39</v>
      </c>
      <c r="W2027" s="6" t="s">
        <v>39</v>
      </c>
      <c r="X2027" s="6" t="s">
        <v>39</v>
      </c>
      <c r="Y2027" t="s">
        <v>2947</v>
      </c>
      <c r="Z2027" t="s">
        <v>39</v>
      </c>
      <c r="AA2027" s="6" t="s">
        <v>44</v>
      </c>
      <c r="AB2027">
        <v>100</v>
      </c>
      <c r="AC2027" s="6" t="s">
        <v>39</v>
      </c>
      <c r="AD2027" s="6" t="s">
        <v>40</v>
      </c>
      <c r="AE2027" s="6" t="s">
        <v>39</v>
      </c>
      <c r="AF2027" s="6" t="s">
        <v>40</v>
      </c>
      <c r="AG2027" s="6" t="s">
        <v>39</v>
      </c>
      <c r="AH2027" s="6" t="s">
        <v>39</v>
      </c>
      <c r="AI2027" s="6" t="s">
        <v>39</v>
      </c>
      <c r="AJ2027" s="6" t="s">
        <v>43</v>
      </c>
      <c r="AK2027" s="19">
        <v>44.25</v>
      </c>
      <c r="AL2027" s="6" t="s">
        <v>39</v>
      </c>
      <c r="AM2027" s="6" t="s">
        <v>39</v>
      </c>
      <c r="AN2027" s="6" t="s">
        <v>39</v>
      </c>
      <c r="AO2027" s="6" t="s">
        <v>39</v>
      </c>
      <c r="AP2027">
        <v>18</v>
      </c>
      <c r="AQ2027" t="s">
        <v>39</v>
      </c>
      <c r="AR2027" t="s">
        <v>2628</v>
      </c>
      <c r="AS2027" t="s">
        <v>3108</v>
      </c>
    </row>
    <row r="2028" spans="1:45" x14ac:dyDescent="0.35">
      <c r="A2028" t="s">
        <v>2063</v>
      </c>
      <c r="B2028" t="s">
        <v>2673</v>
      </c>
      <c r="C2028" t="s">
        <v>2593</v>
      </c>
      <c r="D2028" t="s">
        <v>2062</v>
      </c>
      <c r="E2028" t="s">
        <v>365</v>
      </c>
      <c r="F2028" t="s">
        <v>3103</v>
      </c>
      <c r="G2028" t="s">
        <v>42</v>
      </c>
      <c r="H2028" t="s">
        <v>40</v>
      </c>
      <c r="I2028" t="s">
        <v>39</v>
      </c>
      <c r="J2028" t="s">
        <v>39</v>
      </c>
      <c r="K2028" t="s">
        <v>39</v>
      </c>
      <c r="L2028" t="s">
        <v>39</v>
      </c>
      <c r="M2028" t="s">
        <v>39</v>
      </c>
      <c r="N2028" t="s">
        <v>39</v>
      </c>
      <c r="O2028" t="s">
        <v>39</v>
      </c>
      <c r="P2028">
        <v>2012</v>
      </c>
      <c r="Q2028" t="s">
        <v>39</v>
      </c>
      <c r="R2028" t="s">
        <v>39</v>
      </c>
      <c r="S2028" t="s">
        <v>39</v>
      </c>
      <c r="T2028" t="s">
        <v>39</v>
      </c>
      <c r="U2028" t="s">
        <v>3106</v>
      </c>
      <c r="V2028" s="6" t="s">
        <v>39</v>
      </c>
      <c r="W2028" s="6" t="s">
        <v>39</v>
      </c>
      <c r="X2028" s="6" t="s">
        <v>39</v>
      </c>
      <c r="Y2028" t="s">
        <v>2947</v>
      </c>
      <c r="Z2028" t="s">
        <v>39</v>
      </c>
      <c r="AA2028" s="6" t="s">
        <v>44</v>
      </c>
      <c r="AB2028">
        <v>100</v>
      </c>
      <c r="AC2028" s="6" t="s">
        <v>39</v>
      </c>
      <c r="AD2028" s="6" t="s">
        <v>40</v>
      </c>
      <c r="AE2028" s="6" t="s">
        <v>39</v>
      </c>
      <c r="AF2028" s="6" t="s">
        <v>40</v>
      </c>
      <c r="AG2028" s="6" t="s">
        <v>39</v>
      </c>
      <c r="AH2028" s="6" t="s">
        <v>39</v>
      </c>
      <c r="AI2028" s="6" t="s">
        <v>39</v>
      </c>
      <c r="AJ2028" s="6" t="s">
        <v>43</v>
      </c>
      <c r="AK2028" s="19">
        <v>45.59</v>
      </c>
      <c r="AL2028" s="6" t="s">
        <v>39</v>
      </c>
      <c r="AM2028" s="6" t="s">
        <v>39</v>
      </c>
      <c r="AN2028" s="6" t="s">
        <v>39</v>
      </c>
      <c r="AO2028" s="6" t="s">
        <v>39</v>
      </c>
      <c r="AP2028">
        <v>21</v>
      </c>
      <c r="AQ2028" t="s">
        <v>39</v>
      </c>
      <c r="AR2028" t="s">
        <v>2628</v>
      </c>
      <c r="AS2028" t="s">
        <v>3108</v>
      </c>
    </row>
    <row r="2029" spans="1:45" x14ac:dyDescent="0.35">
      <c r="A2029" t="s">
        <v>2063</v>
      </c>
      <c r="B2029" t="s">
        <v>2673</v>
      </c>
      <c r="C2029" t="s">
        <v>2593</v>
      </c>
      <c r="D2029" t="s">
        <v>2062</v>
      </c>
      <c r="E2029" t="s">
        <v>365</v>
      </c>
      <c r="F2029" t="s">
        <v>3103</v>
      </c>
      <c r="G2029" t="s">
        <v>42</v>
      </c>
      <c r="H2029" t="s">
        <v>40</v>
      </c>
      <c r="I2029" t="s">
        <v>39</v>
      </c>
      <c r="J2029" t="s">
        <v>39</v>
      </c>
      <c r="K2029" t="s">
        <v>39</v>
      </c>
      <c r="L2029" t="s">
        <v>39</v>
      </c>
      <c r="M2029" t="s">
        <v>39</v>
      </c>
      <c r="N2029" t="s">
        <v>39</v>
      </c>
      <c r="O2029" t="s">
        <v>39</v>
      </c>
      <c r="P2029">
        <v>2012</v>
      </c>
      <c r="Q2029" t="s">
        <v>39</v>
      </c>
      <c r="R2029" t="s">
        <v>39</v>
      </c>
      <c r="S2029" t="s">
        <v>39</v>
      </c>
      <c r="T2029" t="s">
        <v>39</v>
      </c>
      <c r="U2029" t="s">
        <v>3106</v>
      </c>
      <c r="V2029" s="6" t="s">
        <v>39</v>
      </c>
      <c r="W2029" s="6" t="s">
        <v>39</v>
      </c>
      <c r="X2029" s="6" t="s">
        <v>39</v>
      </c>
      <c r="Y2029" t="s">
        <v>2947</v>
      </c>
      <c r="Z2029" t="s">
        <v>39</v>
      </c>
      <c r="AA2029" s="6" t="s">
        <v>44</v>
      </c>
      <c r="AB2029">
        <v>100</v>
      </c>
      <c r="AC2029" s="6" t="s">
        <v>39</v>
      </c>
      <c r="AD2029" s="6" t="s">
        <v>40</v>
      </c>
      <c r="AE2029" s="6" t="s">
        <v>39</v>
      </c>
      <c r="AF2029" s="6" t="s">
        <v>40</v>
      </c>
      <c r="AG2029" s="6" t="s">
        <v>39</v>
      </c>
      <c r="AH2029" s="6" t="s">
        <v>39</v>
      </c>
      <c r="AI2029" s="6" t="s">
        <v>39</v>
      </c>
      <c r="AJ2029" s="6" t="s">
        <v>43</v>
      </c>
      <c r="AK2029" s="19">
        <v>45.59</v>
      </c>
      <c r="AL2029" s="6" t="s">
        <v>39</v>
      </c>
      <c r="AM2029" s="6" t="s">
        <v>39</v>
      </c>
      <c r="AN2029" s="6" t="s">
        <v>39</v>
      </c>
      <c r="AO2029" s="6" t="s">
        <v>39</v>
      </c>
      <c r="AP2029">
        <v>27</v>
      </c>
      <c r="AQ2029" t="s">
        <v>39</v>
      </c>
      <c r="AR2029" t="s">
        <v>2628</v>
      </c>
      <c r="AS2029" t="s">
        <v>3108</v>
      </c>
    </row>
    <row r="2030" spans="1:45" x14ac:dyDescent="0.35">
      <c r="A2030" t="s">
        <v>2063</v>
      </c>
      <c r="B2030" t="s">
        <v>2673</v>
      </c>
      <c r="C2030" t="s">
        <v>2593</v>
      </c>
      <c r="D2030" t="s">
        <v>2062</v>
      </c>
      <c r="E2030" t="s">
        <v>365</v>
      </c>
      <c r="F2030" t="s">
        <v>3103</v>
      </c>
      <c r="G2030" t="s">
        <v>42</v>
      </c>
      <c r="H2030" t="s">
        <v>40</v>
      </c>
      <c r="I2030" t="s">
        <v>39</v>
      </c>
      <c r="J2030" t="s">
        <v>39</v>
      </c>
      <c r="K2030" t="s">
        <v>39</v>
      </c>
      <c r="L2030" t="s">
        <v>39</v>
      </c>
      <c r="M2030" t="s">
        <v>39</v>
      </c>
      <c r="N2030" t="s">
        <v>39</v>
      </c>
      <c r="O2030" t="s">
        <v>39</v>
      </c>
      <c r="P2030">
        <v>2012</v>
      </c>
      <c r="Q2030" t="s">
        <v>39</v>
      </c>
      <c r="R2030" t="s">
        <v>39</v>
      </c>
      <c r="S2030" t="s">
        <v>39</v>
      </c>
      <c r="T2030" t="s">
        <v>39</v>
      </c>
      <c r="U2030" t="s">
        <v>3106</v>
      </c>
      <c r="V2030" s="6" t="s">
        <v>39</v>
      </c>
      <c r="W2030" s="6" t="s">
        <v>39</v>
      </c>
      <c r="X2030" s="6" t="s">
        <v>39</v>
      </c>
      <c r="Y2030" t="s">
        <v>2947</v>
      </c>
      <c r="Z2030" t="s">
        <v>39</v>
      </c>
      <c r="AA2030" s="6" t="s">
        <v>44</v>
      </c>
      <c r="AB2030">
        <v>200</v>
      </c>
      <c r="AC2030" s="6" t="s">
        <v>39</v>
      </c>
      <c r="AD2030" s="6" t="s">
        <v>40</v>
      </c>
      <c r="AE2030" s="6" t="s">
        <v>39</v>
      </c>
      <c r="AF2030" s="6" t="s">
        <v>40</v>
      </c>
      <c r="AG2030" s="6" t="s">
        <v>39</v>
      </c>
      <c r="AH2030" s="6" t="s">
        <v>39</v>
      </c>
      <c r="AI2030" s="6" t="s">
        <v>39</v>
      </c>
      <c r="AJ2030" s="6" t="s">
        <v>43</v>
      </c>
      <c r="AK2030" s="19">
        <v>2.33</v>
      </c>
      <c r="AL2030" s="6" t="s">
        <v>39</v>
      </c>
      <c r="AM2030" s="6" t="s">
        <v>39</v>
      </c>
      <c r="AN2030" s="6" t="s">
        <v>39</v>
      </c>
      <c r="AO2030" s="6" t="s">
        <v>39</v>
      </c>
      <c r="AP2030">
        <v>3</v>
      </c>
      <c r="AQ2030" t="s">
        <v>39</v>
      </c>
      <c r="AR2030" t="s">
        <v>2628</v>
      </c>
      <c r="AS2030" t="s">
        <v>3108</v>
      </c>
    </row>
    <row r="2031" spans="1:45" x14ac:dyDescent="0.35">
      <c r="A2031" t="s">
        <v>2063</v>
      </c>
      <c r="B2031" t="s">
        <v>2673</v>
      </c>
      <c r="C2031" t="s">
        <v>2593</v>
      </c>
      <c r="D2031" t="s">
        <v>2062</v>
      </c>
      <c r="E2031" t="s">
        <v>365</v>
      </c>
      <c r="F2031" t="s">
        <v>3103</v>
      </c>
      <c r="G2031" t="s">
        <v>42</v>
      </c>
      <c r="H2031" t="s">
        <v>40</v>
      </c>
      <c r="I2031" t="s">
        <v>39</v>
      </c>
      <c r="J2031" t="s">
        <v>39</v>
      </c>
      <c r="K2031" t="s">
        <v>39</v>
      </c>
      <c r="L2031" t="s">
        <v>39</v>
      </c>
      <c r="M2031" t="s">
        <v>39</v>
      </c>
      <c r="N2031" t="s">
        <v>39</v>
      </c>
      <c r="O2031" t="s">
        <v>39</v>
      </c>
      <c r="P2031">
        <v>2012</v>
      </c>
      <c r="Q2031" t="s">
        <v>39</v>
      </c>
      <c r="R2031" t="s">
        <v>39</v>
      </c>
      <c r="S2031" t="s">
        <v>39</v>
      </c>
      <c r="T2031" t="s">
        <v>39</v>
      </c>
      <c r="U2031" t="s">
        <v>3106</v>
      </c>
      <c r="V2031" s="6" t="s">
        <v>39</v>
      </c>
      <c r="W2031" s="6" t="s">
        <v>39</v>
      </c>
      <c r="X2031" s="6" t="s">
        <v>39</v>
      </c>
      <c r="Y2031" t="s">
        <v>2947</v>
      </c>
      <c r="Z2031" t="s">
        <v>39</v>
      </c>
      <c r="AA2031" s="6" t="s">
        <v>44</v>
      </c>
      <c r="AB2031">
        <v>200</v>
      </c>
      <c r="AC2031" s="6" t="s">
        <v>39</v>
      </c>
      <c r="AD2031" s="6" t="s">
        <v>40</v>
      </c>
      <c r="AE2031" s="6" t="s">
        <v>39</v>
      </c>
      <c r="AF2031" s="6" t="s">
        <v>40</v>
      </c>
      <c r="AG2031" s="6" t="s">
        <v>39</v>
      </c>
      <c r="AH2031" s="6" t="s">
        <v>39</v>
      </c>
      <c r="AI2031" s="6" t="s">
        <v>39</v>
      </c>
      <c r="AJ2031" s="6" t="s">
        <v>43</v>
      </c>
      <c r="AK2031" s="19">
        <v>23.53</v>
      </c>
      <c r="AL2031" s="6" t="s">
        <v>39</v>
      </c>
      <c r="AM2031" s="6" t="s">
        <v>39</v>
      </c>
      <c r="AN2031" s="6" t="s">
        <v>39</v>
      </c>
      <c r="AO2031" s="6" t="s">
        <v>39</v>
      </c>
      <c r="AP2031">
        <v>6</v>
      </c>
      <c r="AQ2031" t="s">
        <v>39</v>
      </c>
      <c r="AR2031" t="s">
        <v>2628</v>
      </c>
      <c r="AS2031" t="s">
        <v>3108</v>
      </c>
    </row>
    <row r="2032" spans="1:45" x14ac:dyDescent="0.35">
      <c r="A2032" t="s">
        <v>2063</v>
      </c>
      <c r="B2032" t="s">
        <v>2673</v>
      </c>
      <c r="C2032" t="s">
        <v>2593</v>
      </c>
      <c r="D2032" t="s">
        <v>2062</v>
      </c>
      <c r="E2032" t="s">
        <v>365</v>
      </c>
      <c r="F2032" t="s">
        <v>3103</v>
      </c>
      <c r="G2032" t="s">
        <v>42</v>
      </c>
      <c r="H2032" t="s">
        <v>40</v>
      </c>
      <c r="I2032" t="s">
        <v>39</v>
      </c>
      <c r="J2032" t="s">
        <v>39</v>
      </c>
      <c r="K2032" t="s">
        <v>39</v>
      </c>
      <c r="L2032" t="s">
        <v>39</v>
      </c>
      <c r="M2032" t="s">
        <v>39</v>
      </c>
      <c r="N2032" t="s">
        <v>39</v>
      </c>
      <c r="O2032" t="s">
        <v>39</v>
      </c>
      <c r="P2032">
        <v>2012</v>
      </c>
      <c r="Q2032" t="s">
        <v>39</v>
      </c>
      <c r="R2032" t="s">
        <v>39</v>
      </c>
      <c r="S2032" t="s">
        <v>39</v>
      </c>
      <c r="T2032" t="s">
        <v>39</v>
      </c>
      <c r="U2032" t="s">
        <v>3106</v>
      </c>
      <c r="V2032" s="6" t="s">
        <v>39</v>
      </c>
      <c r="W2032" s="6" t="s">
        <v>39</v>
      </c>
      <c r="X2032" s="6" t="s">
        <v>39</v>
      </c>
      <c r="Y2032" t="s">
        <v>2947</v>
      </c>
      <c r="Z2032" t="s">
        <v>39</v>
      </c>
      <c r="AA2032" s="6" t="s">
        <v>44</v>
      </c>
      <c r="AB2032">
        <v>200</v>
      </c>
      <c r="AC2032" s="6" t="s">
        <v>39</v>
      </c>
      <c r="AD2032" s="6" t="s">
        <v>40</v>
      </c>
      <c r="AE2032" s="6" t="s">
        <v>39</v>
      </c>
      <c r="AF2032" s="6" t="s">
        <v>40</v>
      </c>
      <c r="AG2032" s="6" t="s">
        <v>39</v>
      </c>
      <c r="AH2032" s="6" t="s">
        <v>39</v>
      </c>
      <c r="AI2032" s="6" t="s">
        <v>39</v>
      </c>
      <c r="AJ2032" s="6" t="s">
        <v>43</v>
      </c>
      <c r="AK2032" s="19">
        <v>39.25</v>
      </c>
      <c r="AL2032" s="6" t="s">
        <v>39</v>
      </c>
      <c r="AM2032" s="6" t="s">
        <v>39</v>
      </c>
      <c r="AN2032" s="6" t="s">
        <v>39</v>
      </c>
      <c r="AO2032" s="6" t="s">
        <v>39</v>
      </c>
      <c r="AP2032">
        <v>9</v>
      </c>
      <c r="AQ2032" t="s">
        <v>39</v>
      </c>
      <c r="AR2032" t="s">
        <v>2628</v>
      </c>
      <c r="AS2032" t="s">
        <v>3108</v>
      </c>
    </row>
    <row r="2033" spans="1:45" x14ac:dyDescent="0.35">
      <c r="A2033" t="s">
        <v>2063</v>
      </c>
      <c r="B2033" t="s">
        <v>2673</v>
      </c>
      <c r="C2033" t="s">
        <v>2593</v>
      </c>
      <c r="D2033" t="s">
        <v>2062</v>
      </c>
      <c r="E2033" t="s">
        <v>365</v>
      </c>
      <c r="F2033" t="s">
        <v>3103</v>
      </c>
      <c r="G2033" t="s">
        <v>42</v>
      </c>
      <c r="H2033" t="s">
        <v>40</v>
      </c>
      <c r="I2033" t="s">
        <v>39</v>
      </c>
      <c r="J2033" t="s">
        <v>39</v>
      </c>
      <c r="K2033" t="s">
        <v>39</v>
      </c>
      <c r="L2033" t="s">
        <v>39</v>
      </c>
      <c r="M2033" t="s">
        <v>39</v>
      </c>
      <c r="N2033" t="s">
        <v>39</v>
      </c>
      <c r="O2033" t="s">
        <v>39</v>
      </c>
      <c r="P2033">
        <v>2012</v>
      </c>
      <c r="Q2033" t="s">
        <v>39</v>
      </c>
      <c r="R2033" t="s">
        <v>39</v>
      </c>
      <c r="S2033" t="s">
        <v>39</v>
      </c>
      <c r="T2033" t="s">
        <v>39</v>
      </c>
      <c r="U2033" t="s">
        <v>3106</v>
      </c>
      <c r="V2033" s="6" t="s">
        <v>39</v>
      </c>
      <c r="W2033" s="6" t="s">
        <v>39</v>
      </c>
      <c r="X2033" s="6" t="s">
        <v>39</v>
      </c>
      <c r="Y2033" t="s">
        <v>2947</v>
      </c>
      <c r="Z2033" t="s">
        <v>39</v>
      </c>
      <c r="AA2033" s="6" t="s">
        <v>44</v>
      </c>
      <c r="AB2033">
        <v>200</v>
      </c>
      <c r="AC2033" s="6" t="s">
        <v>39</v>
      </c>
      <c r="AD2033" s="6" t="s">
        <v>40</v>
      </c>
      <c r="AE2033" s="6" t="s">
        <v>39</v>
      </c>
      <c r="AF2033" s="6" t="s">
        <v>40</v>
      </c>
      <c r="AG2033" s="6" t="s">
        <v>39</v>
      </c>
      <c r="AH2033" s="6" t="s">
        <v>39</v>
      </c>
      <c r="AI2033" s="6" t="s">
        <v>39</v>
      </c>
      <c r="AJ2033" s="6" t="s">
        <v>43</v>
      </c>
      <c r="AK2033" s="19">
        <v>40.25</v>
      </c>
      <c r="AL2033" s="6" t="s">
        <v>39</v>
      </c>
      <c r="AM2033" s="6" t="s">
        <v>39</v>
      </c>
      <c r="AN2033" s="6" t="s">
        <v>39</v>
      </c>
      <c r="AO2033" s="6" t="s">
        <v>39</v>
      </c>
      <c r="AP2033">
        <v>12</v>
      </c>
      <c r="AQ2033" t="s">
        <v>39</v>
      </c>
      <c r="AR2033" t="s">
        <v>2628</v>
      </c>
      <c r="AS2033" t="s">
        <v>3108</v>
      </c>
    </row>
    <row r="2034" spans="1:45" x14ac:dyDescent="0.35">
      <c r="A2034" t="s">
        <v>2063</v>
      </c>
      <c r="B2034" t="s">
        <v>2673</v>
      </c>
      <c r="C2034" t="s">
        <v>2593</v>
      </c>
      <c r="D2034" t="s">
        <v>2062</v>
      </c>
      <c r="E2034" t="s">
        <v>365</v>
      </c>
      <c r="F2034" t="s">
        <v>3103</v>
      </c>
      <c r="G2034" t="s">
        <v>42</v>
      </c>
      <c r="H2034" t="s">
        <v>40</v>
      </c>
      <c r="I2034" t="s">
        <v>39</v>
      </c>
      <c r="J2034" t="s">
        <v>39</v>
      </c>
      <c r="K2034" t="s">
        <v>39</v>
      </c>
      <c r="L2034" t="s">
        <v>39</v>
      </c>
      <c r="M2034" t="s">
        <v>39</v>
      </c>
      <c r="N2034" t="s">
        <v>39</v>
      </c>
      <c r="O2034" t="s">
        <v>39</v>
      </c>
      <c r="P2034">
        <v>2012</v>
      </c>
      <c r="Q2034" t="s">
        <v>39</v>
      </c>
      <c r="R2034" t="s">
        <v>39</v>
      </c>
      <c r="S2034" t="s">
        <v>39</v>
      </c>
      <c r="T2034" t="s">
        <v>39</v>
      </c>
      <c r="U2034" t="s">
        <v>3106</v>
      </c>
      <c r="V2034" s="6" t="s">
        <v>39</v>
      </c>
      <c r="W2034" s="6" t="s">
        <v>39</v>
      </c>
      <c r="X2034" s="6" t="s">
        <v>39</v>
      </c>
      <c r="Y2034" t="s">
        <v>2947</v>
      </c>
      <c r="Z2034" t="s">
        <v>39</v>
      </c>
      <c r="AA2034" s="6" t="s">
        <v>44</v>
      </c>
      <c r="AB2034">
        <v>200</v>
      </c>
      <c r="AC2034" s="6" t="s">
        <v>39</v>
      </c>
      <c r="AD2034" s="6" t="s">
        <v>40</v>
      </c>
      <c r="AE2034" s="6" t="s">
        <v>39</v>
      </c>
      <c r="AF2034" s="6" t="s">
        <v>40</v>
      </c>
      <c r="AG2034" s="6" t="s">
        <v>39</v>
      </c>
      <c r="AH2034" s="6" t="s">
        <v>39</v>
      </c>
      <c r="AI2034" s="6" t="s">
        <v>39</v>
      </c>
      <c r="AJ2034" s="6" t="s">
        <v>43</v>
      </c>
      <c r="AK2034" s="19">
        <v>41.25</v>
      </c>
      <c r="AL2034" s="6" t="s">
        <v>39</v>
      </c>
      <c r="AM2034" s="6" t="s">
        <v>39</v>
      </c>
      <c r="AN2034" s="6" t="s">
        <v>39</v>
      </c>
      <c r="AO2034" s="6" t="s">
        <v>39</v>
      </c>
      <c r="AP2034">
        <v>15</v>
      </c>
      <c r="AQ2034" t="s">
        <v>39</v>
      </c>
      <c r="AR2034" t="s">
        <v>2628</v>
      </c>
      <c r="AS2034" t="s">
        <v>3108</v>
      </c>
    </row>
    <row r="2035" spans="1:45" x14ac:dyDescent="0.35">
      <c r="A2035" t="s">
        <v>2063</v>
      </c>
      <c r="B2035" t="s">
        <v>2673</v>
      </c>
      <c r="C2035" t="s">
        <v>2593</v>
      </c>
      <c r="D2035" t="s">
        <v>2062</v>
      </c>
      <c r="E2035" t="s">
        <v>365</v>
      </c>
      <c r="F2035" t="s">
        <v>3103</v>
      </c>
      <c r="G2035" t="s">
        <v>42</v>
      </c>
      <c r="H2035" t="s">
        <v>40</v>
      </c>
      <c r="I2035" t="s">
        <v>39</v>
      </c>
      <c r="J2035" t="s">
        <v>39</v>
      </c>
      <c r="K2035" t="s">
        <v>39</v>
      </c>
      <c r="L2035" t="s">
        <v>39</v>
      </c>
      <c r="M2035" t="s">
        <v>39</v>
      </c>
      <c r="N2035" t="s">
        <v>39</v>
      </c>
      <c r="O2035" t="s">
        <v>39</v>
      </c>
      <c r="P2035">
        <v>2012</v>
      </c>
      <c r="Q2035" t="s">
        <v>39</v>
      </c>
      <c r="R2035" t="s">
        <v>39</v>
      </c>
      <c r="S2035" t="s">
        <v>39</v>
      </c>
      <c r="T2035" t="s">
        <v>39</v>
      </c>
      <c r="U2035" t="s">
        <v>3106</v>
      </c>
      <c r="V2035" s="6" t="s">
        <v>39</v>
      </c>
      <c r="W2035" s="6" t="s">
        <v>39</v>
      </c>
      <c r="X2035" s="6" t="s">
        <v>39</v>
      </c>
      <c r="Y2035" t="s">
        <v>2947</v>
      </c>
      <c r="Z2035" t="s">
        <v>39</v>
      </c>
      <c r="AA2035" s="6" t="s">
        <v>44</v>
      </c>
      <c r="AB2035">
        <v>200</v>
      </c>
      <c r="AC2035" s="6" t="s">
        <v>39</v>
      </c>
      <c r="AD2035" s="6" t="s">
        <v>40</v>
      </c>
      <c r="AE2035" s="6" t="s">
        <v>39</v>
      </c>
      <c r="AF2035" s="6" t="s">
        <v>40</v>
      </c>
      <c r="AG2035" s="6" t="s">
        <v>39</v>
      </c>
      <c r="AH2035" s="6" t="s">
        <v>39</v>
      </c>
      <c r="AI2035" s="6" t="s">
        <v>39</v>
      </c>
      <c r="AJ2035" s="6" t="s">
        <v>43</v>
      </c>
      <c r="AK2035" s="19">
        <v>41.25</v>
      </c>
      <c r="AL2035" s="6" t="s">
        <v>39</v>
      </c>
      <c r="AM2035" s="6" t="s">
        <v>39</v>
      </c>
      <c r="AN2035" s="6" t="s">
        <v>39</v>
      </c>
      <c r="AO2035" s="6" t="s">
        <v>39</v>
      </c>
      <c r="AP2035">
        <v>18</v>
      </c>
      <c r="AQ2035" t="s">
        <v>39</v>
      </c>
      <c r="AR2035" t="s">
        <v>2628</v>
      </c>
      <c r="AS2035" t="s">
        <v>3108</v>
      </c>
    </row>
    <row r="2036" spans="1:45" x14ac:dyDescent="0.35">
      <c r="A2036" t="s">
        <v>2063</v>
      </c>
      <c r="B2036" t="s">
        <v>2673</v>
      </c>
      <c r="C2036" t="s">
        <v>2593</v>
      </c>
      <c r="D2036" t="s">
        <v>2062</v>
      </c>
      <c r="E2036" t="s">
        <v>365</v>
      </c>
      <c r="F2036" t="s">
        <v>3103</v>
      </c>
      <c r="G2036" t="s">
        <v>42</v>
      </c>
      <c r="H2036" t="s">
        <v>40</v>
      </c>
      <c r="I2036" t="s">
        <v>39</v>
      </c>
      <c r="J2036" t="s">
        <v>39</v>
      </c>
      <c r="K2036" t="s">
        <v>39</v>
      </c>
      <c r="L2036" t="s">
        <v>39</v>
      </c>
      <c r="M2036" t="s">
        <v>39</v>
      </c>
      <c r="N2036" t="s">
        <v>39</v>
      </c>
      <c r="O2036" t="s">
        <v>39</v>
      </c>
      <c r="P2036">
        <v>2012</v>
      </c>
      <c r="Q2036" t="s">
        <v>39</v>
      </c>
      <c r="R2036" t="s">
        <v>39</v>
      </c>
      <c r="S2036" t="s">
        <v>39</v>
      </c>
      <c r="T2036" t="s">
        <v>39</v>
      </c>
      <c r="U2036" t="s">
        <v>3106</v>
      </c>
      <c r="V2036" s="6" t="s">
        <v>39</v>
      </c>
      <c r="W2036" s="6" t="s">
        <v>39</v>
      </c>
      <c r="X2036" s="6" t="s">
        <v>39</v>
      </c>
      <c r="Y2036" t="s">
        <v>2947</v>
      </c>
      <c r="Z2036" t="s">
        <v>39</v>
      </c>
      <c r="AA2036" s="6" t="s">
        <v>44</v>
      </c>
      <c r="AB2036">
        <v>200</v>
      </c>
      <c r="AC2036" s="6" t="s">
        <v>39</v>
      </c>
      <c r="AD2036" s="6" t="s">
        <v>40</v>
      </c>
      <c r="AE2036" s="6" t="s">
        <v>39</v>
      </c>
      <c r="AF2036" s="6" t="s">
        <v>40</v>
      </c>
      <c r="AG2036" s="6" t="s">
        <v>39</v>
      </c>
      <c r="AH2036" s="6" t="s">
        <v>39</v>
      </c>
      <c r="AI2036" s="6" t="s">
        <v>39</v>
      </c>
      <c r="AJ2036" s="6" t="s">
        <v>43</v>
      </c>
      <c r="AK2036" s="19">
        <v>41.25</v>
      </c>
      <c r="AL2036" s="6" t="s">
        <v>39</v>
      </c>
      <c r="AM2036" s="6" t="s">
        <v>39</v>
      </c>
      <c r="AN2036" s="6" t="s">
        <v>39</v>
      </c>
      <c r="AO2036" s="6" t="s">
        <v>39</v>
      </c>
      <c r="AP2036">
        <v>21</v>
      </c>
      <c r="AQ2036" t="s">
        <v>39</v>
      </c>
      <c r="AR2036" t="s">
        <v>2628</v>
      </c>
      <c r="AS2036" t="s">
        <v>3108</v>
      </c>
    </row>
    <row r="2037" spans="1:45" x14ac:dyDescent="0.35">
      <c r="A2037" t="s">
        <v>2063</v>
      </c>
      <c r="B2037" t="s">
        <v>2673</v>
      </c>
      <c r="C2037" t="s">
        <v>2593</v>
      </c>
      <c r="D2037" t="s">
        <v>2062</v>
      </c>
      <c r="E2037" t="s">
        <v>365</v>
      </c>
      <c r="F2037" t="s">
        <v>3103</v>
      </c>
      <c r="G2037" t="s">
        <v>42</v>
      </c>
      <c r="H2037" t="s">
        <v>40</v>
      </c>
      <c r="I2037" t="s">
        <v>39</v>
      </c>
      <c r="J2037" t="s">
        <v>39</v>
      </c>
      <c r="K2037" t="s">
        <v>39</v>
      </c>
      <c r="L2037" t="s">
        <v>39</v>
      </c>
      <c r="M2037" t="s">
        <v>39</v>
      </c>
      <c r="N2037" t="s">
        <v>39</v>
      </c>
      <c r="O2037" t="s">
        <v>39</v>
      </c>
      <c r="P2037">
        <v>2012</v>
      </c>
      <c r="Q2037" t="s">
        <v>39</v>
      </c>
      <c r="R2037" t="s">
        <v>39</v>
      </c>
      <c r="S2037" t="s">
        <v>39</v>
      </c>
      <c r="T2037" t="s">
        <v>39</v>
      </c>
      <c r="U2037" t="s">
        <v>3106</v>
      </c>
      <c r="V2037" s="6" t="s">
        <v>39</v>
      </c>
      <c r="W2037" s="6" t="s">
        <v>39</v>
      </c>
      <c r="X2037" s="6" t="s">
        <v>39</v>
      </c>
      <c r="Y2037" t="s">
        <v>2947</v>
      </c>
      <c r="Z2037" t="s">
        <v>39</v>
      </c>
      <c r="AA2037" s="6" t="s">
        <v>44</v>
      </c>
      <c r="AB2037">
        <v>200</v>
      </c>
      <c r="AC2037" s="6" t="s">
        <v>39</v>
      </c>
      <c r="AD2037" s="6" t="s">
        <v>40</v>
      </c>
      <c r="AE2037" s="6" t="s">
        <v>39</v>
      </c>
      <c r="AF2037" s="6" t="s">
        <v>40</v>
      </c>
      <c r="AG2037" s="6" t="s">
        <v>39</v>
      </c>
      <c r="AH2037" s="6" t="s">
        <v>39</v>
      </c>
      <c r="AI2037" s="6" t="s">
        <v>39</v>
      </c>
      <c r="AJ2037" s="6" t="s">
        <v>43</v>
      </c>
      <c r="AK2037" s="19">
        <v>41.25</v>
      </c>
      <c r="AL2037" s="6" t="s">
        <v>39</v>
      </c>
      <c r="AM2037" s="6" t="s">
        <v>39</v>
      </c>
      <c r="AN2037" s="6" t="s">
        <v>39</v>
      </c>
      <c r="AO2037" s="6" t="s">
        <v>39</v>
      </c>
      <c r="AP2037">
        <v>27</v>
      </c>
      <c r="AQ2037" t="s">
        <v>39</v>
      </c>
      <c r="AR2037" t="s">
        <v>2628</v>
      </c>
      <c r="AS2037" t="s">
        <v>3108</v>
      </c>
    </row>
    <row r="2038" spans="1:45" x14ac:dyDescent="0.35">
      <c r="A2038" t="s">
        <v>2063</v>
      </c>
      <c r="B2038" t="s">
        <v>2673</v>
      </c>
      <c r="C2038" t="s">
        <v>2593</v>
      </c>
      <c r="D2038" t="s">
        <v>2062</v>
      </c>
      <c r="E2038" t="s">
        <v>365</v>
      </c>
      <c r="F2038" t="s">
        <v>3103</v>
      </c>
      <c r="G2038" t="s">
        <v>42</v>
      </c>
      <c r="H2038" t="s">
        <v>40</v>
      </c>
      <c r="I2038" t="s">
        <v>39</v>
      </c>
      <c r="J2038" t="s">
        <v>39</v>
      </c>
      <c r="K2038" t="s">
        <v>39</v>
      </c>
      <c r="L2038" t="s">
        <v>39</v>
      </c>
      <c r="M2038" t="s">
        <v>39</v>
      </c>
      <c r="N2038" t="s">
        <v>39</v>
      </c>
      <c r="O2038" t="s">
        <v>39</v>
      </c>
      <c r="P2038">
        <v>2012</v>
      </c>
      <c r="Q2038" t="s">
        <v>39</v>
      </c>
      <c r="R2038" t="s">
        <v>39</v>
      </c>
      <c r="S2038" t="s">
        <v>39</v>
      </c>
      <c r="T2038" t="s">
        <v>39</v>
      </c>
      <c r="U2038" t="s">
        <v>3106</v>
      </c>
      <c r="V2038" s="6" t="s">
        <v>39</v>
      </c>
      <c r="W2038" s="6" t="s">
        <v>39</v>
      </c>
      <c r="X2038" s="6" t="s">
        <v>39</v>
      </c>
      <c r="Y2038" t="s">
        <v>2947</v>
      </c>
      <c r="Z2038" t="s">
        <v>39</v>
      </c>
      <c r="AA2038" s="6" t="s">
        <v>44</v>
      </c>
      <c r="AB2038">
        <v>300</v>
      </c>
      <c r="AC2038" s="6" t="s">
        <v>39</v>
      </c>
      <c r="AD2038" s="6" t="s">
        <v>40</v>
      </c>
      <c r="AE2038" s="6" t="s">
        <v>39</v>
      </c>
      <c r="AF2038" s="6" t="s">
        <v>40</v>
      </c>
      <c r="AG2038" s="6" t="s">
        <v>39</v>
      </c>
      <c r="AH2038" s="6" t="s">
        <v>39</v>
      </c>
      <c r="AI2038" s="6" t="s">
        <v>39</v>
      </c>
      <c r="AJ2038" s="6" t="s">
        <v>43</v>
      </c>
      <c r="AK2038" s="19">
        <v>2.23</v>
      </c>
      <c r="AL2038" s="6" t="s">
        <v>39</v>
      </c>
      <c r="AM2038" s="6" t="s">
        <v>39</v>
      </c>
      <c r="AN2038" s="6" t="s">
        <v>39</v>
      </c>
      <c r="AO2038" s="6" t="s">
        <v>39</v>
      </c>
      <c r="AP2038">
        <v>3</v>
      </c>
      <c r="AQ2038" t="s">
        <v>39</v>
      </c>
      <c r="AR2038" t="s">
        <v>2628</v>
      </c>
      <c r="AS2038" t="s">
        <v>3108</v>
      </c>
    </row>
    <row r="2039" spans="1:45" x14ac:dyDescent="0.35">
      <c r="A2039" t="s">
        <v>2063</v>
      </c>
      <c r="B2039" t="s">
        <v>2673</v>
      </c>
      <c r="C2039" t="s">
        <v>2593</v>
      </c>
      <c r="D2039" t="s">
        <v>2062</v>
      </c>
      <c r="E2039" t="s">
        <v>365</v>
      </c>
      <c r="F2039" t="s">
        <v>3103</v>
      </c>
      <c r="G2039" t="s">
        <v>42</v>
      </c>
      <c r="H2039" t="s">
        <v>40</v>
      </c>
      <c r="I2039" t="s">
        <v>39</v>
      </c>
      <c r="J2039" t="s">
        <v>39</v>
      </c>
      <c r="K2039" t="s">
        <v>39</v>
      </c>
      <c r="L2039" t="s">
        <v>39</v>
      </c>
      <c r="M2039" t="s">
        <v>39</v>
      </c>
      <c r="N2039" t="s">
        <v>39</v>
      </c>
      <c r="O2039" t="s">
        <v>39</v>
      </c>
      <c r="P2039">
        <v>2012</v>
      </c>
      <c r="Q2039" t="s">
        <v>39</v>
      </c>
      <c r="R2039" t="s">
        <v>39</v>
      </c>
      <c r="S2039" t="s">
        <v>39</v>
      </c>
      <c r="T2039" t="s">
        <v>39</v>
      </c>
      <c r="U2039" t="s">
        <v>3106</v>
      </c>
      <c r="V2039" s="6" t="s">
        <v>39</v>
      </c>
      <c r="W2039" s="6" t="s">
        <v>39</v>
      </c>
      <c r="X2039" s="6" t="s">
        <v>39</v>
      </c>
      <c r="Y2039" t="s">
        <v>2947</v>
      </c>
      <c r="Z2039" t="s">
        <v>39</v>
      </c>
      <c r="AA2039" s="6" t="s">
        <v>44</v>
      </c>
      <c r="AB2039">
        <v>300</v>
      </c>
      <c r="AC2039" s="6" t="s">
        <v>39</v>
      </c>
      <c r="AD2039" s="6" t="s">
        <v>40</v>
      </c>
      <c r="AE2039" s="6" t="s">
        <v>39</v>
      </c>
      <c r="AF2039" s="6" t="s">
        <v>40</v>
      </c>
      <c r="AG2039" s="6" t="s">
        <v>39</v>
      </c>
      <c r="AH2039" s="6" t="s">
        <v>39</v>
      </c>
      <c r="AI2039" s="6" t="s">
        <v>39</v>
      </c>
      <c r="AJ2039" s="6" t="s">
        <v>43</v>
      </c>
      <c r="AK2039" s="19">
        <v>22.53</v>
      </c>
      <c r="AL2039" s="6" t="s">
        <v>39</v>
      </c>
      <c r="AM2039" s="6" t="s">
        <v>39</v>
      </c>
      <c r="AN2039" s="6" t="s">
        <v>39</v>
      </c>
      <c r="AO2039" s="6" t="s">
        <v>39</v>
      </c>
      <c r="AP2039">
        <v>6</v>
      </c>
      <c r="AQ2039" t="s">
        <v>39</v>
      </c>
      <c r="AR2039" t="s">
        <v>2628</v>
      </c>
      <c r="AS2039" t="s">
        <v>3108</v>
      </c>
    </row>
    <row r="2040" spans="1:45" x14ac:dyDescent="0.35">
      <c r="A2040" t="s">
        <v>2063</v>
      </c>
      <c r="B2040" t="s">
        <v>2673</v>
      </c>
      <c r="C2040" t="s">
        <v>2593</v>
      </c>
      <c r="D2040" t="s">
        <v>2062</v>
      </c>
      <c r="E2040" t="s">
        <v>365</v>
      </c>
      <c r="F2040" t="s">
        <v>3103</v>
      </c>
      <c r="G2040" t="s">
        <v>42</v>
      </c>
      <c r="H2040" t="s">
        <v>40</v>
      </c>
      <c r="I2040" t="s">
        <v>39</v>
      </c>
      <c r="J2040" t="s">
        <v>39</v>
      </c>
      <c r="K2040" t="s">
        <v>39</v>
      </c>
      <c r="L2040" t="s">
        <v>39</v>
      </c>
      <c r="M2040" t="s">
        <v>39</v>
      </c>
      <c r="N2040" t="s">
        <v>39</v>
      </c>
      <c r="O2040" t="s">
        <v>39</v>
      </c>
      <c r="P2040">
        <v>2012</v>
      </c>
      <c r="Q2040" t="s">
        <v>39</v>
      </c>
      <c r="R2040" t="s">
        <v>39</v>
      </c>
      <c r="S2040" t="s">
        <v>39</v>
      </c>
      <c r="T2040" t="s">
        <v>39</v>
      </c>
      <c r="U2040" t="s">
        <v>3106</v>
      </c>
      <c r="V2040" s="6" t="s">
        <v>39</v>
      </c>
      <c r="W2040" s="6" t="s">
        <v>39</v>
      </c>
      <c r="X2040" s="6" t="s">
        <v>39</v>
      </c>
      <c r="Y2040" t="s">
        <v>2947</v>
      </c>
      <c r="Z2040" t="s">
        <v>39</v>
      </c>
      <c r="AA2040" s="6" t="s">
        <v>44</v>
      </c>
      <c r="AB2040">
        <v>300</v>
      </c>
      <c r="AC2040" s="6" t="s">
        <v>39</v>
      </c>
      <c r="AD2040" s="6" t="s">
        <v>40</v>
      </c>
      <c r="AE2040" s="6" t="s">
        <v>39</v>
      </c>
      <c r="AF2040" s="6" t="s">
        <v>40</v>
      </c>
      <c r="AG2040" s="6" t="s">
        <v>39</v>
      </c>
      <c r="AH2040" s="6" t="s">
        <v>39</v>
      </c>
      <c r="AI2040" s="6" t="s">
        <v>39</v>
      </c>
      <c r="AJ2040" s="6" t="s">
        <v>43</v>
      </c>
      <c r="AK2040" s="19">
        <v>37.25</v>
      </c>
      <c r="AL2040" s="6" t="s">
        <v>39</v>
      </c>
      <c r="AM2040" s="6" t="s">
        <v>39</v>
      </c>
      <c r="AN2040" s="6" t="s">
        <v>39</v>
      </c>
      <c r="AO2040" s="6" t="s">
        <v>39</v>
      </c>
      <c r="AP2040">
        <v>9</v>
      </c>
      <c r="AQ2040" t="s">
        <v>39</v>
      </c>
      <c r="AR2040" t="s">
        <v>2628</v>
      </c>
      <c r="AS2040" t="s">
        <v>3108</v>
      </c>
    </row>
    <row r="2041" spans="1:45" x14ac:dyDescent="0.35">
      <c r="A2041" t="s">
        <v>2063</v>
      </c>
      <c r="B2041" t="s">
        <v>2673</v>
      </c>
      <c r="C2041" t="s">
        <v>2593</v>
      </c>
      <c r="D2041" t="s">
        <v>2062</v>
      </c>
      <c r="E2041" t="s">
        <v>365</v>
      </c>
      <c r="F2041" t="s">
        <v>3103</v>
      </c>
      <c r="G2041" t="s">
        <v>42</v>
      </c>
      <c r="H2041" t="s">
        <v>40</v>
      </c>
      <c r="I2041" t="s">
        <v>39</v>
      </c>
      <c r="J2041" t="s">
        <v>39</v>
      </c>
      <c r="K2041" t="s">
        <v>39</v>
      </c>
      <c r="L2041" t="s">
        <v>39</v>
      </c>
      <c r="M2041" t="s">
        <v>39</v>
      </c>
      <c r="N2041" t="s">
        <v>39</v>
      </c>
      <c r="O2041" t="s">
        <v>39</v>
      </c>
      <c r="P2041">
        <v>2012</v>
      </c>
      <c r="Q2041" t="s">
        <v>39</v>
      </c>
      <c r="R2041" t="s">
        <v>39</v>
      </c>
      <c r="S2041" t="s">
        <v>39</v>
      </c>
      <c r="T2041" t="s">
        <v>39</v>
      </c>
      <c r="U2041" t="s">
        <v>3106</v>
      </c>
      <c r="V2041" s="6" t="s">
        <v>39</v>
      </c>
      <c r="W2041" s="6" t="s">
        <v>39</v>
      </c>
      <c r="X2041" s="6" t="s">
        <v>39</v>
      </c>
      <c r="Y2041" t="s">
        <v>2947</v>
      </c>
      <c r="Z2041" t="s">
        <v>39</v>
      </c>
      <c r="AA2041" s="6" t="s">
        <v>44</v>
      </c>
      <c r="AB2041">
        <v>300</v>
      </c>
      <c r="AC2041" s="6" t="s">
        <v>39</v>
      </c>
      <c r="AD2041" s="6" t="s">
        <v>40</v>
      </c>
      <c r="AE2041" s="6" t="s">
        <v>39</v>
      </c>
      <c r="AF2041" s="6" t="s">
        <v>40</v>
      </c>
      <c r="AG2041" s="6" t="s">
        <v>39</v>
      </c>
      <c r="AH2041" s="6" t="s">
        <v>39</v>
      </c>
      <c r="AI2041" s="6" t="s">
        <v>39</v>
      </c>
      <c r="AJ2041" s="6" t="s">
        <v>43</v>
      </c>
      <c r="AK2041" s="19">
        <v>37.25</v>
      </c>
      <c r="AL2041" s="6" t="s">
        <v>39</v>
      </c>
      <c r="AM2041" s="6" t="s">
        <v>39</v>
      </c>
      <c r="AN2041" s="6" t="s">
        <v>39</v>
      </c>
      <c r="AO2041" s="6" t="s">
        <v>39</v>
      </c>
      <c r="AP2041">
        <v>12</v>
      </c>
      <c r="AQ2041" t="s">
        <v>39</v>
      </c>
      <c r="AR2041" t="s">
        <v>2628</v>
      </c>
      <c r="AS2041" t="s">
        <v>3108</v>
      </c>
    </row>
    <row r="2042" spans="1:45" x14ac:dyDescent="0.35">
      <c r="A2042" t="s">
        <v>2063</v>
      </c>
      <c r="B2042" t="s">
        <v>2673</v>
      </c>
      <c r="C2042" t="s">
        <v>2593</v>
      </c>
      <c r="D2042" t="s">
        <v>2062</v>
      </c>
      <c r="E2042" t="s">
        <v>365</v>
      </c>
      <c r="F2042" t="s">
        <v>3103</v>
      </c>
      <c r="G2042" t="s">
        <v>42</v>
      </c>
      <c r="H2042" t="s">
        <v>40</v>
      </c>
      <c r="I2042" t="s">
        <v>39</v>
      </c>
      <c r="J2042" t="s">
        <v>39</v>
      </c>
      <c r="K2042" t="s">
        <v>39</v>
      </c>
      <c r="L2042" t="s">
        <v>39</v>
      </c>
      <c r="M2042" t="s">
        <v>39</v>
      </c>
      <c r="N2042" t="s">
        <v>39</v>
      </c>
      <c r="O2042" t="s">
        <v>39</v>
      </c>
      <c r="P2042">
        <v>2012</v>
      </c>
      <c r="Q2042" t="s">
        <v>39</v>
      </c>
      <c r="R2042" t="s">
        <v>39</v>
      </c>
      <c r="S2042" t="s">
        <v>39</v>
      </c>
      <c r="T2042" t="s">
        <v>39</v>
      </c>
      <c r="U2042" t="s">
        <v>3106</v>
      </c>
      <c r="V2042" s="6" t="s">
        <v>39</v>
      </c>
      <c r="W2042" s="6" t="s">
        <v>39</v>
      </c>
      <c r="X2042" s="6" t="s">
        <v>39</v>
      </c>
      <c r="Y2042" t="s">
        <v>2947</v>
      </c>
      <c r="Z2042" t="s">
        <v>39</v>
      </c>
      <c r="AA2042" s="6" t="s">
        <v>44</v>
      </c>
      <c r="AB2042">
        <v>300</v>
      </c>
      <c r="AC2042" s="6" t="s">
        <v>39</v>
      </c>
      <c r="AD2042" s="6" t="s">
        <v>40</v>
      </c>
      <c r="AE2042" s="6" t="s">
        <v>39</v>
      </c>
      <c r="AF2042" s="6" t="s">
        <v>40</v>
      </c>
      <c r="AG2042" s="6" t="s">
        <v>39</v>
      </c>
      <c r="AH2042" s="6" t="s">
        <v>39</v>
      </c>
      <c r="AI2042" s="6" t="s">
        <v>39</v>
      </c>
      <c r="AJ2042" s="6" t="s">
        <v>43</v>
      </c>
      <c r="AK2042" s="19">
        <v>37.25</v>
      </c>
      <c r="AL2042" s="6" t="s">
        <v>39</v>
      </c>
      <c r="AM2042" s="6" t="s">
        <v>39</v>
      </c>
      <c r="AN2042" s="6" t="s">
        <v>39</v>
      </c>
      <c r="AO2042" s="6" t="s">
        <v>39</v>
      </c>
      <c r="AP2042">
        <v>15</v>
      </c>
      <c r="AQ2042" t="s">
        <v>39</v>
      </c>
      <c r="AR2042" t="s">
        <v>2628</v>
      </c>
      <c r="AS2042" t="s">
        <v>3108</v>
      </c>
    </row>
    <row r="2043" spans="1:45" x14ac:dyDescent="0.35">
      <c r="A2043" t="s">
        <v>2063</v>
      </c>
      <c r="B2043" t="s">
        <v>2673</v>
      </c>
      <c r="C2043" t="s">
        <v>2593</v>
      </c>
      <c r="D2043" t="s">
        <v>2062</v>
      </c>
      <c r="E2043" t="s">
        <v>365</v>
      </c>
      <c r="F2043" t="s">
        <v>3103</v>
      </c>
      <c r="G2043" t="s">
        <v>42</v>
      </c>
      <c r="H2043" t="s">
        <v>40</v>
      </c>
      <c r="I2043" t="s">
        <v>39</v>
      </c>
      <c r="J2043" t="s">
        <v>39</v>
      </c>
      <c r="K2043" t="s">
        <v>39</v>
      </c>
      <c r="L2043" t="s">
        <v>39</v>
      </c>
      <c r="M2043" t="s">
        <v>39</v>
      </c>
      <c r="N2043" t="s">
        <v>39</v>
      </c>
      <c r="O2043" t="s">
        <v>39</v>
      </c>
      <c r="P2043">
        <v>2012</v>
      </c>
      <c r="Q2043" t="s">
        <v>39</v>
      </c>
      <c r="R2043" t="s">
        <v>39</v>
      </c>
      <c r="S2043" t="s">
        <v>39</v>
      </c>
      <c r="T2043" t="s">
        <v>39</v>
      </c>
      <c r="U2043" t="s">
        <v>3106</v>
      </c>
      <c r="V2043" s="6" t="s">
        <v>39</v>
      </c>
      <c r="W2043" s="6" t="s">
        <v>39</v>
      </c>
      <c r="X2043" s="6" t="s">
        <v>39</v>
      </c>
      <c r="Y2043" t="s">
        <v>2947</v>
      </c>
      <c r="Z2043" t="s">
        <v>39</v>
      </c>
      <c r="AA2043" s="6" t="s">
        <v>44</v>
      </c>
      <c r="AB2043">
        <v>300</v>
      </c>
      <c r="AC2043" s="6" t="s">
        <v>39</v>
      </c>
      <c r="AD2043" s="6" t="s">
        <v>40</v>
      </c>
      <c r="AE2043" s="6" t="s">
        <v>39</v>
      </c>
      <c r="AF2043" s="6" t="s">
        <v>40</v>
      </c>
      <c r="AG2043" s="6" t="s">
        <v>39</v>
      </c>
      <c r="AH2043" s="6" t="s">
        <v>39</v>
      </c>
      <c r="AI2043" s="6" t="s">
        <v>39</v>
      </c>
      <c r="AJ2043" s="6" t="s">
        <v>43</v>
      </c>
      <c r="AK2043" s="19">
        <v>37.25</v>
      </c>
      <c r="AL2043" s="6" t="s">
        <v>39</v>
      </c>
      <c r="AM2043" s="6" t="s">
        <v>39</v>
      </c>
      <c r="AN2043" s="6" t="s">
        <v>39</v>
      </c>
      <c r="AO2043" s="6" t="s">
        <v>39</v>
      </c>
      <c r="AP2043">
        <v>18</v>
      </c>
      <c r="AQ2043" t="s">
        <v>39</v>
      </c>
      <c r="AR2043" t="s">
        <v>2628</v>
      </c>
      <c r="AS2043" t="s">
        <v>3108</v>
      </c>
    </row>
    <row r="2044" spans="1:45" x14ac:dyDescent="0.35">
      <c r="A2044" t="s">
        <v>2063</v>
      </c>
      <c r="B2044" t="s">
        <v>2673</v>
      </c>
      <c r="C2044" t="s">
        <v>2593</v>
      </c>
      <c r="D2044" t="s">
        <v>2062</v>
      </c>
      <c r="E2044" t="s">
        <v>365</v>
      </c>
      <c r="F2044" t="s">
        <v>3103</v>
      </c>
      <c r="G2044" t="s">
        <v>42</v>
      </c>
      <c r="H2044" t="s">
        <v>40</v>
      </c>
      <c r="I2044" t="s">
        <v>39</v>
      </c>
      <c r="J2044" t="s">
        <v>39</v>
      </c>
      <c r="K2044" t="s">
        <v>39</v>
      </c>
      <c r="L2044" t="s">
        <v>39</v>
      </c>
      <c r="M2044" t="s">
        <v>39</v>
      </c>
      <c r="N2044" t="s">
        <v>39</v>
      </c>
      <c r="O2044" t="s">
        <v>39</v>
      </c>
      <c r="P2044">
        <v>2012</v>
      </c>
      <c r="Q2044" t="s">
        <v>39</v>
      </c>
      <c r="R2044" t="s">
        <v>39</v>
      </c>
      <c r="S2044" t="s">
        <v>39</v>
      </c>
      <c r="T2044" t="s">
        <v>39</v>
      </c>
      <c r="U2044" t="s">
        <v>3106</v>
      </c>
      <c r="V2044" s="6" t="s">
        <v>39</v>
      </c>
      <c r="W2044" s="6" t="s">
        <v>39</v>
      </c>
      <c r="X2044" s="6" t="s">
        <v>39</v>
      </c>
      <c r="Y2044" t="s">
        <v>2947</v>
      </c>
      <c r="Z2044" t="s">
        <v>39</v>
      </c>
      <c r="AA2044" s="6" t="s">
        <v>44</v>
      </c>
      <c r="AB2044">
        <v>300</v>
      </c>
      <c r="AC2044" s="6" t="s">
        <v>39</v>
      </c>
      <c r="AD2044" s="6" t="s">
        <v>40</v>
      </c>
      <c r="AE2044" s="6" t="s">
        <v>39</v>
      </c>
      <c r="AF2044" s="6" t="s">
        <v>40</v>
      </c>
      <c r="AG2044" s="6" t="s">
        <v>39</v>
      </c>
      <c r="AH2044" s="6" t="s">
        <v>39</v>
      </c>
      <c r="AI2044" s="6" t="s">
        <v>39</v>
      </c>
      <c r="AJ2044" s="6" t="s">
        <v>43</v>
      </c>
      <c r="AK2044" s="19">
        <v>37.25</v>
      </c>
      <c r="AL2044" s="6" t="s">
        <v>39</v>
      </c>
      <c r="AM2044" s="6" t="s">
        <v>39</v>
      </c>
      <c r="AN2044" s="6" t="s">
        <v>39</v>
      </c>
      <c r="AO2044" s="6" t="s">
        <v>39</v>
      </c>
      <c r="AP2044">
        <v>21</v>
      </c>
      <c r="AQ2044" t="s">
        <v>39</v>
      </c>
      <c r="AR2044" t="s">
        <v>2628</v>
      </c>
      <c r="AS2044" t="s">
        <v>3108</v>
      </c>
    </row>
    <row r="2045" spans="1:45" x14ac:dyDescent="0.35">
      <c r="A2045" t="s">
        <v>2063</v>
      </c>
      <c r="B2045" t="s">
        <v>2673</v>
      </c>
      <c r="C2045" t="s">
        <v>2593</v>
      </c>
      <c r="D2045" t="s">
        <v>2062</v>
      </c>
      <c r="E2045" t="s">
        <v>365</v>
      </c>
      <c r="F2045" t="s">
        <v>3103</v>
      </c>
      <c r="G2045" t="s">
        <v>42</v>
      </c>
      <c r="H2045" t="s">
        <v>40</v>
      </c>
      <c r="I2045" t="s">
        <v>39</v>
      </c>
      <c r="J2045" t="s">
        <v>39</v>
      </c>
      <c r="K2045" t="s">
        <v>39</v>
      </c>
      <c r="L2045" t="s">
        <v>39</v>
      </c>
      <c r="M2045" t="s">
        <v>39</v>
      </c>
      <c r="N2045" t="s">
        <v>39</v>
      </c>
      <c r="O2045" t="s">
        <v>39</v>
      </c>
      <c r="P2045">
        <v>2012</v>
      </c>
      <c r="Q2045" t="s">
        <v>39</v>
      </c>
      <c r="R2045" t="s">
        <v>39</v>
      </c>
      <c r="S2045" t="s">
        <v>39</v>
      </c>
      <c r="T2045" t="s">
        <v>39</v>
      </c>
      <c r="U2045" t="s">
        <v>3106</v>
      </c>
      <c r="V2045" s="6" t="s">
        <v>39</v>
      </c>
      <c r="W2045" s="6" t="s">
        <v>39</v>
      </c>
      <c r="X2045" s="6" t="s">
        <v>39</v>
      </c>
      <c r="Y2045" t="s">
        <v>2947</v>
      </c>
      <c r="Z2045" t="s">
        <v>39</v>
      </c>
      <c r="AA2045" s="6" t="s">
        <v>44</v>
      </c>
      <c r="AB2045">
        <v>300</v>
      </c>
      <c r="AC2045" s="6" t="s">
        <v>39</v>
      </c>
      <c r="AD2045" s="6" t="s">
        <v>40</v>
      </c>
      <c r="AE2045" s="6" t="s">
        <v>39</v>
      </c>
      <c r="AF2045" s="6" t="s">
        <v>40</v>
      </c>
      <c r="AG2045" s="6" t="s">
        <v>39</v>
      </c>
      <c r="AH2045" s="6" t="s">
        <v>39</v>
      </c>
      <c r="AI2045" s="6" t="s">
        <v>39</v>
      </c>
      <c r="AJ2045" s="6" t="s">
        <v>43</v>
      </c>
      <c r="AK2045" s="19">
        <v>37.25</v>
      </c>
      <c r="AL2045" s="6" t="s">
        <v>39</v>
      </c>
      <c r="AM2045" s="6" t="s">
        <v>39</v>
      </c>
      <c r="AN2045" s="6" t="s">
        <v>39</v>
      </c>
      <c r="AO2045" s="6" t="s">
        <v>39</v>
      </c>
      <c r="AP2045">
        <v>27</v>
      </c>
      <c r="AQ2045" t="s">
        <v>39</v>
      </c>
      <c r="AR2045" t="s">
        <v>2628</v>
      </c>
      <c r="AS2045" t="s">
        <v>3108</v>
      </c>
    </row>
    <row r="2046" spans="1:45" x14ac:dyDescent="0.35">
      <c r="A2046" t="s">
        <v>2063</v>
      </c>
      <c r="B2046" t="s">
        <v>2673</v>
      </c>
      <c r="C2046" t="s">
        <v>2593</v>
      </c>
      <c r="D2046" t="s">
        <v>2062</v>
      </c>
      <c r="E2046" t="s">
        <v>365</v>
      </c>
      <c r="F2046" t="s">
        <v>3103</v>
      </c>
      <c r="G2046" t="s">
        <v>42</v>
      </c>
      <c r="H2046" t="s">
        <v>40</v>
      </c>
      <c r="I2046" t="s">
        <v>39</v>
      </c>
      <c r="J2046" t="s">
        <v>39</v>
      </c>
      <c r="K2046" t="s">
        <v>39</v>
      </c>
      <c r="L2046" t="s">
        <v>39</v>
      </c>
      <c r="M2046" t="s">
        <v>39</v>
      </c>
      <c r="N2046" t="s">
        <v>39</v>
      </c>
      <c r="O2046" t="s">
        <v>39</v>
      </c>
      <c r="P2046">
        <v>2012</v>
      </c>
      <c r="Q2046" t="s">
        <v>39</v>
      </c>
      <c r="R2046" t="s">
        <v>39</v>
      </c>
      <c r="S2046" t="s">
        <v>39</v>
      </c>
      <c r="T2046" t="s">
        <v>39</v>
      </c>
      <c r="U2046" t="s">
        <v>48</v>
      </c>
      <c r="V2046" s="6" t="s">
        <v>39</v>
      </c>
      <c r="W2046" s="6" t="s">
        <v>39</v>
      </c>
      <c r="X2046" s="6" t="s">
        <v>39</v>
      </c>
      <c r="Y2046" t="s">
        <v>39</v>
      </c>
      <c r="Z2046" t="s">
        <v>39</v>
      </c>
      <c r="AA2046" s="6" t="s">
        <v>39</v>
      </c>
      <c r="AB2046" t="s">
        <v>39</v>
      </c>
      <c r="AC2046" s="6" t="s">
        <v>39</v>
      </c>
      <c r="AD2046" s="6" t="s">
        <v>40</v>
      </c>
      <c r="AE2046" s="6" t="s">
        <v>39</v>
      </c>
      <c r="AF2046" s="6" t="s">
        <v>40</v>
      </c>
      <c r="AG2046" s="6" t="s">
        <v>39</v>
      </c>
      <c r="AH2046" s="6" t="s">
        <v>39</v>
      </c>
      <c r="AI2046" s="6" t="s">
        <v>39</v>
      </c>
      <c r="AJ2046" s="6" t="s">
        <v>43</v>
      </c>
      <c r="AK2046" s="19">
        <v>2.5299999999999998</v>
      </c>
      <c r="AL2046" s="6" t="s">
        <v>39</v>
      </c>
      <c r="AM2046" s="6" t="s">
        <v>39</v>
      </c>
      <c r="AN2046" s="6" t="s">
        <v>39</v>
      </c>
      <c r="AO2046" s="6" t="s">
        <v>39</v>
      </c>
      <c r="AP2046">
        <v>3</v>
      </c>
      <c r="AQ2046" t="s">
        <v>39</v>
      </c>
      <c r="AR2046" t="s">
        <v>2628</v>
      </c>
      <c r="AS2046" t="s">
        <v>3108</v>
      </c>
    </row>
    <row r="2047" spans="1:45" x14ac:dyDescent="0.35">
      <c r="A2047" t="s">
        <v>2063</v>
      </c>
      <c r="B2047" t="s">
        <v>2673</v>
      </c>
      <c r="C2047" t="s">
        <v>2593</v>
      </c>
      <c r="D2047" t="s">
        <v>2062</v>
      </c>
      <c r="E2047" t="s">
        <v>365</v>
      </c>
      <c r="F2047" t="s">
        <v>3103</v>
      </c>
      <c r="G2047" t="s">
        <v>42</v>
      </c>
      <c r="H2047" t="s">
        <v>40</v>
      </c>
      <c r="I2047" t="s">
        <v>39</v>
      </c>
      <c r="J2047" t="s">
        <v>39</v>
      </c>
      <c r="K2047" t="s">
        <v>39</v>
      </c>
      <c r="L2047" t="s">
        <v>39</v>
      </c>
      <c r="M2047" t="s">
        <v>39</v>
      </c>
      <c r="N2047" t="s">
        <v>39</v>
      </c>
      <c r="O2047" t="s">
        <v>39</v>
      </c>
      <c r="P2047">
        <v>2012</v>
      </c>
      <c r="Q2047" t="s">
        <v>39</v>
      </c>
      <c r="R2047" t="s">
        <v>39</v>
      </c>
      <c r="S2047" t="s">
        <v>39</v>
      </c>
      <c r="T2047" t="s">
        <v>39</v>
      </c>
      <c r="U2047" t="s">
        <v>48</v>
      </c>
      <c r="V2047" s="6" t="s">
        <v>39</v>
      </c>
      <c r="W2047" s="6" t="s">
        <v>39</v>
      </c>
      <c r="X2047" s="6" t="s">
        <v>39</v>
      </c>
      <c r="Y2047" t="s">
        <v>39</v>
      </c>
      <c r="Z2047" t="s">
        <v>39</v>
      </c>
      <c r="AA2047" s="6" t="s">
        <v>39</v>
      </c>
      <c r="AB2047" t="s">
        <v>39</v>
      </c>
      <c r="AC2047" s="6" t="s">
        <v>39</v>
      </c>
      <c r="AD2047" s="6" t="s">
        <v>40</v>
      </c>
      <c r="AE2047" s="6" t="s">
        <v>39</v>
      </c>
      <c r="AF2047" s="6" t="s">
        <v>40</v>
      </c>
      <c r="AG2047" s="6" t="s">
        <v>39</v>
      </c>
      <c r="AH2047" s="6" t="s">
        <v>39</v>
      </c>
      <c r="AI2047" s="6" t="s">
        <v>39</v>
      </c>
      <c r="AJ2047" s="6" t="s">
        <v>43</v>
      </c>
      <c r="AK2047" s="19">
        <v>20.53</v>
      </c>
      <c r="AL2047" s="6" t="s">
        <v>39</v>
      </c>
      <c r="AM2047" s="6" t="s">
        <v>39</v>
      </c>
      <c r="AN2047" s="6" t="s">
        <v>39</v>
      </c>
      <c r="AO2047" s="6" t="s">
        <v>39</v>
      </c>
      <c r="AP2047">
        <v>6</v>
      </c>
      <c r="AQ2047" t="s">
        <v>39</v>
      </c>
      <c r="AR2047" t="s">
        <v>2628</v>
      </c>
      <c r="AS2047" t="s">
        <v>3108</v>
      </c>
    </row>
    <row r="2048" spans="1:45" x14ac:dyDescent="0.35">
      <c r="A2048" t="s">
        <v>2063</v>
      </c>
      <c r="B2048" t="s">
        <v>2673</v>
      </c>
      <c r="C2048" t="s">
        <v>2593</v>
      </c>
      <c r="D2048" t="s">
        <v>2062</v>
      </c>
      <c r="E2048" t="s">
        <v>365</v>
      </c>
      <c r="F2048" t="s">
        <v>3103</v>
      </c>
      <c r="G2048" t="s">
        <v>42</v>
      </c>
      <c r="H2048" t="s">
        <v>40</v>
      </c>
      <c r="I2048" t="s">
        <v>39</v>
      </c>
      <c r="J2048" t="s">
        <v>39</v>
      </c>
      <c r="K2048" t="s">
        <v>39</v>
      </c>
      <c r="L2048" t="s">
        <v>39</v>
      </c>
      <c r="M2048" t="s">
        <v>39</v>
      </c>
      <c r="N2048" t="s">
        <v>39</v>
      </c>
      <c r="O2048" t="s">
        <v>39</v>
      </c>
      <c r="P2048">
        <v>2012</v>
      </c>
      <c r="Q2048" t="s">
        <v>39</v>
      </c>
      <c r="R2048" t="s">
        <v>39</v>
      </c>
      <c r="S2048" t="s">
        <v>39</v>
      </c>
      <c r="T2048" t="s">
        <v>39</v>
      </c>
      <c r="U2048" t="s">
        <v>48</v>
      </c>
      <c r="V2048" s="6" t="s">
        <v>39</v>
      </c>
      <c r="W2048" s="6" t="s">
        <v>39</v>
      </c>
      <c r="X2048" s="6" t="s">
        <v>39</v>
      </c>
      <c r="Y2048" t="s">
        <v>39</v>
      </c>
      <c r="Z2048" t="s">
        <v>39</v>
      </c>
      <c r="AA2048" s="6" t="s">
        <v>39</v>
      </c>
      <c r="AB2048" t="s">
        <v>39</v>
      </c>
      <c r="AC2048" s="6" t="s">
        <v>39</v>
      </c>
      <c r="AD2048" s="6" t="s">
        <v>40</v>
      </c>
      <c r="AE2048" s="6" t="s">
        <v>39</v>
      </c>
      <c r="AF2048" s="6" t="s">
        <v>40</v>
      </c>
      <c r="AG2048" s="6" t="s">
        <v>39</v>
      </c>
      <c r="AH2048" s="6" t="s">
        <v>39</v>
      </c>
      <c r="AI2048" s="6" t="s">
        <v>39</v>
      </c>
      <c r="AJ2048" s="6" t="s">
        <v>43</v>
      </c>
      <c r="AK2048" s="19">
        <v>33.25</v>
      </c>
      <c r="AL2048" s="6" t="s">
        <v>39</v>
      </c>
      <c r="AM2048" s="6" t="s">
        <v>39</v>
      </c>
      <c r="AN2048" s="6" t="s">
        <v>39</v>
      </c>
      <c r="AO2048" s="6" t="s">
        <v>39</v>
      </c>
      <c r="AP2048">
        <v>9</v>
      </c>
      <c r="AQ2048" t="s">
        <v>39</v>
      </c>
      <c r="AR2048" t="s">
        <v>2628</v>
      </c>
      <c r="AS2048" t="s">
        <v>3108</v>
      </c>
    </row>
    <row r="2049" spans="1:45" x14ac:dyDescent="0.35">
      <c r="A2049" t="s">
        <v>2063</v>
      </c>
      <c r="B2049" t="s">
        <v>2673</v>
      </c>
      <c r="C2049" t="s">
        <v>2593</v>
      </c>
      <c r="D2049" t="s">
        <v>2062</v>
      </c>
      <c r="E2049" t="s">
        <v>365</v>
      </c>
      <c r="F2049" t="s">
        <v>3103</v>
      </c>
      <c r="G2049" t="s">
        <v>42</v>
      </c>
      <c r="H2049" t="s">
        <v>40</v>
      </c>
      <c r="I2049" t="s">
        <v>39</v>
      </c>
      <c r="J2049" t="s">
        <v>39</v>
      </c>
      <c r="K2049" t="s">
        <v>39</v>
      </c>
      <c r="L2049" t="s">
        <v>39</v>
      </c>
      <c r="M2049" t="s">
        <v>39</v>
      </c>
      <c r="N2049" t="s">
        <v>39</v>
      </c>
      <c r="O2049" t="s">
        <v>39</v>
      </c>
      <c r="P2049">
        <v>2012</v>
      </c>
      <c r="Q2049" t="s">
        <v>39</v>
      </c>
      <c r="R2049" t="s">
        <v>39</v>
      </c>
      <c r="S2049" t="s">
        <v>39</v>
      </c>
      <c r="T2049" t="s">
        <v>39</v>
      </c>
      <c r="U2049" t="s">
        <v>48</v>
      </c>
      <c r="V2049" s="6" t="s">
        <v>39</v>
      </c>
      <c r="W2049" s="6" t="s">
        <v>39</v>
      </c>
      <c r="X2049" s="6" t="s">
        <v>39</v>
      </c>
      <c r="Y2049" t="s">
        <v>39</v>
      </c>
      <c r="Z2049" t="s">
        <v>39</v>
      </c>
      <c r="AA2049" s="6" t="s">
        <v>39</v>
      </c>
      <c r="AB2049" t="s">
        <v>39</v>
      </c>
      <c r="AC2049" s="6" t="s">
        <v>39</v>
      </c>
      <c r="AD2049" s="6" t="s">
        <v>40</v>
      </c>
      <c r="AE2049" s="6" t="s">
        <v>39</v>
      </c>
      <c r="AF2049" s="6" t="s">
        <v>40</v>
      </c>
      <c r="AG2049" s="6" t="s">
        <v>39</v>
      </c>
      <c r="AH2049" s="6" t="s">
        <v>39</v>
      </c>
      <c r="AI2049" s="6" t="s">
        <v>39</v>
      </c>
      <c r="AJ2049" s="6" t="s">
        <v>43</v>
      </c>
      <c r="AK2049" s="19">
        <v>43.12</v>
      </c>
      <c r="AL2049" s="6" t="s">
        <v>39</v>
      </c>
      <c r="AM2049" s="6" t="s">
        <v>39</v>
      </c>
      <c r="AN2049" s="6" t="s">
        <v>39</v>
      </c>
      <c r="AO2049" s="6" t="s">
        <v>39</v>
      </c>
      <c r="AP2049">
        <v>12</v>
      </c>
      <c r="AQ2049" t="s">
        <v>39</v>
      </c>
      <c r="AR2049" t="s">
        <v>2628</v>
      </c>
      <c r="AS2049" t="s">
        <v>3108</v>
      </c>
    </row>
    <row r="2050" spans="1:45" x14ac:dyDescent="0.35">
      <c r="A2050" t="s">
        <v>2063</v>
      </c>
      <c r="B2050" t="s">
        <v>2673</v>
      </c>
      <c r="C2050" t="s">
        <v>2593</v>
      </c>
      <c r="D2050" t="s">
        <v>2062</v>
      </c>
      <c r="E2050" t="s">
        <v>365</v>
      </c>
      <c r="F2050" t="s">
        <v>3103</v>
      </c>
      <c r="G2050" t="s">
        <v>42</v>
      </c>
      <c r="H2050" t="s">
        <v>40</v>
      </c>
      <c r="I2050" t="s">
        <v>39</v>
      </c>
      <c r="J2050" t="s">
        <v>39</v>
      </c>
      <c r="K2050" t="s">
        <v>39</v>
      </c>
      <c r="L2050" t="s">
        <v>39</v>
      </c>
      <c r="M2050" t="s">
        <v>39</v>
      </c>
      <c r="N2050" t="s">
        <v>39</v>
      </c>
      <c r="O2050" t="s">
        <v>39</v>
      </c>
      <c r="P2050">
        <v>2012</v>
      </c>
      <c r="Q2050" t="s">
        <v>39</v>
      </c>
      <c r="R2050" t="s">
        <v>39</v>
      </c>
      <c r="S2050" t="s">
        <v>39</v>
      </c>
      <c r="T2050" t="s">
        <v>39</v>
      </c>
      <c r="U2050" t="s">
        <v>48</v>
      </c>
      <c r="V2050" s="6" t="s">
        <v>39</v>
      </c>
      <c r="W2050" s="6" t="s">
        <v>39</v>
      </c>
      <c r="X2050" s="6" t="s">
        <v>39</v>
      </c>
      <c r="Y2050" t="s">
        <v>39</v>
      </c>
      <c r="Z2050" t="s">
        <v>39</v>
      </c>
      <c r="AA2050" s="6" t="s">
        <v>39</v>
      </c>
      <c r="AB2050" t="s">
        <v>39</v>
      </c>
      <c r="AC2050" s="6" t="s">
        <v>39</v>
      </c>
      <c r="AD2050" s="6" t="s">
        <v>40</v>
      </c>
      <c r="AE2050" s="6" t="s">
        <v>39</v>
      </c>
      <c r="AF2050" s="6" t="s">
        <v>40</v>
      </c>
      <c r="AG2050" s="6" t="s">
        <v>39</v>
      </c>
      <c r="AH2050" s="6" t="s">
        <v>39</v>
      </c>
      <c r="AI2050" s="6" t="s">
        <v>39</v>
      </c>
      <c r="AJ2050" s="6" t="s">
        <v>43</v>
      </c>
      <c r="AK2050" s="19">
        <v>48</v>
      </c>
      <c r="AL2050" s="6" t="s">
        <v>39</v>
      </c>
      <c r="AM2050" s="6" t="s">
        <v>39</v>
      </c>
      <c r="AN2050" s="6" t="s">
        <v>39</v>
      </c>
      <c r="AO2050" s="6" t="s">
        <v>39</v>
      </c>
      <c r="AP2050">
        <v>15</v>
      </c>
      <c r="AQ2050" t="s">
        <v>39</v>
      </c>
      <c r="AR2050" t="s">
        <v>2628</v>
      </c>
      <c r="AS2050" t="s">
        <v>3108</v>
      </c>
    </row>
    <row r="2051" spans="1:45" x14ac:dyDescent="0.35">
      <c r="A2051" t="s">
        <v>2063</v>
      </c>
      <c r="B2051" t="s">
        <v>2673</v>
      </c>
      <c r="C2051" t="s">
        <v>2593</v>
      </c>
      <c r="D2051" t="s">
        <v>2062</v>
      </c>
      <c r="E2051" t="s">
        <v>365</v>
      </c>
      <c r="F2051" t="s">
        <v>3103</v>
      </c>
      <c r="G2051" t="s">
        <v>42</v>
      </c>
      <c r="H2051" t="s">
        <v>40</v>
      </c>
      <c r="I2051" t="s">
        <v>39</v>
      </c>
      <c r="J2051" t="s">
        <v>39</v>
      </c>
      <c r="K2051" t="s">
        <v>39</v>
      </c>
      <c r="L2051" t="s">
        <v>39</v>
      </c>
      <c r="M2051" t="s">
        <v>39</v>
      </c>
      <c r="N2051" t="s">
        <v>39</v>
      </c>
      <c r="O2051" t="s">
        <v>39</v>
      </c>
      <c r="P2051">
        <v>2012</v>
      </c>
      <c r="Q2051" t="s">
        <v>39</v>
      </c>
      <c r="R2051" t="s">
        <v>39</v>
      </c>
      <c r="S2051" t="s">
        <v>39</v>
      </c>
      <c r="T2051" t="s">
        <v>39</v>
      </c>
      <c r="U2051" t="s">
        <v>48</v>
      </c>
      <c r="V2051" s="6" t="s">
        <v>39</v>
      </c>
      <c r="W2051" s="6" t="s">
        <v>39</v>
      </c>
      <c r="X2051" s="6" t="s">
        <v>39</v>
      </c>
      <c r="Y2051" t="s">
        <v>39</v>
      </c>
      <c r="Z2051" t="s">
        <v>39</v>
      </c>
      <c r="AA2051" s="6" t="s">
        <v>39</v>
      </c>
      <c r="AB2051" t="s">
        <v>39</v>
      </c>
      <c r="AC2051" s="6" t="s">
        <v>39</v>
      </c>
      <c r="AD2051" s="6" t="s">
        <v>40</v>
      </c>
      <c r="AE2051" s="6" t="s">
        <v>39</v>
      </c>
      <c r="AF2051" s="6" t="s">
        <v>40</v>
      </c>
      <c r="AG2051" s="6" t="s">
        <v>39</v>
      </c>
      <c r="AH2051" s="6" t="s">
        <v>39</v>
      </c>
      <c r="AI2051" s="6" t="s">
        <v>39</v>
      </c>
      <c r="AJ2051" s="6" t="s">
        <v>43</v>
      </c>
      <c r="AK2051" s="19">
        <v>49.54</v>
      </c>
      <c r="AL2051" s="6" t="s">
        <v>39</v>
      </c>
      <c r="AM2051" s="6" t="s">
        <v>39</v>
      </c>
      <c r="AN2051" s="6" t="s">
        <v>39</v>
      </c>
      <c r="AO2051" s="6" t="s">
        <v>39</v>
      </c>
      <c r="AP2051">
        <v>18</v>
      </c>
      <c r="AQ2051" t="s">
        <v>39</v>
      </c>
      <c r="AR2051" t="s">
        <v>2628</v>
      </c>
      <c r="AS2051" t="s">
        <v>3108</v>
      </c>
    </row>
    <row r="2052" spans="1:45" x14ac:dyDescent="0.35">
      <c r="A2052" t="s">
        <v>2063</v>
      </c>
      <c r="B2052" t="s">
        <v>2673</v>
      </c>
      <c r="C2052" t="s">
        <v>2593</v>
      </c>
      <c r="D2052" t="s">
        <v>2062</v>
      </c>
      <c r="E2052" t="s">
        <v>365</v>
      </c>
      <c r="F2052" t="s">
        <v>3103</v>
      </c>
      <c r="G2052" t="s">
        <v>42</v>
      </c>
      <c r="H2052" t="s">
        <v>40</v>
      </c>
      <c r="I2052" t="s">
        <v>39</v>
      </c>
      <c r="J2052" t="s">
        <v>39</v>
      </c>
      <c r="K2052" t="s">
        <v>39</v>
      </c>
      <c r="L2052" t="s">
        <v>39</v>
      </c>
      <c r="M2052" t="s">
        <v>39</v>
      </c>
      <c r="N2052" t="s">
        <v>39</v>
      </c>
      <c r="O2052" t="s">
        <v>39</v>
      </c>
      <c r="P2052">
        <v>2012</v>
      </c>
      <c r="Q2052" t="s">
        <v>39</v>
      </c>
      <c r="R2052" t="s">
        <v>39</v>
      </c>
      <c r="S2052" t="s">
        <v>39</v>
      </c>
      <c r="T2052" t="s">
        <v>39</v>
      </c>
      <c r="U2052" t="s">
        <v>48</v>
      </c>
      <c r="V2052" s="6" t="s">
        <v>39</v>
      </c>
      <c r="W2052" s="6" t="s">
        <v>39</v>
      </c>
      <c r="X2052" s="6" t="s">
        <v>39</v>
      </c>
      <c r="Y2052" t="s">
        <v>39</v>
      </c>
      <c r="Z2052" t="s">
        <v>39</v>
      </c>
      <c r="AA2052" s="6" t="s">
        <v>39</v>
      </c>
      <c r="AB2052" t="s">
        <v>39</v>
      </c>
      <c r="AC2052" s="6" t="s">
        <v>39</v>
      </c>
      <c r="AD2052" s="6" t="s">
        <v>40</v>
      </c>
      <c r="AE2052" s="6" t="s">
        <v>39</v>
      </c>
      <c r="AF2052" s="6" t="s">
        <v>40</v>
      </c>
      <c r="AG2052" s="6" t="s">
        <v>39</v>
      </c>
      <c r="AH2052" s="6" t="s">
        <v>39</v>
      </c>
      <c r="AI2052" s="6" t="s">
        <v>39</v>
      </c>
      <c r="AJ2052" s="6" t="s">
        <v>43</v>
      </c>
      <c r="AK2052" s="19">
        <v>50.74</v>
      </c>
      <c r="AL2052" s="6" t="s">
        <v>39</v>
      </c>
      <c r="AM2052" s="6" t="s">
        <v>39</v>
      </c>
      <c r="AN2052" s="6" t="s">
        <v>39</v>
      </c>
      <c r="AO2052" s="6" t="s">
        <v>39</v>
      </c>
      <c r="AP2052">
        <v>21</v>
      </c>
      <c r="AQ2052" t="s">
        <v>39</v>
      </c>
      <c r="AR2052" t="s">
        <v>2628</v>
      </c>
      <c r="AS2052" t="s">
        <v>3108</v>
      </c>
    </row>
    <row r="2053" spans="1:45" x14ac:dyDescent="0.35">
      <c r="A2053" t="s">
        <v>2063</v>
      </c>
      <c r="B2053" t="s">
        <v>2673</v>
      </c>
      <c r="C2053" t="s">
        <v>2593</v>
      </c>
      <c r="D2053" t="s">
        <v>2062</v>
      </c>
      <c r="E2053" t="s">
        <v>365</v>
      </c>
      <c r="F2053" t="s">
        <v>3103</v>
      </c>
      <c r="G2053" t="s">
        <v>42</v>
      </c>
      <c r="H2053" t="s">
        <v>40</v>
      </c>
      <c r="I2053" t="s">
        <v>39</v>
      </c>
      <c r="J2053" t="s">
        <v>39</v>
      </c>
      <c r="K2053" t="s">
        <v>39</v>
      </c>
      <c r="L2053" t="s">
        <v>39</v>
      </c>
      <c r="M2053" t="s">
        <v>39</v>
      </c>
      <c r="N2053" t="s">
        <v>39</v>
      </c>
      <c r="O2053" t="s">
        <v>39</v>
      </c>
      <c r="P2053">
        <v>2012</v>
      </c>
      <c r="Q2053" t="s">
        <v>39</v>
      </c>
      <c r="R2053" t="s">
        <v>39</v>
      </c>
      <c r="S2053" t="s">
        <v>39</v>
      </c>
      <c r="T2053" t="s">
        <v>39</v>
      </c>
      <c r="U2053" t="s">
        <v>48</v>
      </c>
      <c r="V2053" s="6" t="s">
        <v>39</v>
      </c>
      <c r="W2053" s="6" t="s">
        <v>39</v>
      </c>
      <c r="X2053" s="6" t="s">
        <v>39</v>
      </c>
      <c r="Y2053" t="s">
        <v>39</v>
      </c>
      <c r="Z2053" t="s">
        <v>39</v>
      </c>
      <c r="AA2053" s="6" t="s">
        <v>39</v>
      </c>
      <c r="AB2053" t="s">
        <v>39</v>
      </c>
      <c r="AC2053" s="6" t="s">
        <v>39</v>
      </c>
      <c r="AD2053" s="6" t="s">
        <v>40</v>
      </c>
      <c r="AE2053" s="6" t="s">
        <v>39</v>
      </c>
      <c r="AF2053" s="6" t="s">
        <v>40</v>
      </c>
      <c r="AG2053" s="6" t="s">
        <v>39</v>
      </c>
      <c r="AH2053" s="6" t="s">
        <v>39</v>
      </c>
      <c r="AI2053" s="6" t="s">
        <v>39</v>
      </c>
      <c r="AJ2053" s="6" t="s">
        <v>43</v>
      </c>
      <c r="AK2053" s="19">
        <v>50.74</v>
      </c>
      <c r="AL2053" s="6" t="s">
        <v>39</v>
      </c>
      <c r="AM2053" s="6" t="s">
        <v>39</v>
      </c>
      <c r="AN2053" s="6" t="s">
        <v>39</v>
      </c>
      <c r="AO2053" s="6" t="s">
        <v>39</v>
      </c>
      <c r="AP2053" t="s">
        <v>39</v>
      </c>
      <c r="AQ2053" t="s">
        <v>39</v>
      </c>
      <c r="AR2053" t="s">
        <v>2628</v>
      </c>
      <c r="AS2053" t="s">
        <v>3108</v>
      </c>
    </row>
    <row r="2054" spans="1:45" x14ac:dyDescent="0.35">
      <c r="A2054" t="s">
        <v>2063</v>
      </c>
      <c r="B2054" t="s">
        <v>2673</v>
      </c>
      <c r="C2054" t="s">
        <v>2593</v>
      </c>
      <c r="D2054" t="s">
        <v>2062</v>
      </c>
      <c r="E2054" t="s">
        <v>365</v>
      </c>
      <c r="F2054" t="s">
        <v>3103</v>
      </c>
      <c r="G2054" t="s">
        <v>42</v>
      </c>
      <c r="H2054" t="s">
        <v>40</v>
      </c>
      <c r="I2054" t="s">
        <v>39</v>
      </c>
      <c r="J2054" t="s">
        <v>39</v>
      </c>
      <c r="K2054" t="s">
        <v>39</v>
      </c>
      <c r="L2054" t="s">
        <v>39</v>
      </c>
      <c r="M2054" t="s">
        <v>39</v>
      </c>
      <c r="N2054" t="s">
        <v>39</v>
      </c>
      <c r="O2054" t="s">
        <v>39</v>
      </c>
      <c r="P2054">
        <v>2012</v>
      </c>
      <c r="Q2054" t="s">
        <v>39</v>
      </c>
      <c r="R2054" t="s">
        <v>39</v>
      </c>
      <c r="S2054" t="s">
        <v>39</v>
      </c>
      <c r="T2054" t="s">
        <v>39</v>
      </c>
      <c r="U2054" t="s">
        <v>3104</v>
      </c>
      <c r="V2054" s="6" t="s">
        <v>39</v>
      </c>
      <c r="W2054" s="6" t="s">
        <v>39</v>
      </c>
      <c r="X2054" s="6" t="s">
        <v>39</v>
      </c>
      <c r="Y2054" t="s">
        <v>2947</v>
      </c>
      <c r="Z2054" t="s">
        <v>39</v>
      </c>
      <c r="AA2054" s="6" t="s">
        <v>44</v>
      </c>
      <c r="AB2054">
        <v>100</v>
      </c>
      <c r="AC2054" s="6" t="s">
        <v>39</v>
      </c>
      <c r="AD2054" s="6" t="s">
        <v>40</v>
      </c>
      <c r="AE2054" s="6" t="s">
        <v>39</v>
      </c>
      <c r="AF2054" s="6" t="s">
        <v>40</v>
      </c>
      <c r="AG2054" s="6" t="s">
        <v>39</v>
      </c>
      <c r="AH2054" s="6" t="s">
        <v>39</v>
      </c>
      <c r="AI2054" s="6" t="s">
        <v>39</v>
      </c>
      <c r="AJ2054" s="6" t="s">
        <v>3107</v>
      </c>
      <c r="AK2054" s="19">
        <v>10.43</v>
      </c>
      <c r="AL2054" s="6" t="s">
        <v>39</v>
      </c>
      <c r="AM2054" s="6" t="s">
        <v>39</v>
      </c>
      <c r="AN2054" s="6" t="s">
        <v>39</v>
      </c>
      <c r="AO2054" s="6" t="s">
        <v>39</v>
      </c>
      <c r="AP2054" t="s">
        <v>39</v>
      </c>
      <c r="AQ2054" t="s">
        <v>39</v>
      </c>
      <c r="AR2054" t="s">
        <v>2628</v>
      </c>
      <c r="AS2054" t="s">
        <v>3108</v>
      </c>
    </row>
    <row r="2055" spans="1:45" x14ac:dyDescent="0.35">
      <c r="A2055" t="s">
        <v>2063</v>
      </c>
      <c r="B2055" t="s">
        <v>2673</v>
      </c>
      <c r="C2055" t="s">
        <v>2593</v>
      </c>
      <c r="D2055" t="s">
        <v>2062</v>
      </c>
      <c r="E2055" t="s">
        <v>365</v>
      </c>
      <c r="F2055" t="s">
        <v>3103</v>
      </c>
      <c r="G2055" t="s">
        <v>42</v>
      </c>
      <c r="H2055" t="s">
        <v>40</v>
      </c>
      <c r="I2055" t="s">
        <v>39</v>
      </c>
      <c r="J2055" t="s">
        <v>39</v>
      </c>
      <c r="K2055" t="s">
        <v>39</v>
      </c>
      <c r="L2055" t="s">
        <v>39</v>
      </c>
      <c r="M2055" t="s">
        <v>39</v>
      </c>
      <c r="N2055" t="s">
        <v>39</v>
      </c>
      <c r="O2055" t="s">
        <v>39</v>
      </c>
      <c r="P2055">
        <v>2012</v>
      </c>
      <c r="Q2055" t="s">
        <v>39</v>
      </c>
      <c r="R2055" t="s">
        <v>39</v>
      </c>
      <c r="S2055" t="s">
        <v>39</v>
      </c>
      <c r="T2055" t="s">
        <v>39</v>
      </c>
      <c r="U2055" t="s">
        <v>3104</v>
      </c>
      <c r="V2055" s="6" t="s">
        <v>39</v>
      </c>
      <c r="W2055" s="6" t="s">
        <v>39</v>
      </c>
      <c r="X2055" s="6" t="s">
        <v>39</v>
      </c>
      <c r="Y2055" t="s">
        <v>2947</v>
      </c>
      <c r="Z2055" t="s">
        <v>39</v>
      </c>
      <c r="AA2055" s="6" t="s">
        <v>44</v>
      </c>
      <c r="AB2055">
        <v>200</v>
      </c>
      <c r="AC2055" s="6" t="s">
        <v>39</v>
      </c>
      <c r="AD2055" s="6" t="s">
        <v>40</v>
      </c>
      <c r="AE2055" s="6" t="s">
        <v>39</v>
      </c>
      <c r="AF2055" s="6" t="s">
        <v>40</v>
      </c>
      <c r="AG2055" s="6" t="s">
        <v>39</v>
      </c>
      <c r="AH2055" s="6" t="s">
        <v>39</v>
      </c>
      <c r="AI2055" s="6" t="s">
        <v>39</v>
      </c>
      <c r="AJ2055" s="6" t="s">
        <v>3107</v>
      </c>
      <c r="AK2055" s="19">
        <v>10.25</v>
      </c>
      <c r="AL2055" s="6" t="s">
        <v>39</v>
      </c>
      <c r="AM2055" s="6" t="s">
        <v>39</v>
      </c>
      <c r="AN2055" s="6" t="s">
        <v>39</v>
      </c>
      <c r="AO2055" s="6" t="s">
        <v>39</v>
      </c>
      <c r="AP2055" t="s">
        <v>39</v>
      </c>
      <c r="AQ2055" t="s">
        <v>39</v>
      </c>
      <c r="AR2055" t="s">
        <v>2628</v>
      </c>
      <c r="AS2055" t="s">
        <v>3108</v>
      </c>
    </row>
    <row r="2056" spans="1:45" x14ac:dyDescent="0.35">
      <c r="A2056" t="s">
        <v>2063</v>
      </c>
      <c r="B2056" t="s">
        <v>2673</v>
      </c>
      <c r="C2056" t="s">
        <v>2593</v>
      </c>
      <c r="D2056" t="s">
        <v>2062</v>
      </c>
      <c r="E2056" t="s">
        <v>365</v>
      </c>
      <c r="F2056" t="s">
        <v>3103</v>
      </c>
      <c r="G2056" t="s">
        <v>42</v>
      </c>
      <c r="H2056" t="s">
        <v>40</v>
      </c>
      <c r="I2056" t="s">
        <v>39</v>
      </c>
      <c r="J2056" t="s">
        <v>39</v>
      </c>
      <c r="K2056" t="s">
        <v>39</v>
      </c>
      <c r="L2056" t="s">
        <v>39</v>
      </c>
      <c r="M2056" t="s">
        <v>39</v>
      </c>
      <c r="N2056" t="s">
        <v>39</v>
      </c>
      <c r="O2056" t="s">
        <v>39</v>
      </c>
      <c r="P2056">
        <v>2012</v>
      </c>
      <c r="Q2056" t="s">
        <v>39</v>
      </c>
      <c r="R2056" t="s">
        <v>39</v>
      </c>
      <c r="S2056" t="s">
        <v>39</v>
      </c>
      <c r="T2056" t="s">
        <v>39</v>
      </c>
      <c r="U2056" t="s">
        <v>3104</v>
      </c>
      <c r="V2056" s="6" t="s">
        <v>39</v>
      </c>
      <c r="W2056" s="6" t="s">
        <v>39</v>
      </c>
      <c r="X2056" s="6" t="s">
        <v>39</v>
      </c>
      <c r="Y2056" t="s">
        <v>2947</v>
      </c>
      <c r="Z2056" t="s">
        <v>39</v>
      </c>
      <c r="AA2056" s="6" t="s">
        <v>44</v>
      </c>
      <c r="AB2056">
        <v>300</v>
      </c>
      <c r="AC2056" s="6" t="s">
        <v>39</v>
      </c>
      <c r="AD2056" s="6" t="s">
        <v>40</v>
      </c>
      <c r="AE2056" s="6" t="s">
        <v>39</v>
      </c>
      <c r="AF2056" s="6" t="s">
        <v>40</v>
      </c>
      <c r="AG2056" s="6" t="s">
        <v>39</v>
      </c>
      <c r="AH2056" s="6" t="s">
        <v>39</v>
      </c>
      <c r="AI2056" s="6" t="s">
        <v>39</v>
      </c>
      <c r="AJ2056" s="6" t="s">
        <v>3107</v>
      </c>
      <c r="AK2056" s="19">
        <v>10.01</v>
      </c>
      <c r="AL2056" s="6" t="s">
        <v>39</v>
      </c>
      <c r="AM2056" s="6" t="s">
        <v>39</v>
      </c>
      <c r="AN2056" s="6" t="s">
        <v>39</v>
      </c>
      <c r="AO2056" s="6" t="s">
        <v>39</v>
      </c>
      <c r="AP2056" t="s">
        <v>39</v>
      </c>
      <c r="AQ2056" t="s">
        <v>39</v>
      </c>
      <c r="AR2056" t="s">
        <v>2628</v>
      </c>
      <c r="AS2056" t="s">
        <v>3108</v>
      </c>
    </row>
    <row r="2057" spans="1:45" x14ac:dyDescent="0.35">
      <c r="A2057" t="s">
        <v>2063</v>
      </c>
      <c r="B2057" t="s">
        <v>2673</v>
      </c>
      <c r="C2057" t="s">
        <v>2593</v>
      </c>
      <c r="D2057" t="s">
        <v>2062</v>
      </c>
      <c r="E2057" t="s">
        <v>365</v>
      </c>
      <c r="F2057" t="s">
        <v>3103</v>
      </c>
      <c r="G2057" t="s">
        <v>42</v>
      </c>
      <c r="H2057" t="s">
        <v>40</v>
      </c>
      <c r="I2057" t="s">
        <v>39</v>
      </c>
      <c r="J2057" t="s">
        <v>39</v>
      </c>
      <c r="K2057" t="s">
        <v>39</v>
      </c>
      <c r="L2057" t="s">
        <v>39</v>
      </c>
      <c r="M2057" t="s">
        <v>39</v>
      </c>
      <c r="N2057" t="s">
        <v>39</v>
      </c>
      <c r="O2057" t="s">
        <v>39</v>
      </c>
      <c r="P2057">
        <v>2012</v>
      </c>
      <c r="Q2057" t="s">
        <v>39</v>
      </c>
      <c r="R2057" t="s">
        <v>39</v>
      </c>
      <c r="S2057" t="s">
        <v>39</v>
      </c>
      <c r="T2057" t="s">
        <v>39</v>
      </c>
      <c r="U2057" t="s">
        <v>3105</v>
      </c>
      <c r="V2057" s="6" t="s">
        <v>39</v>
      </c>
      <c r="W2057" s="6" t="s">
        <v>39</v>
      </c>
      <c r="X2057" s="6" t="s">
        <v>39</v>
      </c>
      <c r="Y2057" t="s">
        <v>2947</v>
      </c>
      <c r="Z2057" t="s">
        <v>39</v>
      </c>
      <c r="AA2057" s="6" t="s">
        <v>44</v>
      </c>
      <c r="AB2057">
        <v>100</v>
      </c>
      <c r="AC2057" s="6" t="s">
        <v>39</v>
      </c>
      <c r="AD2057" s="6" t="s">
        <v>40</v>
      </c>
      <c r="AE2057" s="6" t="s">
        <v>39</v>
      </c>
      <c r="AF2057" s="6" t="s">
        <v>40</v>
      </c>
      <c r="AG2057" s="6" t="s">
        <v>39</v>
      </c>
      <c r="AH2057" s="6" t="s">
        <v>39</v>
      </c>
      <c r="AI2057" s="6" t="s">
        <v>39</v>
      </c>
      <c r="AJ2057" s="6" t="s">
        <v>3107</v>
      </c>
      <c r="AK2057" s="19">
        <v>11.4</v>
      </c>
      <c r="AL2057" s="6" t="s">
        <v>39</v>
      </c>
      <c r="AM2057" s="6" t="s">
        <v>39</v>
      </c>
      <c r="AN2057" s="6" t="s">
        <v>39</v>
      </c>
      <c r="AO2057" s="6" t="s">
        <v>39</v>
      </c>
      <c r="AP2057" t="s">
        <v>39</v>
      </c>
      <c r="AQ2057" t="s">
        <v>39</v>
      </c>
      <c r="AR2057" t="s">
        <v>2628</v>
      </c>
      <c r="AS2057" t="s">
        <v>3108</v>
      </c>
    </row>
    <row r="2058" spans="1:45" x14ac:dyDescent="0.35">
      <c r="A2058" t="s">
        <v>2063</v>
      </c>
      <c r="B2058" t="s">
        <v>2673</v>
      </c>
      <c r="C2058" t="s">
        <v>2593</v>
      </c>
      <c r="D2058" t="s">
        <v>2062</v>
      </c>
      <c r="E2058" t="s">
        <v>365</v>
      </c>
      <c r="F2058" t="s">
        <v>3103</v>
      </c>
      <c r="G2058" t="s">
        <v>42</v>
      </c>
      <c r="H2058" t="s">
        <v>40</v>
      </c>
      <c r="I2058" t="s">
        <v>39</v>
      </c>
      <c r="J2058" t="s">
        <v>39</v>
      </c>
      <c r="K2058" t="s">
        <v>39</v>
      </c>
      <c r="L2058" t="s">
        <v>39</v>
      </c>
      <c r="M2058" t="s">
        <v>39</v>
      </c>
      <c r="N2058" t="s">
        <v>39</v>
      </c>
      <c r="O2058" t="s">
        <v>39</v>
      </c>
      <c r="P2058">
        <v>2012</v>
      </c>
      <c r="Q2058" t="s">
        <v>39</v>
      </c>
      <c r="R2058" t="s">
        <v>39</v>
      </c>
      <c r="S2058" t="s">
        <v>39</v>
      </c>
      <c r="T2058" t="s">
        <v>39</v>
      </c>
      <c r="U2058" t="s">
        <v>3105</v>
      </c>
      <c r="V2058" s="6" t="s">
        <v>39</v>
      </c>
      <c r="W2058" s="6" t="s">
        <v>39</v>
      </c>
      <c r="X2058" s="6" t="s">
        <v>39</v>
      </c>
      <c r="Y2058" t="s">
        <v>2947</v>
      </c>
      <c r="Z2058" t="s">
        <v>39</v>
      </c>
      <c r="AA2058" s="6" t="s">
        <v>44</v>
      </c>
      <c r="AB2058">
        <v>200</v>
      </c>
      <c r="AC2058" s="6" t="s">
        <v>39</v>
      </c>
      <c r="AD2058" s="6" t="s">
        <v>40</v>
      </c>
      <c r="AE2058" s="6" t="s">
        <v>39</v>
      </c>
      <c r="AF2058" s="6" t="s">
        <v>40</v>
      </c>
      <c r="AG2058" s="6" t="s">
        <v>39</v>
      </c>
      <c r="AH2058" s="6" t="s">
        <v>39</v>
      </c>
      <c r="AI2058" s="6" t="s">
        <v>39</v>
      </c>
      <c r="AJ2058" s="6" t="s">
        <v>3107</v>
      </c>
      <c r="AK2058" s="19">
        <v>11.24</v>
      </c>
      <c r="AL2058" s="6" t="s">
        <v>39</v>
      </c>
      <c r="AM2058" s="6" t="s">
        <v>39</v>
      </c>
      <c r="AN2058" s="6" t="s">
        <v>39</v>
      </c>
      <c r="AO2058" s="6" t="s">
        <v>39</v>
      </c>
      <c r="AP2058" t="s">
        <v>39</v>
      </c>
      <c r="AQ2058" t="s">
        <v>39</v>
      </c>
      <c r="AR2058" t="s">
        <v>2628</v>
      </c>
      <c r="AS2058" t="s">
        <v>3108</v>
      </c>
    </row>
    <row r="2059" spans="1:45" x14ac:dyDescent="0.35">
      <c r="A2059" t="s">
        <v>2063</v>
      </c>
      <c r="B2059" t="s">
        <v>2673</v>
      </c>
      <c r="C2059" t="s">
        <v>2593</v>
      </c>
      <c r="D2059" t="s">
        <v>2062</v>
      </c>
      <c r="E2059" t="s">
        <v>365</v>
      </c>
      <c r="F2059" t="s">
        <v>3103</v>
      </c>
      <c r="G2059" t="s">
        <v>42</v>
      </c>
      <c r="H2059" t="s">
        <v>40</v>
      </c>
      <c r="I2059" t="s">
        <v>39</v>
      </c>
      <c r="J2059" t="s">
        <v>39</v>
      </c>
      <c r="K2059" t="s">
        <v>39</v>
      </c>
      <c r="L2059" t="s">
        <v>39</v>
      </c>
      <c r="M2059" t="s">
        <v>39</v>
      </c>
      <c r="N2059" t="s">
        <v>39</v>
      </c>
      <c r="O2059" t="s">
        <v>39</v>
      </c>
      <c r="P2059">
        <v>2012</v>
      </c>
      <c r="Q2059" t="s">
        <v>39</v>
      </c>
      <c r="R2059" t="s">
        <v>39</v>
      </c>
      <c r="S2059" t="s">
        <v>39</v>
      </c>
      <c r="T2059" t="s">
        <v>39</v>
      </c>
      <c r="U2059" t="s">
        <v>3105</v>
      </c>
      <c r="V2059" s="6" t="s">
        <v>39</v>
      </c>
      <c r="W2059" s="6" t="s">
        <v>39</v>
      </c>
      <c r="X2059" s="6" t="s">
        <v>39</v>
      </c>
      <c r="Y2059" t="s">
        <v>2947</v>
      </c>
      <c r="Z2059" t="s">
        <v>39</v>
      </c>
      <c r="AA2059" s="6" t="s">
        <v>44</v>
      </c>
      <c r="AB2059">
        <v>300</v>
      </c>
      <c r="AC2059" s="6" t="s">
        <v>39</v>
      </c>
      <c r="AD2059" s="6" t="s">
        <v>40</v>
      </c>
      <c r="AE2059" s="6" t="s">
        <v>39</v>
      </c>
      <c r="AF2059" s="6" t="s">
        <v>40</v>
      </c>
      <c r="AG2059" s="6" t="s">
        <v>39</v>
      </c>
      <c r="AH2059" s="6" t="s">
        <v>39</v>
      </c>
      <c r="AI2059" s="6" t="s">
        <v>39</v>
      </c>
      <c r="AJ2059" s="6" t="s">
        <v>3107</v>
      </c>
      <c r="AK2059" s="19">
        <v>11.03</v>
      </c>
      <c r="AL2059" s="6" t="s">
        <v>39</v>
      </c>
      <c r="AM2059" s="6" t="s">
        <v>39</v>
      </c>
      <c r="AN2059" s="6" t="s">
        <v>39</v>
      </c>
      <c r="AO2059" s="6" t="s">
        <v>39</v>
      </c>
      <c r="AP2059" t="s">
        <v>39</v>
      </c>
      <c r="AQ2059" t="s">
        <v>39</v>
      </c>
      <c r="AR2059" t="s">
        <v>2628</v>
      </c>
      <c r="AS2059" t="s">
        <v>3108</v>
      </c>
    </row>
    <row r="2060" spans="1:45" x14ac:dyDescent="0.35">
      <c r="A2060" t="s">
        <v>2063</v>
      </c>
      <c r="B2060" t="s">
        <v>2673</v>
      </c>
      <c r="C2060" t="s">
        <v>2593</v>
      </c>
      <c r="D2060" t="s">
        <v>2062</v>
      </c>
      <c r="E2060" t="s">
        <v>365</v>
      </c>
      <c r="F2060" t="s">
        <v>3103</v>
      </c>
      <c r="G2060" t="s">
        <v>42</v>
      </c>
      <c r="H2060" t="s">
        <v>40</v>
      </c>
      <c r="I2060" t="s">
        <v>39</v>
      </c>
      <c r="J2060" t="s">
        <v>39</v>
      </c>
      <c r="K2060" t="s">
        <v>39</v>
      </c>
      <c r="L2060" t="s">
        <v>39</v>
      </c>
      <c r="M2060" t="s">
        <v>39</v>
      </c>
      <c r="N2060" t="s">
        <v>39</v>
      </c>
      <c r="O2060" t="s">
        <v>39</v>
      </c>
      <c r="P2060">
        <v>2012</v>
      </c>
      <c r="Q2060" t="s">
        <v>39</v>
      </c>
      <c r="R2060" t="s">
        <v>39</v>
      </c>
      <c r="S2060" t="s">
        <v>39</v>
      </c>
      <c r="T2060" t="s">
        <v>39</v>
      </c>
      <c r="U2060" t="s">
        <v>3106</v>
      </c>
      <c r="V2060" s="6" t="s">
        <v>39</v>
      </c>
      <c r="W2060" s="6" t="s">
        <v>39</v>
      </c>
      <c r="X2060" s="6" t="s">
        <v>39</v>
      </c>
      <c r="Y2060" t="s">
        <v>2947</v>
      </c>
      <c r="Z2060" t="s">
        <v>39</v>
      </c>
      <c r="AA2060" s="6" t="s">
        <v>44</v>
      </c>
      <c r="AB2060">
        <v>100</v>
      </c>
      <c r="AC2060" s="6" t="s">
        <v>39</v>
      </c>
      <c r="AD2060" s="6" t="s">
        <v>40</v>
      </c>
      <c r="AE2060" s="6" t="s">
        <v>39</v>
      </c>
      <c r="AF2060" s="6" t="s">
        <v>40</v>
      </c>
      <c r="AG2060" s="6" t="s">
        <v>39</v>
      </c>
      <c r="AH2060" s="6" t="s">
        <v>39</v>
      </c>
      <c r="AI2060" s="6" t="s">
        <v>39</v>
      </c>
      <c r="AJ2060" s="6" t="s">
        <v>3107</v>
      </c>
      <c r="AK2060" s="19">
        <v>9.24</v>
      </c>
      <c r="AL2060" s="6" t="s">
        <v>39</v>
      </c>
      <c r="AM2060" s="6" t="s">
        <v>39</v>
      </c>
      <c r="AN2060" s="6" t="s">
        <v>39</v>
      </c>
      <c r="AO2060" s="6" t="s">
        <v>39</v>
      </c>
      <c r="AP2060" t="s">
        <v>39</v>
      </c>
      <c r="AQ2060" t="s">
        <v>39</v>
      </c>
      <c r="AR2060" t="s">
        <v>2628</v>
      </c>
      <c r="AS2060" t="s">
        <v>3108</v>
      </c>
    </row>
    <row r="2061" spans="1:45" x14ac:dyDescent="0.35">
      <c r="A2061" t="s">
        <v>2063</v>
      </c>
      <c r="B2061" t="s">
        <v>2673</v>
      </c>
      <c r="C2061" t="s">
        <v>2593</v>
      </c>
      <c r="D2061" t="s">
        <v>2062</v>
      </c>
      <c r="E2061" t="s">
        <v>365</v>
      </c>
      <c r="F2061" t="s">
        <v>3103</v>
      </c>
      <c r="G2061" t="s">
        <v>42</v>
      </c>
      <c r="H2061" t="s">
        <v>40</v>
      </c>
      <c r="I2061" t="s">
        <v>39</v>
      </c>
      <c r="J2061" t="s">
        <v>39</v>
      </c>
      <c r="K2061" t="s">
        <v>39</v>
      </c>
      <c r="L2061" t="s">
        <v>39</v>
      </c>
      <c r="M2061" t="s">
        <v>39</v>
      </c>
      <c r="N2061" t="s">
        <v>39</v>
      </c>
      <c r="O2061" t="s">
        <v>39</v>
      </c>
      <c r="P2061">
        <v>2012</v>
      </c>
      <c r="Q2061" t="s">
        <v>39</v>
      </c>
      <c r="R2061" t="s">
        <v>39</v>
      </c>
      <c r="S2061" t="s">
        <v>39</v>
      </c>
      <c r="T2061" t="s">
        <v>39</v>
      </c>
      <c r="U2061" t="s">
        <v>3106</v>
      </c>
      <c r="V2061" s="6" t="s">
        <v>39</v>
      </c>
      <c r="W2061" s="6" t="s">
        <v>39</v>
      </c>
      <c r="X2061" s="6" t="s">
        <v>39</v>
      </c>
      <c r="Y2061" t="s">
        <v>2947</v>
      </c>
      <c r="Z2061" t="s">
        <v>39</v>
      </c>
      <c r="AA2061" s="6" t="s">
        <v>44</v>
      </c>
      <c r="AB2061">
        <v>200</v>
      </c>
      <c r="AC2061" s="6" t="s">
        <v>39</v>
      </c>
      <c r="AD2061" s="6" t="s">
        <v>40</v>
      </c>
      <c r="AE2061" s="6" t="s">
        <v>39</v>
      </c>
      <c r="AF2061" s="6" t="s">
        <v>40</v>
      </c>
      <c r="AG2061" s="6" t="s">
        <v>39</v>
      </c>
      <c r="AH2061" s="6" t="s">
        <v>39</v>
      </c>
      <c r="AI2061" s="6" t="s">
        <v>39</v>
      </c>
      <c r="AJ2061" s="6" t="s">
        <v>3107</v>
      </c>
      <c r="AK2061" s="19">
        <v>9.01</v>
      </c>
      <c r="AL2061" s="6" t="s">
        <v>39</v>
      </c>
      <c r="AM2061" s="6" t="s">
        <v>39</v>
      </c>
      <c r="AN2061" s="6" t="s">
        <v>39</v>
      </c>
      <c r="AO2061" s="6" t="s">
        <v>39</v>
      </c>
      <c r="AP2061" t="s">
        <v>39</v>
      </c>
      <c r="AQ2061" t="s">
        <v>39</v>
      </c>
      <c r="AR2061" t="s">
        <v>2628</v>
      </c>
      <c r="AS2061" t="s">
        <v>3108</v>
      </c>
    </row>
    <row r="2062" spans="1:45" x14ac:dyDescent="0.35">
      <c r="A2062" t="s">
        <v>2063</v>
      </c>
      <c r="B2062" t="s">
        <v>2673</v>
      </c>
      <c r="C2062" t="s">
        <v>2593</v>
      </c>
      <c r="D2062" t="s">
        <v>2062</v>
      </c>
      <c r="E2062" t="s">
        <v>365</v>
      </c>
      <c r="F2062" t="s">
        <v>3103</v>
      </c>
      <c r="G2062" t="s">
        <v>42</v>
      </c>
      <c r="H2062" t="s">
        <v>40</v>
      </c>
      <c r="I2062" t="s">
        <v>39</v>
      </c>
      <c r="J2062" t="s">
        <v>39</v>
      </c>
      <c r="K2062" t="s">
        <v>39</v>
      </c>
      <c r="L2062" t="s">
        <v>39</v>
      </c>
      <c r="M2062" t="s">
        <v>39</v>
      </c>
      <c r="N2062" t="s">
        <v>39</v>
      </c>
      <c r="O2062" t="s">
        <v>39</v>
      </c>
      <c r="P2062">
        <v>2012</v>
      </c>
      <c r="Q2062" t="s">
        <v>39</v>
      </c>
      <c r="R2062" t="s">
        <v>39</v>
      </c>
      <c r="S2062" t="s">
        <v>39</v>
      </c>
      <c r="T2062" t="s">
        <v>39</v>
      </c>
      <c r="U2062" t="s">
        <v>3106</v>
      </c>
      <c r="V2062" s="6" t="s">
        <v>39</v>
      </c>
      <c r="W2062" s="6" t="s">
        <v>39</v>
      </c>
      <c r="X2062" s="6" t="s">
        <v>39</v>
      </c>
      <c r="Y2062" t="s">
        <v>2947</v>
      </c>
      <c r="Z2062" t="s">
        <v>39</v>
      </c>
      <c r="AA2062" s="6" t="s">
        <v>44</v>
      </c>
      <c r="AB2062">
        <v>300</v>
      </c>
      <c r="AC2062" s="6" t="s">
        <v>39</v>
      </c>
      <c r="AD2062" s="6" t="s">
        <v>40</v>
      </c>
      <c r="AE2062" s="6" t="s">
        <v>39</v>
      </c>
      <c r="AF2062" s="6" t="s">
        <v>40</v>
      </c>
      <c r="AG2062" s="6" t="s">
        <v>39</v>
      </c>
      <c r="AH2062" s="6" t="s">
        <v>39</v>
      </c>
      <c r="AI2062" s="6" t="s">
        <v>39</v>
      </c>
      <c r="AJ2062" s="6" t="s">
        <v>3107</v>
      </c>
      <c r="AK2062" s="19">
        <v>8.25</v>
      </c>
      <c r="AL2062" s="6" t="s">
        <v>39</v>
      </c>
      <c r="AM2062" s="6" t="s">
        <v>39</v>
      </c>
      <c r="AN2062" s="6" t="s">
        <v>39</v>
      </c>
      <c r="AO2062" s="6" t="s">
        <v>39</v>
      </c>
      <c r="AP2062" t="s">
        <v>39</v>
      </c>
      <c r="AQ2062" t="s">
        <v>39</v>
      </c>
      <c r="AR2062" t="s">
        <v>2628</v>
      </c>
      <c r="AS2062" t="s">
        <v>3108</v>
      </c>
    </row>
    <row r="2063" spans="1:45" s="13" customFormat="1" x14ac:dyDescent="0.35">
      <c r="A2063" s="13" t="s">
        <v>2063</v>
      </c>
      <c r="B2063" s="13" t="s">
        <v>2673</v>
      </c>
      <c r="C2063" s="13" t="s">
        <v>2593</v>
      </c>
      <c r="D2063" s="13" t="s">
        <v>2062</v>
      </c>
      <c r="E2063" s="13" t="s">
        <v>365</v>
      </c>
      <c r="F2063" s="13" t="s">
        <v>3103</v>
      </c>
      <c r="G2063" s="13" t="s">
        <v>42</v>
      </c>
      <c r="H2063" s="13" t="s">
        <v>40</v>
      </c>
      <c r="I2063" s="13" t="s">
        <v>39</v>
      </c>
      <c r="J2063" s="13" t="s">
        <v>39</v>
      </c>
      <c r="K2063" s="13" t="s">
        <v>39</v>
      </c>
      <c r="L2063" s="13" t="s">
        <v>39</v>
      </c>
      <c r="M2063" s="13" t="s">
        <v>39</v>
      </c>
      <c r="N2063" s="13" t="s">
        <v>39</v>
      </c>
      <c r="O2063" s="13" t="s">
        <v>39</v>
      </c>
      <c r="P2063" s="13">
        <v>2012</v>
      </c>
      <c r="Q2063" s="13" t="s">
        <v>39</v>
      </c>
      <c r="R2063" s="13" t="s">
        <v>39</v>
      </c>
      <c r="S2063" s="13" t="s">
        <v>39</v>
      </c>
      <c r="T2063" s="13" t="s">
        <v>39</v>
      </c>
      <c r="U2063" s="13" t="s">
        <v>48</v>
      </c>
      <c r="V2063" s="16" t="s">
        <v>39</v>
      </c>
      <c r="W2063" s="16" t="s">
        <v>39</v>
      </c>
      <c r="X2063" s="16" t="s">
        <v>39</v>
      </c>
      <c r="Y2063" s="13" t="s">
        <v>39</v>
      </c>
      <c r="Z2063" s="13" t="s">
        <v>39</v>
      </c>
      <c r="AA2063" s="16" t="s">
        <v>39</v>
      </c>
      <c r="AB2063" s="13" t="s">
        <v>39</v>
      </c>
      <c r="AC2063" s="16" t="s">
        <v>39</v>
      </c>
      <c r="AD2063" s="16" t="s">
        <v>40</v>
      </c>
      <c r="AE2063" s="16" t="s">
        <v>39</v>
      </c>
      <c r="AF2063" s="16" t="s">
        <v>40</v>
      </c>
      <c r="AG2063" s="16" t="s">
        <v>39</v>
      </c>
      <c r="AH2063" s="16" t="s">
        <v>39</v>
      </c>
      <c r="AI2063" s="16" t="s">
        <v>39</v>
      </c>
      <c r="AJ2063" s="16" t="s">
        <v>3107</v>
      </c>
      <c r="AK2063" s="32">
        <v>15.52</v>
      </c>
      <c r="AL2063" s="16" t="s">
        <v>39</v>
      </c>
      <c r="AM2063" s="16" t="s">
        <v>39</v>
      </c>
      <c r="AN2063" s="16" t="s">
        <v>39</v>
      </c>
      <c r="AO2063" s="16" t="s">
        <v>39</v>
      </c>
      <c r="AP2063" s="13" t="s">
        <v>39</v>
      </c>
      <c r="AQ2063" s="13" t="s">
        <v>39</v>
      </c>
      <c r="AR2063" s="13" t="s">
        <v>2628</v>
      </c>
      <c r="AS2063" s="13" t="s">
        <v>3108</v>
      </c>
    </row>
    <row r="2064" spans="1:45" x14ac:dyDescent="0.35">
      <c r="A2064" t="s">
        <v>2072</v>
      </c>
      <c r="B2064" t="s">
        <v>2673</v>
      </c>
      <c r="C2064" t="s">
        <v>2593</v>
      </c>
      <c r="D2064" t="s">
        <v>497</v>
      </c>
      <c r="E2064" t="s">
        <v>498</v>
      </c>
      <c r="F2064" t="s">
        <v>3109</v>
      </c>
      <c r="G2064" t="s">
        <v>40</v>
      </c>
      <c r="H2064" t="s">
        <v>40</v>
      </c>
      <c r="I2064" t="s">
        <v>3110</v>
      </c>
      <c r="J2064" t="s">
        <v>39</v>
      </c>
      <c r="K2064" t="s">
        <v>39</v>
      </c>
      <c r="L2064" t="s">
        <v>39</v>
      </c>
      <c r="M2064" t="s">
        <v>2633</v>
      </c>
      <c r="N2064">
        <v>100</v>
      </c>
      <c r="O2064">
        <v>2015</v>
      </c>
      <c r="P2064">
        <v>2016</v>
      </c>
      <c r="Q2064" t="s">
        <v>39</v>
      </c>
      <c r="R2064">
        <v>365</v>
      </c>
      <c r="S2064" t="s">
        <v>39</v>
      </c>
      <c r="T2064" t="s">
        <v>39</v>
      </c>
      <c r="U2064" t="s">
        <v>3113</v>
      </c>
      <c r="V2064" s="6" t="s">
        <v>2750</v>
      </c>
      <c r="W2064" s="6" t="s">
        <v>2730</v>
      </c>
      <c r="X2064" s="6">
        <v>15</v>
      </c>
      <c r="Y2064" t="s">
        <v>39</v>
      </c>
      <c r="Z2064">
        <v>12</v>
      </c>
      <c r="AA2064" s="6" t="s">
        <v>39</v>
      </c>
      <c r="AB2064" t="s">
        <v>39</v>
      </c>
      <c r="AC2064" s="6" t="s">
        <v>39</v>
      </c>
      <c r="AD2064" s="6" t="s">
        <v>39</v>
      </c>
      <c r="AE2064" s="6" t="s">
        <v>39</v>
      </c>
      <c r="AF2064" s="6" t="s">
        <v>42</v>
      </c>
      <c r="AG2064" t="s">
        <v>3111</v>
      </c>
      <c r="AH2064" t="s">
        <v>3112</v>
      </c>
      <c r="AI2064" s="6" t="s">
        <v>39</v>
      </c>
      <c r="AJ2064" s="6" t="s">
        <v>43</v>
      </c>
      <c r="AK2064" s="19">
        <v>2.4</v>
      </c>
      <c r="AL2064" s="6" t="s">
        <v>39</v>
      </c>
      <c r="AM2064" s="6" t="s">
        <v>39</v>
      </c>
      <c r="AN2064">
        <v>4</v>
      </c>
      <c r="AO2064">
        <v>100</v>
      </c>
      <c r="AP2064">
        <v>21</v>
      </c>
      <c r="AQ2064" t="s">
        <v>39</v>
      </c>
      <c r="AR2064" t="s">
        <v>2693</v>
      </c>
      <c r="AS2064" t="s">
        <v>3128</v>
      </c>
    </row>
    <row r="2065" spans="1:45" x14ac:dyDescent="0.35">
      <c r="A2065" t="s">
        <v>2072</v>
      </c>
      <c r="B2065" t="s">
        <v>2673</v>
      </c>
      <c r="C2065" t="s">
        <v>2593</v>
      </c>
      <c r="D2065" t="s">
        <v>497</v>
      </c>
      <c r="E2065" t="s">
        <v>498</v>
      </c>
      <c r="F2065" t="s">
        <v>3109</v>
      </c>
      <c r="G2065" t="s">
        <v>40</v>
      </c>
      <c r="H2065" t="s">
        <v>40</v>
      </c>
      <c r="I2065" t="s">
        <v>3110</v>
      </c>
      <c r="J2065" t="s">
        <v>39</v>
      </c>
      <c r="K2065" t="s">
        <v>39</v>
      </c>
      <c r="L2065" t="s">
        <v>39</v>
      </c>
      <c r="M2065" t="s">
        <v>2633</v>
      </c>
      <c r="N2065">
        <v>100</v>
      </c>
      <c r="O2065">
        <v>2015</v>
      </c>
      <c r="P2065">
        <v>2016</v>
      </c>
      <c r="Q2065" t="s">
        <v>39</v>
      </c>
      <c r="R2065">
        <v>365</v>
      </c>
      <c r="S2065" t="s">
        <v>39</v>
      </c>
      <c r="T2065" t="s">
        <v>39</v>
      </c>
      <c r="U2065" t="s">
        <v>3113</v>
      </c>
      <c r="V2065" s="6" t="s">
        <v>2750</v>
      </c>
      <c r="W2065">
        <v>28</v>
      </c>
      <c r="X2065" s="6">
        <v>15</v>
      </c>
      <c r="Y2065" t="s">
        <v>39</v>
      </c>
      <c r="Z2065">
        <v>12</v>
      </c>
      <c r="AA2065" s="6" t="s">
        <v>39</v>
      </c>
      <c r="AB2065" t="s">
        <v>39</v>
      </c>
      <c r="AC2065" s="6" t="s">
        <v>39</v>
      </c>
      <c r="AD2065" s="6" t="s">
        <v>39</v>
      </c>
      <c r="AE2065" s="6" t="s">
        <v>39</v>
      </c>
      <c r="AF2065" s="6" t="s">
        <v>42</v>
      </c>
      <c r="AG2065" t="s">
        <v>3111</v>
      </c>
      <c r="AH2065" t="s">
        <v>3112</v>
      </c>
      <c r="AI2065" s="6" t="s">
        <v>39</v>
      </c>
      <c r="AJ2065" s="6" t="s">
        <v>43</v>
      </c>
      <c r="AK2065" s="19">
        <v>46.1</v>
      </c>
      <c r="AL2065" s="6" t="s">
        <v>39</v>
      </c>
      <c r="AM2065" s="6" t="s">
        <v>39</v>
      </c>
      <c r="AN2065">
        <v>4</v>
      </c>
      <c r="AO2065">
        <v>100</v>
      </c>
      <c r="AP2065">
        <v>21</v>
      </c>
      <c r="AQ2065" t="s">
        <v>39</v>
      </c>
      <c r="AR2065" t="s">
        <v>2693</v>
      </c>
      <c r="AS2065" t="s">
        <v>3128</v>
      </c>
    </row>
    <row r="2066" spans="1:45" x14ac:dyDescent="0.35">
      <c r="A2066" t="s">
        <v>2072</v>
      </c>
      <c r="B2066" t="s">
        <v>2673</v>
      </c>
      <c r="C2066" t="s">
        <v>2593</v>
      </c>
      <c r="D2066" t="s">
        <v>497</v>
      </c>
      <c r="E2066" t="s">
        <v>498</v>
      </c>
      <c r="F2066" t="s">
        <v>3109</v>
      </c>
      <c r="G2066" t="s">
        <v>40</v>
      </c>
      <c r="H2066" t="s">
        <v>40</v>
      </c>
      <c r="I2066" t="s">
        <v>3110</v>
      </c>
      <c r="J2066" t="s">
        <v>39</v>
      </c>
      <c r="K2066" t="s">
        <v>39</v>
      </c>
      <c r="L2066" t="s">
        <v>39</v>
      </c>
      <c r="M2066" t="s">
        <v>2633</v>
      </c>
      <c r="N2066">
        <v>100</v>
      </c>
      <c r="O2066">
        <v>2015</v>
      </c>
      <c r="P2066">
        <v>2016</v>
      </c>
      <c r="Q2066" t="s">
        <v>39</v>
      </c>
      <c r="R2066">
        <v>365</v>
      </c>
      <c r="S2066" t="s">
        <v>39</v>
      </c>
      <c r="T2066" t="s">
        <v>39</v>
      </c>
      <c r="U2066" t="s">
        <v>3113</v>
      </c>
      <c r="V2066" s="6" t="s">
        <v>2750</v>
      </c>
      <c r="W2066">
        <v>56</v>
      </c>
      <c r="X2066" s="6">
        <v>15</v>
      </c>
      <c r="Y2066" t="s">
        <v>39</v>
      </c>
      <c r="Z2066">
        <v>12</v>
      </c>
      <c r="AA2066" s="6" t="s">
        <v>39</v>
      </c>
      <c r="AB2066" t="s">
        <v>39</v>
      </c>
      <c r="AC2066" s="6" t="s">
        <v>39</v>
      </c>
      <c r="AD2066" s="6" t="s">
        <v>39</v>
      </c>
      <c r="AE2066" s="6" t="s">
        <v>39</v>
      </c>
      <c r="AF2066" s="6" t="s">
        <v>42</v>
      </c>
      <c r="AG2066" t="s">
        <v>3111</v>
      </c>
      <c r="AH2066" t="s">
        <v>3112</v>
      </c>
      <c r="AI2066" s="6" t="s">
        <v>39</v>
      </c>
      <c r="AJ2066" s="6" t="s">
        <v>43</v>
      </c>
      <c r="AK2066" s="19">
        <v>60.5</v>
      </c>
      <c r="AL2066" s="6" t="s">
        <v>39</v>
      </c>
      <c r="AM2066" s="6" t="s">
        <v>39</v>
      </c>
      <c r="AN2066">
        <v>4</v>
      </c>
      <c r="AO2066">
        <v>100</v>
      </c>
      <c r="AP2066">
        <v>21</v>
      </c>
      <c r="AQ2066" t="s">
        <v>39</v>
      </c>
      <c r="AR2066" t="s">
        <v>2693</v>
      </c>
      <c r="AS2066" t="s">
        <v>3128</v>
      </c>
    </row>
    <row r="2067" spans="1:45" x14ac:dyDescent="0.35">
      <c r="A2067" t="s">
        <v>2072</v>
      </c>
      <c r="B2067" t="s">
        <v>2673</v>
      </c>
      <c r="C2067" t="s">
        <v>2593</v>
      </c>
      <c r="D2067" t="s">
        <v>497</v>
      </c>
      <c r="E2067" t="s">
        <v>498</v>
      </c>
      <c r="F2067" t="s">
        <v>3109</v>
      </c>
      <c r="G2067" t="s">
        <v>40</v>
      </c>
      <c r="H2067" t="s">
        <v>40</v>
      </c>
      <c r="I2067" t="s">
        <v>3110</v>
      </c>
      <c r="J2067" t="s">
        <v>39</v>
      </c>
      <c r="K2067" t="s">
        <v>39</v>
      </c>
      <c r="L2067" t="s">
        <v>39</v>
      </c>
      <c r="M2067" t="s">
        <v>2633</v>
      </c>
      <c r="N2067">
        <v>100</v>
      </c>
      <c r="O2067">
        <v>2015</v>
      </c>
      <c r="P2067">
        <v>2016</v>
      </c>
      <c r="Q2067" t="s">
        <v>39</v>
      </c>
      <c r="R2067">
        <v>365</v>
      </c>
      <c r="S2067" t="s">
        <v>39</v>
      </c>
      <c r="T2067" t="s">
        <v>39</v>
      </c>
      <c r="U2067" t="s">
        <v>48</v>
      </c>
      <c r="V2067" s="6" t="s">
        <v>39</v>
      </c>
      <c r="W2067" s="6" t="s">
        <v>39</v>
      </c>
      <c r="X2067" s="6" t="s">
        <v>39</v>
      </c>
      <c r="Y2067" t="s">
        <v>39</v>
      </c>
      <c r="Z2067">
        <v>12</v>
      </c>
      <c r="AA2067" s="6" t="s">
        <v>39</v>
      </c>
      <c r="AB2067" t="s">
        <v>39</v>
      </c>
      <c r="AC2067" s="6" t="s">
        <v>39</v>
      </c>
      <c r="AD2067" s="6" t="s">
        <v>40</v>
      </c>
      <c r="AE2067" s="6" t="s">
        <v>39</v>
      </c>
      <c r="AF2067" s="6" t="s">
        <v>40</v>
      </c>
      <c r="AG2067" t="s">
        <v>3111</v>
      </c>
      <c r="AH2067" t="s">
        <v>3112</v>
      </c>
      <c r="AI2067" s="6" t="s">
        <v>39</v>
      </c>
      <c r="AJ2067" s="6" t="s">
        <v>43</v>
      </c>
      <c r="AK2067" s="19">
        <v>22.91</v>
      </c>
      <c r="AL2067" s="6" t="s">
        <v>39</v>
      </c>
      <c r="AM2067" s="6" t="s">
        <v>39</v>
      </c>
      <c r="AN2067">
        <v>4</v>
      </c>
      <c r="AO2067">
        <v>100</v>
      </c>
      <c r="AP2067">
        <v>21</v>
      </c>
      <c r="AQ2067" t="s">
        <v>39</v>
      </c>
      <c r="AR2067" t="s">
        <v>2693</v>
      </c>
      <c r="AS2067" t="s">
        <v>3128</v>
      </c>
    </row>
    <row r="2068" spans="1:45" x14ac:dyDescent="0.35">
      <c r="A2068" t="s">
        <v>2072</v>
      </c>
      <c r="B2068" t="s">
        <v>2673</v>
      </c>
      <c r="C2068" t="s">
        <v>2593</v>
      </c>
      <c r="D2068" t="s">
        <v>497</v>
      </c>
      <c r="E2068" t="s">
        <v>498</v>
      </c>
      <c r="F2068" t="s">
        <v>3109</v>
      </c>
      <c r="G2068" t="s">
        <v>40</v>
      </c>
      <c r="H2068" t="s">
        <v>40</v>
      </c>
      <c r="I2068" t="s">
        <v>3110</v>
      </c>
      <c r="J2068" t="s">
        <v>39</v>
      </c>
      <c r="K2068" t="s">
        <v>39</v>
      </c>
      <c r="L2068" t="s">
        <v>39</v>
      </c>
      <c r="M2068" t="s">
        <v>2633</v>
      </c>
      <c r="N2068">
        <v>100</v>
      </c>
      <c r="O2068">
        <v>2015</v>
      </c>
      <c r="P2068">
        <v>2016</v>
      </c>
      <c r="Q2068" t="s">
        <v>39</v>
      </c>
      <c r="R2068">
        <v>365</v>
      </c>
      <c r="S2068" t="s">
        <v>39</v>
      </c>
      <c r="T2068" t="s">
        <v>39</v>
      </c>
      <c r="U2068" t="s">
        <v>21</v>
      </c>
      <c r="V2068" s="6" t="s">
        <v>39</v>
      </c>
      <c r="W2068" t="s">
        <v>39</v>
      </c>
      <c r="X2068" s="6" t="s">
        <v>39</v>
      </c>
      <c r="Y2068" t="s">
        <v>39</v>
      </c>
      <c r="Z2068">
        <v>12</v>
      </c>
      <c r="AA2068" s="6" t="s">
        <v>3114</v>
      </c>
      <c r="AB2068">
        <v>500</v>
      </c>
      <c r="AC2068">
        <v>0.5</v>
      </c>
      <c r="AD2068" s="6" t="s">
        <v>40</v>
      </c>
      <c r="AE2068" s="6" t="s">
        <v>39</v>
      </c>
      <c r="AF2068" s="6" t="s">
        <v>40</v>
      </c>
      <c r="AG2068" t="s">
        <v>3111</v>
      </c>
      <c r="AH2068" t="s">
        <v>3112</v>
      </c>
      <c r="AI2068" s="6" t="s">
        <v>39</v>
      </c>
      <c r="AJ2068" s="6" t="s">
        <v>43</v>
      </c>
      <c r="AK2068" s="19">
        <v>38.33</v>
      </c>
      <c r="AL2068" s="6" t="s">
        <v>39</v>
      </c>
      <c r="AM2068" s="6" t="s">
        <v>39</v>
      </c>
      <c r="AN2068">
        <v>4</v>
      </c>
      <c r="AO2068">
        <v>100</v>
      </c>
      <c r="AP2068">
        <v>21</v>
      </c>
      <c r="AQ2068" t="s">
        <v>39</v>
      </c>
      <c r="AR2068" t="s">
        <v>2693</v>
      </c>
      <c r="AS2068" t="s">
        <v>3128</v>
      </c>
    </row>
    <row r="2069" spans="1:45" x14ac:dyDescent="0.35">
      <c r="A2069" t="s">
        <v>2072</v>
      </c>
      <c r="B2069" t="s">
        <v>2673</v>
      </c>
      <c r="C2069" t="s">
        <v>2593</v>
      </c>
      <c r="D2069" t="s">
        <v>497</v>
      </c>
      <c r="E2069" t="s">
        <v>498</v>
      </c>
      <c r="F2069" t="s">
        <v>3109</v>
      </c>
      <c r="G2069" t="s">
        <v>40</v>
      </c>
      <c r="H2069" t="s">
        <v>40</v>
      </c>
      <c r="I2069" t="s">
        <v>3110</v>
      </c>
      <c r="J2069" t="s">
        <v>39</v>
      </c>
      <c r="K2069" t="s">
        <v>39</v>
      </c>
      <c r="L2069" t="s">
        <v>39</v>
      </c>
      <c r="M2069" t="s">
        <v>2633</v>
      </c>
      <c r="N2069">
        <v>100</v>
      </c>
      <c r="O2069">
        <v>2015</v>
      </c>
      <c r="P2069">
        <v>2016</v>
      </c>
      <c r="Q2069" t="s">
        <v>39</v>
      </c>
      <c r="R2069">
        <v>365</v>
      </c>
      <c r="S2069" t="s">
        <v>39</v>
      </c>
      <c r="T2069" t="s">
        <v>39</v>
      </c>
      <c r="U2069" t="s">
        <v>21</v>
      </c>
      <c r="V2069" s="6" t="s">
        <v>39</v>
      </c>
      <c r="W2069" t="s">
        <v>39</v>
      </c>
      <c r="X2069" s="6" t="s">
        <v>39</v>
      </c>
      <c r="Y2069" t="s">
        <v>39</v>
      </c>
      <c r="Z2069">
        <v>12</v>
      </c>
      <c r="AA2069" s="6" t="s">
        <v>3115</v>
      </c>
      <c r="AB2069">
        <v>500</v>
      </c>
      <c r="AC2069">
        <v>0.5</v>
      </c>
      <c r="AD2069" s="6" t="s">
        <v>40</v>
      </c>
      <c r="AE2069" s="6" t="s">
        <v>39</v>
      </c>
      <c r="AF2069" s="6" t="s">
        <v>40</v>
      </c>
      <c r="AG2069" t="s">
        <v>3111</v>
      </c>
      <c r="AH2069" t="s">
        <v>3112</v>
      </c>
      <c r="AI2069" s="6" t="s">
        <v>39</v>
      </c>
      <c r="AJ2069" s="6" t="s">
        <v>43</v>
      </c>
      <c r="AK2069" s="19">
        <v>49.16</v>
      </c>
      <c r="AL2069" s="6" t="s">
        <v>39</v>
      </c>
      <c r="AM2069" s="6" t="s">
        <v>39</v>
      </c>
      <c r="AN2069">
        <v>4</v>
      </c>
      <c r="AO2069">
        <v>100</v>
      </c>
      <c r="AP2069">
        <v>21</v>
      </c>
      <c r="AQ2069" t="s">
        <v>39</v>
      </c>
      <c r="AR2069" t="s">
        <v>2693</v>
      </c>
      <c r="AS2069" t="s">
        <v>3128</v>
      </c>
    </row>
    <row r="2070" spans="1:45" x14ac:dyDescent="0.35">
      <c r="A2070" t="s">
        <v>2072</v>
      </c>
      <c r="B2070" t="s">
        <v>2673</v>
      </c>
      <c r="C2070" t="s">
        <v>2593</v>
      </c>
      <c r="D2070" t="s">
        <v>497</v>
      </c>
      <c r="E2070" t="s">
        <v>498</v>
      </c>
      <c r="F2070" t="s">
        <v>3109</v>
      </c>
      <c r="G2070" t="s">
        <v>40</v>
      </c>
      <c r="H2070" t="s">
        <v>40</v>
      </c>
      <c r="I2070" t="s">
        <v>3110</v>
      </c>
      <c r="J2070" t="s">
        <v>39</v>
      </c>
      <c r="K2070" t="s">
        <v>39</v>
      </c>
      <c r="L2070" t="s">
        <v>39</v>
      </c>
      <c r="M2070" t="s">
        <v>2633</v>
      </c>
      <c r="N2070">
        <v>100</v>
      </c>
      <c r="O2070">
        <v>2015</v>
      </c>
      <c r="P2070">
        <v>2016</v>
      </c>
      <c r="Q2070" t="s">
        <v>39</v>
      </c>
      <c r="R2070">
        <v>365</v>
      </c>
      <c r="S2070" t="s">
        <v>39</v>
      </c>
      <c r="T2070" t="s">
        <v>39</v>
      </c>
      <c r="U2070" t="s">
        <v>21</v>
      </c>
      <c r="V2070" s="6" t="s">
        <v>39</v>
      </c>
      <c r="W2070" t="s">
        <v>39</v>
      </c>
      <c r="X2070" s="6" t="s">
        <v>39</v>
      </c>
      <c r="Y2070" t="s">
        <v>39</v>
      </c>
      <c r="Z2070">
        <v>12</v>
      </c>
      <c r="AA2070" s="6" t="s">
        <v>3116</v>
      </c>
      <c r="AB2070">
        <v>500</v>
      </c>
      <c r="AC2070">
        <v>0.5</v>
      </c>
      <c r="AD2070" s="6" t="s">
        <v>40</v>
      </c>
      <c r="AE2070" s="6" t="s">
        <v>39</v>
      </c>
      <c r="AF2070" s="6" t="s">
        <v>40</v>
      </c>
      <c r="AG2070" t="s">
        <v>3111</v>
      </c>
      <c r="AH2070" t="s">
        <v>3112</v>
      </c>
      <c r="AI2070" s="6" t="s">
        <v>39</v>
      </c>
      <c r="AJ2070" s="6" t="s">
        <v>43</v>
      </c>
      <c r="AK2070" s="19">
        <v>44.16</v>
      </c>
      <c r="AL2070" s="6" t="s">
        <v>39</v>
      </c>
      <c r="AM2070" s="6" t="s">
        <v>39</v>
      </c>
      <c r="AN2070">
        <v>4</v>
      </c>
      <c r="AO2070">
        <v>100</v>
      </c>
      <c r="AP2070">
        <v>21</v>
      </c>
      <c r="AQ2070" t="s">
        <v>39</v>
      </c>
      <c r="AR2070" t="s">
        <v>2693</v>
      </c>
      <c r="AS2070" t="s">
        <v>3128</v>
      </c>
    </row>
    <row r="2071" spans="1:45" x14ac:dyDescent="0.35">
      <c r="A2071" t="s">
        <v>2072</v>
      </c>
      <c r="B2071" t="s">
        <v>2673</v>
      </c>
      <c r="C2071" t="s">
        <v>2593</v>
      </c>
      <c r="D2071" t="s">
        <v>497</v>
      </c>
      <c r="E2071" t="s">
        <v>498</v>
      </c>
      <c r="F2071" t="s">
        <v>3109</v>
      </c>
      <c r="G2071" t="s">
        <v>40</v>
      </c>
      <c r="H2071" t="s">
        <v>40</v>
      </c>
      <c r="I2071" t="s">
        <v>3110</v>
      </c>
      <c r="J2071" t="s">
        <v>39</v>
      </c>
      <c r="K2071" t="s">
        <v>39</v>
      </c>
      <c r="L2071" t="s">
        <v>39</v>
      </c>
      <c r="M2071" t="s">
        <v>2633</v>
      </c>
      <c r="N2071">
        <v>100</v>
      </c>
      <c r="O2071">
        <v>2015</v>
      </c>
      <c r="P2071">
        <v>2016</v>
      </c>
      <c r="Q2071" t="s">
        <v>39</v>
      </c>
      <c r="R2071">
        <v>365</v>
      </c>
      <c r="S2071" t="s">
        <v>39</v>
      </c>
      <c r="T2071" t="s">
        <v>39</v>
      </c>
      <c r="U2071" t="s">
        <v>21</v>
      </c>
      <c r="V2071" s="6" t="s">
        <v>39</v>
      </c>
      <c r="W2071" t="s">
        <v>39</v>
      </c>
      <c r="X2071" s="6" t="s">
        <v>39</v>
      </c>
      <c r="Y2071" t="s">
        <v>39</v>
      </c>
      <c r="Z2071">
        <v>12</v>
      </c>
      <c r="AA2071" s="6" t="s">
        <v>3117</v>
      </c>
      <c r="AB2071">
        <v>500</v>
      </c>
      <c r="AC2071">
        <v>0.5</v>
      </c>
      <c r="AD2071" s="6" t="s">
        <v>40</v>
      </c>
      <c r="AE2071" s="6" t="s">
        <v>39</v>
      </c>
      <c r="AF2071" s="6" t="s">
        <v>40</v>
      </c>
      <c r="AG2071" t="s">
        <v>3111</v>
      </c>
      <c r="AH2071" t="s">
        <v>3112</v>
      </c>
      <c r="AI2071" s="6" t="s">
        <v>39</v>
      </c>
      <c r="AJ2071" s="6" t="s">
        <v>43</v>
      </c>
      <c r="AK2071" s="19">
        <v>426.66</v>
      </c>
      <c r="AL2071" s="6" t="s">
        <v>39</v>
      </c>
      <c r="AM2071" s="6" t="s">
        <v>39</v>
      </c>
      <c r="AN2071">
        <v>4</v>
      </c>
      <c r="AO2071">
        <v>100</v>
      </c>
      <c r="AP2071">
        <v>21</v>
      </c>
      <c r="AQ2071" t="s">
        <v>39</v>
      </c>
      <c r="AR2071" t="s">
        <v>2693</v>
      </c>
      <c r="AS2071" t="s">
        <v>3128</v>
      </c>
    </row>
    <row r="2072" spans="1:45" x14ac:dyDescent="0.35">
      <c r="A2072" t="s">
        <v>2072</v>
      </c>
      <c r="B2072" t="s">
        <v>2673</v>
      </c>
      <c r="C2072" t="s">
        <v>2593</v>
      </c>
      <c r="D2072" t="s">
        <v>497</v>
      </c>
      <c r="E2072" t="s">
        <v>498</v>
      </c>
      <c r="F2072" t="s">
        <v>3109</v>
      </c>
      <c r="G2072" t="s">
        <v>40</v>
      </c>
      <c r="H2072" t="s">
        <v>40</v>
      </c>
      <c r="I2072" t="s">
        <v>3110</v>
      </c>
      <c r="J2072" t="s">
        <v>39</v>
      </c>
      <c r="K2072" t="s">
        <v>39</v>
      </c>
      <c r="L2072" t="s">
        <v>39</v>
      </c>
      <c r="M2072" t="s">
        <v>2633</v>
      </c>
      <c r="N2072">
        <v>100</v>
      </c>
      <c r="O2072">
        <v>2015</v>
      </c>
      <c r="P2072">
        <v>2016</v>
      </c>
      <c r="Q2072" t="s">
        <v>39</v>
      </c>
      <c r="R2072">
        <v>365</v>
      </c>
      <c r="S2072" t="s">
        <v>39</v>
      </c>
      <c r="T2072" t="s">
        <v>39</v>
      </c>
      <c r="U2072" t="s">
        <v>21</v>
      </c>
      <c r="V2072" s="6" t="s">
        <v>39</v>
      </c>
      <c r="W2072" t="s">
        <v>39</v>
      </c>
      <c r="X2072" s="6" t="s">
        <v>39</v>
      </c>
      <c r="Y2072" t="s">
        <v>39</v>
      </c>
      <c r="Z2072">
        <v>12</v>
      </c>
      <c r="AA2072" s="6" t="s">
        <v>3118</v>
      </c>
      <c r="AB2072">
        <v>500</v>
      </c>
      <c r="AC2072">
        <v>0.5</v>
      </c>
      <c r="AD2072" s="6" t="s">
        <v>40</v>
      </c>
      <c r="AE2072" s="6" t="s">
        <v>39</v>
      </c>
      <c r="AF2072" s="6" t="s">
        <v>40</v>
      </c>
      <c r="AG2072" t="s">
        <v>3111</v>
      </c>
      <c r="AH2072" t="s">
        <v>3112</v>
      </c>
      <c r="AI2072" s="6" t="s">
        <v>39</v>
      </c>
      <c r="AJ2072" s="6" t="s">
        <v>43</v>
      </c>
      <c r="AK2072" s="19">
        <v>36.25</v>
      </c>
      <c r="AL2072" s="6" t="s">
        <v>39</v>
      </c>
      <c r="AM2072" s="6" t="s">
        <v>39</v>
      </c>
      <c r="AN2072">
        <v>4</v>
      </c>
      <c r="AO2072">
        <v>100</v>
      </c>
      <c r="AP2072">
        <v>21</v>
      </c>
      <c r="AQ2072" t="s">
        <v>39</v>
      </c>
      <c r="AR2072" t="s">
        <v>2693</v>
      </c>
      <c r="AS2072" t="s">
        <v>3128</v>
      </c>
    </row>
    <row r="2073" spans="1:45" x14ac:dyDescent="0.35">
      <c r="A2073" t="s">
        <v>2072</v>
      </c>
      <c r="B2073" t="s">
        <v>2673</v>
      </c>
      <c r="C2073" t="s">
        <v>2593</v>
      </c>
      <c r="D2073" t="s">
        <v>497</v>
      </c>
      <c r="E2073" t="s">
        <v>498</v>
      </c>
      <c r="F2073" t="s">
        <v>3109</v>
      </c>
      <c r="G2073" t="s">
        <v>40</v>
      </c>
      <c r="H2073" t="s">
        <v>40</v>
      </c>
      <c r="I2073" t="s">
        <v>3110</v>
      </c>
      <c r="J2073" t="s">
        <v>39</v>
      </c>
      <c r="K2073" t="s">
        <v>39</v>
      </c>
      <c r="L2073" t="s">
        <v>39</v>
      </c>
      <c r="M2073" t="s">
        <v>2633</v>
      </c>
      <c r="N2073">
        <v>100</v>
      </c>
      <c r="O2073">
        <v>2015</v>
      </c>
      <c r="P2073">
        <v>2016</v>
      </c>
      <c r="Q2073" t="s">
        <v>39</v>
      </c>
      <c r="R2073">
        <v>365</v>
      </c>
      <c r="S2073" t="s">
        <v>39</v>
      </c>
      <c r="T2073" t="s">
        <v>39</v>
      </c>
      <c r="U2073" t="s">
        <v>21</v>
      </c>
      <c r="V2073" s="6" t="s">
        <v>39</v>
      </c>
      <c r="W2073" t="s">
        <v>39</v>
      </c>
      <c r="X2073" s="6" t="s">
        <v>39</v>
      </c>
      <c r="Y2073" t="s">
        <v>39</v>
      </c>
      <c r="Z2073">
        <v>12</v>
      </c>
      <c r="AA2073" s="6" t="s">
        <v>3125</v>
      </c>
      <c r="AB2073">
        <v>500</v>
      </c>
      <c r="AC2073">
        <v>0.5</v>
      </c>
      <c r="AD2073" s="6" t="s">
        <v>40</v>
      </c>
      <c r="AE2073" s="6" t="s">
        <v>39</v>
      </c>
      <c r="AF2073" s="6" t="s">
        <v>40</v>
      </c>
      <c r="AG2073" t="s">
        <v>3111</v>
      </c>
      <c r="AH2073" t="s">
        <v>3112</v>
      </c>
      <c r="AI2073" s="6" t="s">
        <v>39</v>
      </c>
      <c r="AJ2073" s="6" t="s">
        <v>43</v>
      </c>
      <c r="AK2073" s="19">
        <v>41.66</v>
      </c>
      <c r="AL2073" s="6" t="s">
        <v>39</v>
      </c>
      <c r="AM2073" s="6" t="s">
        <v>39</v>
      </c>
      <c r="AN2073">
        <v>4</v>
      </c>
      <c r="AO2073">
        <v>100</v>
      </c>
      <c r="AP2073">
        <v>21</v>
      </c>
      <c r="AQ2073" t="s">
        <v>39</v>
      </c>
      <c r="AR2073" t="s">
        <v>2693</v>
      </c>
      <c r="AS2073" t="s">
        <v>3128</v>
      </c>
    </row>
    <row r="2074" spans="1:45" x14ac:dyDescent="0.35">
      <c r="A2074" t="s">
        <v>2072</v>
      </c>
      <c r="B2074" t="s">
        <v>2673</v>
      </c>
      <c r="C2074" t="s">
        <v>2593</v>
      </c>
      <c r="D2074" t="s">
        <v>497</v>
      </c>
      <c r="E2074" t="s">
        <v>498</v>
      </c>
      <c r="F2074" t="s">
        <v>3109</v>
      </c>
      <c r="G2074" t="s">
        <v>40</v>
      </c>
      <c r="H2074" t="s">
        <v>40</v>
      </c>
      <c r="I2074" t="s">
        <v>3110</v>
      </c>
      <c r="J2074" t="s">
        <v>39</v>
      </c>
      <c r="K2074" t="s">
        <v>39</v>
      </c>
      <c r="L2074" t="s">
        <v>39</v>
      </c>
      <c r="M2074" t="s">
        <v>2633</v>
      </c>
      <c r="N2074">
        <v>100</v>
      </c>
      <c r="O2074">
        <v>2015</v>
      </c>
      <c r="P2074">
        <v>2016</v>
      </c>
      <c r="Q2074" t="s">
        <v>39</v>
      </c>
      <c r="R2074">
        <v>365</v>
      </c>
      <c r="S2074" t="s">
        <v>39</v>
      </c>
      <c r="T2074" t="s">
        <v>39</v>
      </c>
      <c r="U2074" t="s">
        <v>21</v>
      </c>
      <c r="V2074" s="6" t="s">
        <v>39</v>
      </c>
      <c r="W2074" t="s">
        <v>39</v>
      </c>
      <c r="X2074" s="6" t="s">
        <v>39</v>
      </c>
      <c r="Y2074" t="s">
        <v>39</v>
      </c>
      <c r="Z2074">
        <v>12</v>
      </c>
      <c r="AA2074" s="6" t="s">
        <v>3119</v>
      </c>
      <c r="AB2074">
        <v>500</v>
      </c>
      <c r="AC2074">
        <v>0.5</v>
      </c>
      <c r="AD2074" s="6" t="s">
        <v>40</v>
      </c>
      <c r="AE2074" s="6" t="s">
        <v>39</v>
      </c>
      <c r="AF2074" s="6" t="s">
        <v>40</v>
      </c>
      <c r="AG2074" t="s">
        <v>3111</v>
      </c>
      <c r="AH2074" t="s">
        <v>3112</v>
      </c>
      <c r="AI2074" s="6" t="s">
        <v>39</v>
      </c>
      <c r="AJ2074" s="6" t="s">
        <v>43</v>
      </c>
      <c r="AK2074" s="19">
        <v>35</v>
      </c>
      <c r="AL2074" s="6" t="s">
        <v>39</v>
      </c>
      <c r="AM2074" s="6" t="s">
        <v>39</v>
      </c>
      <c r="AN2074">
        <v>4</v>
      </c>
      <c r="AO2074">
        <v>100</v>
      </c>
      <c r="AP2074">
        <v>21</v>
      </c>
      <c r="AQ2074" t="s">
        <v>39</v>
      </c>
      <c r="AR2074" t="s">
        <v>2693</v>
      </c>
      <c r="AS2074" t="s">
        <v>3128</v>
      </c>
    </row>
    <row r="2075" spans="1:45" x14ac:dyDescent="0.35">
      <c r="A2075" t="s">
        <v>2072</v>
      </c>
      <c r="B2075" t="s">
        <v>2673</v>
      </c>
      <c r="C2075" t="s">
        <v>2593</v>
      </c>
      <c r="D2075" t="s">
        <v>497</v>
      </c>
      <c r="E2075" t="s">
        <v>498</v>
      </c>
      <c r="F2075" t="s">
        <v>3109</v>
      </c>
      <c r="G2075" t="s">
        <v>40</v>
      </c>
      <c r="H2075" t="s">
        <v>40</v>
      </c>
      <c r="I2075" t="s">
        <v>3110</v>
      </c>
      <c r="J2075" t="s">
        <v>39</v>
      </c>
      <c r="K2075" t="s">
        <v>39</v>
      </c>
      <c r="L2075" t="s">
        <v>39</v>
      </c>
      <c r="M2075" t="s">
        <v>2633</v>
      </c>
      <c r="N2075">
        <v>100</v>
      </c>
      <c r="O2075">
        <v>2015</v>
      </c>
      <c r="P2075">
        <v>2016</v>
      </c>
      <c r="Q2075" t="s">
        <v>39</v>
      </c>
      <c r="R2075">
        <v>365</v>
      </c>
      <c r="S2075" t="s">
        <v>39</v>
      </c>
      <c r="T2075" t="s">
        <v>39</v>
      </c>
      <c r="U2075" t="s">
        <v>21</v>
      </c>
      <c r="V2075" s="6" t="s">
        <v>39</v>
      </c>
      <c r="W2075" t="s">
        <v>39</v>
      </c>
      <c r="X2075" s="6" t="s">
        <v>39</v>
      </c>
      <c r="Y2075" t="s">
        <v>39</v>
      </c>
      <c r="Z2075">
        <v>12</v>
      </c>
      <c r="AA2075" s="6" t="s">
        <v>3120</v>
      </c>
      <c r="AB2075">
        <v>500</v>
      </c>
      <c r="AC2075">
        <v>0.5</v>
      </c>
      <c r="AD2075" s="6" t="s">
        <v>40</v>
      </c>
      <c r="AE2075" s="6" t="s">
        <v>39</v>
      </c>
      <c r="AF2075" s="6" t="s">
        <v>40</v>
      </c>
      <c r="AG2075" t="s">
        <v>3111</v>
      </c>
      <c r="AH2075" t="s">
        <v>3112</v>
      </c>
      <c r="AI2075" s="6" t="s">
        <v>39</v>
      </c>
      <c r="AJ2075" s="6" t="s">
        <v>43</v>
      </c>
      <c r="AK2075" s="19">
        <v>38.75</v>
      </c>
      <c r="AL2075" s="6" t="s">
        <v>39</v>
      </c>
      <c r="AM2075" s="6" t="s">
        <v>39</v>
      </c>
      <c r="AN2075">
        <v>4</v>
      </c>
      <c r="AO2075">
        <v>100</v>
      </c>
      <c r="AP2075">
        <v>21</v>
      </c>
      <c r="AQ2075" t="s">
        <v>39</v>
      </c>
      <c r="AR2075" t="s">
        <v>2693</v>
      </c>
      <c r="AS2075" t="s">
        <v>3128</v>
      </c>
    </row>
    <row r="2076" spans="1:45" x14ac:dyDescent="0.35">
      <c r="A2076" t="s">
        <v>2072</v>
      </c>
      <c r="B2076" t="s">
        <v>2673</v>
      </c>
      <c r="C2076" t="s">
        <v>2593</v>
      </c>
      <c r="D2076" t="s">
        <v>497</v>
      </c>
      <c r="E2076" t="s">
        <v>498</v>
      </c>
      <c r="F2076" t="s">
        <v>3109</v>
      </c>
      <c r="G2076" t="s">
        <v>40</v>
      </c>
      <c r="H2076" t="s">
        <v>40</v>
      </c>
      <c r="I2076" t="s">
        <v>3110</v>
      </c>
      <c r="J2076" t="s">
        <v>39</v>
      </c>
      <c r="K2076" t="s">
        <v>39</v>
      </c>
      <c r="L2076" t="s">
        <v>39</v>
      </c>
      <c r="M2076" t="s">
        <v>2633</v>
      </c>
      <c r="N2076">
        <v>100</v>
      </c>
      <c r="O2076">
        <v>2015</v>
      </c>
      <c r="P2076">
        <v>2016</v>
      </c>
      <c r="Q2076" t="s">
        <v>39</v>
      </c>
      <c r="R2076">
        <v>365</v>
      </c>
      <c r="S2076" t="s">
        <v>39</v>
      </c>
      <c r="T2076" t="s">
        <v>39</v>
      </c>
      <c r="U2076" t="s">
        <v>21</v>
      </c>
      <c r="V2076" s="6" t="s">
        <v>39</v>
      </c>
      <c r="W2076" t="s">
        <v>39</v>
      </c>
      <c r="X2076" s="6" t="s">
        <v>39</v>
      </c>
      <c r="Y2076" t="s">
        <v>39</v>
      </c>
      <c r="Z2076">
        <v>12</v>
      </c>
      <c r="AA2076" s="6" t="s">
        <v>3121</v>
      </c>
      <c r="AB2076">
        <v>500</v>
      </c>
      <c r="AC2076">
        <v>0.5</v>
      </c>
      <c r="AD2076" s="6" t="s">
        <v>40</v>
      </c>
      <c r="AE2076" s="6" t="s">
        <v>39</v>
      </c>
      <c r="AF2076" s="6" t="s">
        <v>40</v>
      </c>
      <c r="AG2076" t="s">
        <v>3111</v>
      </c>
      <c r="AH2076" t="s">
        <v>3112</v>
      </c>
      <c r="AI2076" s="6" t="s">
        <v>39</v>
      </c>
      <c r="AJ2076" s="6" t="s">
        <v>43</v>
      </c>
      <c r="AK2076" s="19">
        <v>37.159999999999997</v>
      </c>
      <c r="AL2076" s="6" t="s">
        <v>39</v>
      </c>
      <c r="AM2076" s="6" t="s">
        <v>39</v>
      </c>
      <c r="AN2076">
        <v>4</v>
      </c>
      <c r="AO2076">
        <v>100</v>
      </c>
      <c r="AP2076">
        <v>21</v>
      </c>
      <c r="AQ2076" t="s">
        <v>39</v>
      </c>
      <c r="AR2076" t="s">
        <v>2693</v>
      </c>
      <c r="AS2076" t="s">
        <v>3128</v>
      </c>
    </row>
    <row r="2077" spans="1:45" x14ac:dyDescent="0.35">
      <c r="A2077" t="s">
        <v>2072</v>
      </c>
      <c r="B2077" t="s">
        <v>2673</v>
      </c>
      <c r="C2077" t="s">
        <v>2593</v>
      </c>
      <c r="D2077" t="s">
        <v>497</v>
      </c>
      <c r="E2077" t="s">
        <v>498</v>
      </c>
      <c r="F2077" t="s">
        <v>3109</v>
      </c>
      <c r="G2077" t="s">
        <v>40</v>
      </c>
      <c r="H2077" t="s">
        <v>40</v>
      </c>
      <c r="I2077" t="s">
        <v>3110</v>
      </c>
      <c r="J2077" t="s">
        <v>39</v>
      </c>
      <c r="K2077" t="s">
        <v>39</v>
      </c>
      <c r="L2077" t="s">
        <v>39</v>
      </c>
      <c r="M2077" t="s">
        <v>2633</v>
      </c>
      <c r="N2077">
        <v>100</v>
      </c>
      <c r="O2077">
        <v>2015</v>
      </c>
      <c r="P2077">
        <v>2016</v>
      </c>
      <c r="Q2077" t="s">
        <v>39</v>
      </c>
      <c r="R2077">
        <v>365</v>
      </c>
      <c r="S2077" t="s">
        <v>39</v>
      </c>
      <c r="T2077" t="s">
        <v>39</v>
      </c>
      <c r="U2077" t="s">
        <v>21</v>
      </c>
      <c r="V2077" s="6" t="s">
        <v>39</v>
      </c>
      <c r="W2077" t="s">
        <v>39</v>
      </c>
      <c r="X2077" s="6" t="s">
        <v>39</v>
      </c>
      <c r="Y2077" t="s">
        <v>39</v>
      </c>
      <c r="Z2077">
        <v>12</v>
      </c>
      <c r="AA2077" s="6" t="s">
        <v>3122</v>
      </c>
      <c r="AB2077">
        <v>500</v>
      </c>
      <c r="AC2077">
        <v>0.5</v>
      </c>
      <c r="AD2077" s="6" t="s">
        <v>40</v>
      </c>
      <c r="AE2077" s="6" t="s">
        <v>39</v>
      </c>
      <c r="AF2077" s="6" t="s">
        <v>40</v>
      </c>
      <c r="AG2077" t="s">
        <v>3111</v>
      </c>
      <c r="AH2077" t="s">
        <v>3112</v>
      </c>
      <c r="AI2077" s="6" t="s">
        <v>39</v>
      </c>
      <c r="AJ2077" s="6" t="s">
        <v>43</v>
      </c>
      <c r="AK2077" s="19">
        <v>30.83</v>
      </c>
      <c r="AL2077" s="6" t="s">
        <v>39</v>
      </c>
      <c r="AM2077" s="6" t="s">
        <v>39</v>
      </c>
      <c r="AN2077">
        <v>4</v>
      </c>
      <c r="AO2077">
        <v>100</v>
      </c>
      <c r="AP2077">
        <v>21</v>
      </c>
      <c r="AQ2077" t="s">
        <v>39</v>
      </c>
      <c r="AR2077" t="s">
        <v>2693</v>
      </c>
      <c r="AS2077" t="s">
        <v>3128</v>
      </c>
    </row>
    <row r="2078" spans="1:45" x14ac:dyDescent="0.35">
      <c r="A2078" t="s">
        <v>2072</v>
      </c>
      <c r="B2078" t="s">
        <v>2673</v>
      </c>
      <c r="C2078" t="s">
        <v>2593</v>
      </c>
      <c r="D2078" t="s">
        <v>497</v>
      </c>
      <c r="E2078" t="s">
        <v>498</v>
      </c>
      <c r="F2078" t="s">
        <v>3109</v>
      </c>
      <c r="G2078" t="s">
        <v>40</v>
      </c>
      <c r="H2078" t="s">
        <v>40</v>
      </c>
      <c r="I2078" t="s">
        <v>3110</v>
      </c>
      <c r="J2078" t="s">
        <v>39</v>
      </c>
      <c r="K2078" t="s">
        <v>39</v>
      </c>
      <c r="L2078" t="s">
        <v>39</v>
      </c>
      <c r="M2078" t="s">
        <v>2633</v>
      </c>
      <c r="N2078">
        <v>100</v>
      </c>
      <c r="O2078">
        <v>2015</v>
      </c>
      <c r="P2078">
        <v>2016</v>
      </c>
      <c r="Q2078" t="s">
        <v>39</v>
      </c>
      <c r="R2078">
        <v>365</v>
      </c>
      <c r="S2078" t="s">
        <v>39</v>
      </c>
      <c r="T2078" t="s">
        <v>39</v>
      </c>
      <c r="U2078" t="s">
        <v>21</v>
      </c>
      <c r="V2078" s="6" t="s">
        <v>39</v>
      </c>
      <c r="W2078" t="s">
        <v>39</v>
      </c>
      <c r="X2078" s="6" t="s">
        <v>39</v>
      </c>
      <c r="Y2078" t="s">
        <v>39</v>
      </c>
      <c r="Z2078">
        <v>12</v>
      </c>
      <c r="AA2078" s="6" t="s">
        <v>3126</v>
      </c>
      <c r="AB2078">
        <v>500</v>
      </c>
      <c r="AC2078">
        <v>0.5</v>
      </c>
      <c r="AD2078" s="6" t="s">
        <v>40</v>
      </c>
      <c r="AE2078" s="6" t="s">
        <v>39</v>
      </c>
      <c r="AF2078" s="6" t="s">
        <v>40</v>
      </c>
      <c r="AG2078" t="s">
        <v>3111</v>
      </c>
      <c r="AH2078" t="s">
        <v>3112</v>
      </c>
      <c r="AI2078" s="6" t="s">
        <v>39</v>
      </c>
      <c r="AJ2078" s="6" t="s">
        <v>43</v>
      </c>
      <c r="AK2078" s="19">
        <v>42.91</v>
      </c>
      <c r="AL2078" s="6" t="s">
        <v>39</v>
      </c>
      <c r="AM2078" s="6" t="s">
        <v>39</v>
      </c>
      <c r="AN2078">
        <v>4</v>
      </c>
      <c r="AO2078">
        <v>100</v>
      </c>
      <c r="AP2078">
        <v>21</v>
      </c>
      <c r="AQ2078" t="s">
        <v>39</v>
      </c>
      <c r="AR2078" t="s">
        <v>2693</v>
      </c>
      <c r="AS2078" t="s">
        <v>3128</v>
      </c>
    </row>
    <row r="2079" spans="1:45" x14ac:dyDescent="0.35">
      <c r="A2079" t="s">
        <v>2072</v>
      </c>
      <c r="B2079" t="s">
        <v>2673</v>
      </c>
      <c r="C2079" t="s">
        <v>2593</v>
      </c>
      <c r="D2079" t="s">
        <v>497</v>
      </c>
      <c r="E2079" t="s">
        <v>498</v>
      </c>
      <c r="F2079" t="s">
        <v>3109</v>
      </c>
      <c r="G2079" t="s">
        <v>40</v>
      </c>
      <c r="H2079" t="s">
        <v>40</v>
      </c>
      <c r="I2079" t="s">
        <v>3110</v>
      </c>
      <c r="J2079" t="s">
        <v>39</v>
      </c>
      <c r="K2079" t="s">
        <v>39</v>
      </c>
      <c r="L2079" t="s">
        <v>39</v>
      </c>
      <c r="M2079" t="s">
        <v>2633</v>
      </c>
      <c r="N2079">
        <v>100</v>
      </c>
      <c r="O2079">
        <v>2015</v>
      </c>
      <c r="P2079">
        <v>2016</v>
      </c>
      <c r="Q2079" t="s">
        <v>39</v>
      </c>
      <c r="R2079">
        <v>365</v>
      </c>
      <c r="S2079" t="s">
        <v>39</v>
      </c>
      <c r="T2079" t="s">
        <v>39</v>
      </c>
      <c r="U2079" t="s">
        <v>21</v>
      </c>
      <c r="V2079" s="6" t="s">
        <v>39</v>
      </c>
      <c r="W2079" t="s">
        <v>39</v>
      </c>
      <c r="X2079" s="6" t="s">
        <v>39</v>
      </c>
      <c r="Y2079" t="s">
        <v>39</v>
      </c>
      <c r="Z2079">
        <v>12</v>
      </c>
      <c r="AA2079" s="6" t="s">
        <v>3123</v>
      </c>
      <c r="AB2079">
        <v>500</v>
      </c>
      <c r="AC2079">
        <v>0.5</v>
      </c>
      <c r="AD2079" s="6" t="s">
        <v>40</v>
      </c>
      <c r="AE2079" s="6" t="s">
        <v>39</v>
      </c>
      <c r="AF2079" s="6" t="s">
        <v>40</v>
      </c>
      <c r="AG2079" t="s">
        <v>3111</v>
      </c>
      <c r="AH2079" t="s">
        <v>3112</v>
      </c>
      <c r="AI2079" s="6" t="s">
        <v>39</v>
      </c>
      <c r="AJ2079" s="6" t="s">
        <v>43</v>
      </c>
      <c r="AK2079" s="19">
        <v>35.159999999999997</v>
      </c>
      <c r="AL2079" s="6" t="s">
        <v>39</v>
      </c>
      <c r="AM2079" s="6" t="s">
        <v>39</v>
      </c>
      <c r="AN2079">
        <v>4</v>
      </c>
      <c r="AO2079">
        <v>100</v>
      </c>
      <c r="AP2079">
        <v>21</v>
      </c>
      <c r="AQ2079" t="s">
        <v>39</v>
      </c>
      <c r="AR2079" t="s">
        <v>2693</v>
      </c>
      <c r="AS2079" t="s">
        <v>3128</v>
      </c>
    </row>
    <row r="2080" spans="1:45" x14ac:dyDescent="0.35">
      <c r="A2080" t="s">
        <v>2072</v>
      </c>
      <c r="B2080" t="s">
        <v>2673</v>
      </c>
      <c r="C2080" t="s">
        <v>2593</v>
      </c>
      <c r="D2080" t="s">
        <v>497</v>
      </c>
      <c r="E2080" t="s">
        <v>498</v>
      </c>
      <c r="F2080" t="s">
        <v>3109</v>
      </c>
      <c r="G2080" t="s">
        <v>40</v>
      </c>
      <c r="H2080" t="s">
        <v>40</v>
      </c>
      <c r="I2080" t="s">
        <v>3110</v>
      </c>
      <c r="J2080" t="s">
        <v>39</v>
      </c>
      <c r="K2080" t="s">
        <v>39</v>
      </c>
      <c r="L2080" t="s">
        <v>39</v>
      </c>
      <c r="M2080" t="s">
        <v>2633</v>
      </c>
      <c r="N2080">
        <v>100</v>
      </c>
      <c r="O2080">
        <v>2015</v>
      </c>
      <c r="P2080">
        <v>2016</v>
      </c>
      <c r="Q2080" t="s">
        <v>39</v>
      </c>
      <c r="R2080">
        <v>365</v>
      </c>
      <c r="S2080" t="s">
        <v>39</v>
      </c>
      <c r="T2080" t="s">
        <v>39</v>
      </c>
      <c r="U2080" t="s">
        <v>21</v>
      </c>
      <c r="V2080" s="6" t="s">
        <v>39</v>
      </c>
      <c r="W2080" t="s">
        <v>39</v>
      </c>
      <c r="X2080" s="6" t="s">
        <v>39</v>
      </c>
      <c r="Y2080" t="s">
        <v>39</v>
      </c>
      <c r="Z2080">
        <v>12</v>
      </c>
      <c r="AA2080" s="6" t="s">
        <v>3124</v>
      </c>
      <c r="AB2080">
        <v>500</v>
      </c>
      <c r="AC2080">
        <v>0.5</v>
      </c>
      <c r="AD2080" s="6" t="s">
        <v>40</v>
      </c>
      <c r="AE2080" s="6" t="s">
        <v>39</v>
      </c>
      <c r="AF2080" s="6" t="s">
        <v>40</v>
      </c>
      <c r="AG2080" t="s">
        <v>3111</v>
      </c>
      <c r="AH2080" t="s">
        <v>3112</v>
      </c>
      <c r="AI2080" s="6" t="s">
        <v>39</v>
      </c>
      <c r="AJ2080" s="6" t="s">
        <v>43</v>
      </c>
      <c r="AK2080" s="19">
        <v>36.25</v>
      </c>
      <c r="AL2080" s="6" t="s">
        <v>39</v>
      </c>
      <c r="AM2080" s="6" t="s">
        <v>39</v>
      </c>
      <c r="AN2080">
        <v>4</v>
      </c>
      <c r="AO2080">
        <v>100</v>
      </c>
      <c r="AP2080">
        <v>21</v>
      </c>
      <c r="AQ2080" t="s">
        <v>39</v>
      </c>
      <c r="AR2080" t="s">
        <v>2693</v>
      </c>
      <c r="AS2080" t="s">
        <v>3128</v>
      </c>
    </row>
    <row r="2081" spans="1:45" x14ac:dyDescent="0.35">
      <c r="A2081" t="s">
        <v>2072</v>
      </c>
      <c r="B2081" t="s">
        <v>2673</v>
      </c>
      <c r="C2081" t="s">
        <v>2593</v>
      </c>
      <c r="D2081" t="s">
        <v>497</v>
      </c>
      <c r="E2081" t="s">
        <v>498</v>
      </c>
      <c r="F2081" t="s">
        <v>3109</v>
      </c>
      <c r="G2081" t="s">
        <v>40</v>
      </c>
      <c r="H2081" t="s">
        <v>40</v>
      </c>
      <c r="I2081" t="s">
        <v>3110</v>
      </c>
      <c r="J2081" t="s">
        <v>39</v>
      </c>
      <c r="K2081" t="s">
        <v>39</v>
      </c>
      <c r="L2081" t="s">
        <v>39</v>
      </c>
      <c r="M2081" t="s">
        <v>2633</v>
      </c>
      <c r="N2081">
        <v>100</v>
      </c>
      <c r="O2081">
        <v>2015</v>
      </c>
      <c r="P2081">
        <v>2016</v>
      </c>
      <c r="Q2081" t="s">
        <v>39</v>
      </c>
      <c r="R2081">
        <v>365</v>
      </c>
      <c r="S2081" t="s">
        <v>39</v>
      </c>
      <c r="T2081" t="s">
        <v>39</v>
      </c>
      <c r="U2081" t="s">
        <v>21</v>
      </c>
      <c r="V2081" s="6" t="s">
        <v>39</v>
      </c>
      <c r="W2081" t="s">
        <v>39</v>
      </c>
      <c r="X2081" s="6" t="s">
        <v>39</v>
      </c>
      <c r="Y2081" t="s">
        <v>39</v>
      </c>
      <c r="Z2081">
        <v>12</v>
      </c>
      <c r="AA2081" s="6" t="s">
        <v>3127</v>
      </c>
      <c r="AB2081">
        <v>500</v>
      </c>
      <c r="AC2081">
        <v>0.5</v>
      </c>
      <c r="AD2081" s="6" t="s">
        <v>40</v>
      </c>
      <c r="AE2081" s="6" t="s">
        <v>39</v>
      </c>
      <c r="AF2081" s="6" t="s">
        <v>40</v>
      </c>
      <c r="AG2081" t="s">
        <v>3111</v>
      </c>
      <c r="AH2081" t="s">
        <v>3112</v>
      </c>
      <c r="AI2081" s="6" t="s">
        <v>39</v>
      </c>
      <c r="AJ2081" s="6" t="s">
        <v>43</v>
      </c>
      <c r="AK2081" s="19">
        <v>30.83</v>
      </c>
      <c r="AL2081" s="6" t="s">
        <v>39</v>
      </c>
      <c r="AM2081" s="6" t="s">
        <v>39</v>
      </c>
      <c r="AN2081">
        <v>4</v>
      </c>
      <c r="AO2081">
        <v>100</v>
      </c>
      <c r="AP2081">
        <v>21</v>
      </c>
      <c r="AQ2081" t="s">
        <v>39</v>
      </c>
      <c r="AR2081" t="s">
        <v>2693</v>
      </c>
      <c r="AS2081" t="s">
        <v>3128</v>
      </c>
    </row>
    <row r="2082" spans="1:45" x14ac:dyDescent="0.35">
      <c r="A2082" t="s">
        <v>2072</v>
      </c>
      <c r="B2082" t="s">
        <v>2673</v>
      </c>
      <c r="C2082" t="s">
        <v>2593</v>
      </c>
      <c r="D2082" t="s">
        <v>497</v>
      </c>
      <c r="E2082" t="s">
        <v>498</v>
      </c>
      <c r="F2082" t="s">
        <v>3109</v>
      </c>
      <c r="G2082" t="s">
        <v>40</v>
      </c>
      <c r="H2082" t="s">
        <v>40</v>
      </c>
      <c r="I2082" t="s">
        <v>3110</v>
      </c>
      <c r="J2082" t="s">
        <v>39</v>
      </c>
      <c r="K2082" t="s">
        <v>39</v>
      </c>
      <c r="L2082" t="s">
        <v>39</v>
      </c>
      <c r="M2082" t="s">
        <v>2633</v>
      </c>
      <c r="N2082">
        <v>100</v>
      </c>
      <c r="O2082">
        <v>2015</v>
      </c>
      <c r="P2082">
        <v>2016</v>
      </c>
      <c r="Q2082" t="s">
        <v>39</v>
      </c>
      <c r="R2082">
        <v>365</v>
      </c>
      <c r="S2082" t="s">
        <v>39</v>
      </c>
      <c r="T2082" t="s">
        <v>39</v>
      </c>
      <c r="U2082" t="s">
        <v>3113</v>
      </c>
      <c r="V2082" s="6" t="s">
        <v>2750</v>
      </c>
      <c r="W2082" s="6" t="s">
        <v>2730</v>
      </c>
      <c r="X2082" s="6">
        <v>15</v>
      </c>
      <c r="Y2082" t="s">
        <v>39</v>
      </c>
      <c r="Z2082">
        <v>12</v>
      </c>
      <c r="AA2082" s="6" t="s">
        <v>39</v>
      </c>
      <c r="AB2082" t="s">
        <v>39</v>
      </c>
      <c r="AC2082" s="6" t="s">
        <v>39</v>
      </c>
      <c r="AD2082" s="6" t="s">
        <v>39</v>
      </c>
      <c r="AE2082" s="6" t="s">
        <v>39</v>
      </c>
      <c r="AF2082" s="6" t="s">
        <v>42</v>
      </c>
      <c r="AG2082" t="s">
        <v>3111</v>
      </c>
      <c r="AH2082" t="s">
        <v>3112</v>
      </c>
      <c r="AI2082" s="6" t="s">
        <v>39</v>
      </c>
      <c r="AJ2082" s="6" t="s">
        <v>3129</v>
      </c>
      <c r="AK2082" s="19">
        <v>5.6000000000000001E-2</v>
      </c>
      <c r="AL2082" s="6" t="s">
        <v>39</v>
      </c>
      <c r="AM2082" s="6" t="s">
        <v>39</v>
      </c>
      <c r="AN2082">
        <v>4</v>
      </c>
      <c r="AO2082">
        <v>100</v>
      </c>
      <c r="AP2082">
        <v>21</v>
      </c>
      <c r="AQ2082" t="s">
        <v>39</v>
      </c>
      <c r="AR2082" t="s">
        <v>2693</v>
      </c>
      <c r="AS2082" t="s">
        <v>3128</v>
      </c>
    </row>
    <row r="2083" spans="1:45" x14ac:dyDescent="0.35">
      <c r="A2083" t="s">
        <v>2072</v>
      </c>
      <c r="B2083" t="s">
        <v>2673</v>
      </c>
      <c r="C2083" t="s">
        <v>2593</v>
      </c>
      <c r="D2083" t="s">
        <v>497</v>
      </c>
      <c r="E2083" t="s">
        <v>498</v>
      </c>
      <c r="F2083" t="s">
        <v>3109</v>
      </c>
      <c r="G2083" t="s">
        <v>40</v>
      </c>
      <c r="H2083" t="s">
        <v>40</v>
      </c>
      <c r="I2083" t="s">
        <v>3110</v>
      </c>
      <c r="J2083" t="s">
        <v>39</v>
      </c>
      <c r="K2083" t="s">
        <v>39</v>
      </c>
      <c r="L2083" t="s">
        <v>39</v>
      </c>
      <c r="M2083" t="s">
        <v>2633</v>
      </c>
      <c r="N2083">
        <v>100</v>
      </c>
      <c r="O2083">
        <v>2015</v>
      </c>
      <c r="P2083">
        <v>2016</v>
      </c>
      <c r="Q2083" t="s">
        <v>39</v>
      </c>
      <c r="R2083">
        <v>365</v>
      </c>
      <c r="S2083" t="s">
        <v>39</v>
      </c>
      <c r="T2083" t="s">
        <v>39</v>
      </c>
      <c r="U2083" t="s">
        <v>3113</v>
      </c>
      <c r="V2083" s="6" t="s">
        <v>2750</v>
      </c>
      <c r="W2083">
        <v>28</v>
      </c>
      <c r="X2083" s="6">
        <v>15</v>
      </c>
      <c r="Y2083" t="s">
        <v>39</v>
      </c>
      <c r="Z2083">
        <v>12</v>
      </c>
      <c r="AA2083" s="6" t="s">
        <v>39</v>
      </c>
      <c r="AB2083" t="s">
        <v>39</v>
      </c>
      <c r="AC2083" s="6" t="s">
        <v>39</v>
      </c>
      <c r="AD2083" s="6" t="s">
        <v>39</v>
      </c>
      <c r="AE2083" s="6" t="s">
        <v>39</v>
      </c>
      <c r="AF2083" s="6" t="s">
        <v>42</v>
      </c>
      <c r="AG2083" t="s">
        <v>3111</v>
      </c>
      <c r="AH2083" t="s">
        <v>3112</v>
      </c>
      <c r="AI2083" s="6" t="s">
        <v>39</v>
      </c>
      <c r="AJ2083" s="6" t="s">
        <v>3129</v>
      </c>
      <c r="AK2083" s="19">
        <v>0.55100000000000005</v>
      </c>
      <c r="AL2083" s="6" t="s">
        <v>39</v>
      </c>
      <c r="AM2083" s="6" t="s">
        <v>39</v>
      </c>
      <c r="AN2083">
        <v>4</v>
      </c>
      <c r="AO2083">
        <v>100</v>
      </c>
      <c r="AP2083">
        <v>21</v>
      </c>
      <c r="AQ2083" t="s">
        <v>39</v>
      </c>
      <c r="AR2083" t="s">
        <v>2693</v>
      </c>
      <c r="AS2083" t="s">
        <v>3128</v>
      </c>
    </row>
    <row r="2084" spans="1:45" x14ac:dyDescent="0.35">
      <c r="A2084" t="s">
        <v>2072</v>
      </c>
      <c r="B2084" t="s">
        <v>2673</v>
      </c>
      <c r="C2084" t="s">
        <v>2593</v>
      </c>
      <c r="D2084" t="s">
        <v>497</v>
      </c>
      <c r="E2084" t="s">
        <v>498</v>
      </c>
      <c r="F2084" t="s">
        <v>3109</v>
      </c>
      <c r="G2084" t="s">
        <v>40</v>
      </c>
      <c r="H2084" t="s">
        <v>40</v>
      </c>
      <c r="I2084" t="s">
        <v>3110</v>
      </c>
      <c r="J2084" t="s">
        <v>39</v>
      </c>
      <c r="K2084" t="s">
        <v>39</v>
      </c>
      <c r="L2084" t="s">
        <v>39</v>
      </c>
      <c r="M2084" t="s">
        <v>2633</v>
      </c>
      <c r="N2084">
        <v>100</v>
      </c>
      <c r="O2084">
        <v>2015</v>
      </c>
      <c r="P2084">
        <v>2016</v>
      </c>
      <c r="Q2084" t="s">
        <v>39</v>
      </c>
      <c r="R2084">
        <v>365</v>
      </c>
      <c r="S2084" t="s">
        <v>39</v>
      </c>
      <c r="T2084" t="s">
        <v>39</v>
      </c>
      <c r="U2084" t="s">
        <v>3113</v>
      </c>
      <c r="V2084" s="6" t="s">
        <v>2750</v>
      </c>
      <c r="W2084">
        <v>56</v>
      </c>
      <c r="X2084" s="6">
        <v>15</v>
      </c>
      <c r="Y2084" t="s">
        <v>39</v>
      </c>
      <c r="Z2084">
        <v>12</v>
      </c>
      <c r="AA2084" s="6" t="s">
        <v>39</v>
      </c>
      <c r="AB2084" t="s">
        <v>39</v>
      </c>
      <c r="AC2084" s="6" t="s">
        <v>39</v>
      </c>
      <c r="AD2084" s="6" t="s">
        <v>39</v>
      </c>
      <c r="AE2084" s="6" t="s">
        <v>39</v>
      </c>
      <c r="AF2084" s="6" t="s">
        <v>42</v>
      </c>
      <c r="AG2084" t="s">
        <v>3111</v>
      </c>
      <c r="AH2084" t="s">
        <v>3112</v>
      </c>
      <c r="AI2084" s="6" t="s">
        <v>39</v>
      </c>
      <c r="AJ2084" s="6" t="s">
        <v>3129</v>
      </c>
      <c r="AK2084" s="19">
        <v>0.76700000000000002</v>
      </c>
      <c r="AL2084" s="6" t="s">
        <v>39</v>
      </c>
      <c r="AM2084" s="6" t="s">
        <v>39</v>
      </c>
      <c r="AN2084">
        <v>4</v>
      </c>
      <c r="AO2084">
        <v>100</v>
      </c>
      <c r="AP2084">
        <v>21</v>
      </c>
      <c r="AQ2084" t="s">
        <v>39</v>
      </c>
      <c r="AR2084" t="s">
        <v>2693</v>
      </c>
      <c r="AS2084" t="s">
        <v>3128</v>
      </c>
    </row>
    <row r="2085" spans="1:45" x14ac:dyDescent="0.35">
      <c r="A2085" t="s">
        <v>2072</v>
      </c>
      <c r="B2085" t="s">
        <v>2673</v>
      </c>
      <c r="C2085" t="s">
        <v>2593</v>
      </c>
      <c r="D2085" t="s">
        <v>497</v>
      </c>
      <c r="E2085" t="s">
        <v>498</v>
      </c>
      <c r="F2085" t="s">
        <v>3109</v>
      </c>
      <c r="G2085" t="s">
        <v>40</v>
      </c>
      <c r="H2085" t="s">
        <v>40</v>
      </c>
      <c r="I2085" t="s">
        <v>3110</v>
      </c>
      <c r="J2085" t="s">
        <v>39</v>
      </c>
      <c r="K2085" t="s">
        <v>39</v>
      </c>
      <c r="L2085" t="s">
        <v>39</v>
      </c>
      <c r="M2085" t="s">
        <v>2633</v>
      </c>
      <c r="N2085">
        <v>100</v>
      </c>
      <c r="O2085">
        <v>2015</v>
      </c>
      <c r="P2085">
        <v>2016</v>
      </c>
      <c r="Q2085" t="s">
        <v>39</v>
      </c>
      <c r="R2085">
        <v>365</v>
      </c>
      <c r="S2085" t="s">
        <v>39</v>
      </c>
      <c r="T2085" t="s">
        <v>39</v>
      </c>
      <c r="U2085" t="s">
        <v>48</v>
      </c>
      <c r="V2085" s="6" t="s">
        <v>39</v>
      </c>
      <c r="W2085" s="6" t="s">
        <v>39</v>
      </c>
      <c r="X2085" s="6" t="s">
        <v>39</v>
      </c>
      <c r="Y2085" t="s">
        <v>39</v>
      </c>
      <c r="Z2085">
        <v>12</v>
      </c>
      <c r="AA2085" s="6" t="s">
        <v>39</v>
      </c>
      <c r="AB2085" t="s">
        <v>39</v>
      </c>
      <c r="AC2085" s="6" t="s">
        <v>39</v>
      </c>
      <c r="AD2085" s="6" t="s">
        <v>40</v>
      </c>
      <c r="AE2085" s="6" t="s">
        <v>39</v>
      </c>
      <c r="AF2085" s="6" t="s">
        <v>40</v>
      </c>
      <c r="AG2085" t="s">
        <v>3111</v>
      </c>
      <c r="AH2085" t="s">
        <v>3112</v>
      </c>
      <c r="AI2085" s="6" t="s">
        <v>39</v>
      </c>
      <c r="AJ2085" s="6" t="s">
        <v>3129</v>
      </c>
      <c r="AK2085" s="19">
        <v>0.52300000000000002</v>
      </c>
      <c r="AL2085" s="6" t="s">
        <v>39</v>
      </c>
      <c r="AM2085" s="6" t="s">
        <v>39</v>
      </c>
      <c r="AN2085">
        <v>4</v>
      </c>
      <c r="AO2085">
        <v>100</v>
      </c>
      <c r="AP2085">
        <v>21</v>
      </c>
      <c r="AQ2085" t="s">
        <v>39</v>
      </c>
      <c r="AR2085" t="s">
        <v>2693</v>
      </c>
      <c r="AS2085" t="s">
        <v>3128</v>
      </c>
    </row>
    <row r="2086" spans="1:45" x14ac:dyDescent="0.35">
      <c r="A2086" t="s">
        <v>2072</v>
      </c>
      <c r="B2086" t="s">
        <v>2673</v>
      </c>
      <c r="C2086" t="s">
        <v>2593</v>
      </c>
      <c r="D2086" t="s">
        <v>497</v>
      </c>
      <c r="E2086" t="s">
        <v>498</v>
      </c>
      <c r="F2086" t="s">
        <v>3109</v>
      </c>
      <c r="G2086" t="s">
        <v>40</v>
      </c>
      <c r="H2086" t="s">
        <v>40</v>
      </c>
      <c r="I2086" t="s">
        <v>3110</v>
      </c>
      <c r="J2086" t="s">
        <v>39</v>
      </c>
      <c r="K2086" t="s">
        <v>39</v>
      </c>
      <c r="L2086" t="s">
        <v>39</v>
      </c>
      <c r="M2086" t="s">
        <v>2633</v>
      </c>
      <c r="N2086">
        <v>100</v>
      </c>
      <c r="O2086">
        <v>2015</v>
      </c>
      <c r="P2086">
        <v>2016</v>
      </c>
      <c r="Q2086" t="s">
        <v>39</v>
      </c>
      <c r="R2086">
        <v>365</v>
      </c>
      <c r="S2086" t="s">
        <v>39</v>
      </c>
      <c r="T2086" t="s">
        <v>39</v>
      </c>
      <c r="U2086" t="s">
        <v>21</v>
      </c>
      <c r="V2086" s="6" t="s">
        <v>39</v>
      </c>
      <c r="W2086" t="s">
        <v>39</v>
      </c>
      <c r="X2086" s="6" t="s">
        <v>39</v>
      </c>
      <c r="Y2086" t="s">
        <v>39</v>
      </c>
      <c r="Z2086">
        <v>12</v>
      </c>
      <c r="AA2086" s="6" t="s">
        <v>3114</v>
      </c>
      <c r="AB2086">
        <v>500</v>
      </c>
      <c r="AC2086">
        <v>0.5</v>
      </c>
      <c r="AD2086" s="6" t="s">
        <v>40</v>
      </c>
      <c r="AE2086" s="6" t="s">
        <v>39</v>
      </c>
      <c r="AF2086" s="6" t="s">
        <v>40</v>
      </c>
      <c r="AG2086" t="s">
        <v>3111</v>
      </c>
      <c r="AH2086" t="s">
        <v>3112</v>
      </c>
      <c r="AI2086" s="6" t="s">
        <v>39</v>
      </c>
      <c r="AJ2086" s="6" t="s">
        <v>3129</v>
      </c>
      <c r="AK2086" s="19">
        <v>0.495</v>
      </c>
      <c r="AL2086" s="6" t="s">
        <v>39</v>
      </c>
      <c r="AM2086" s="6" t="s">
        <v>39</v>
      </c>
      <c r="AN2086">
        <v>4</v>
      </c>
      <c r="AO2086">
        <v>100</v>
      </c>
      <c r="AP2086">
        <v>21</v>
      </c>
      <c r="AQ2086" t="s">
        <v>39</v>
      </c>
      <c r="AR2086" t="s">
        <v>2693</v>
      </c>
      <c r="AS2086" t="s">
        <v>3128</v>
      </c>
    </row>
    <row r="2087" spans="1:45" x14ac:dyDescent="0.35">
      <c r="A2087" t="s">
        <v>2072</v>
      </c>
      <c r="B2087" t="s">
        <v>2673</v>
      </c>
      <c r="C2087" t="s">
        <v>2593</v>
      </c>
      <c r="D2087" t="s">
        <v>497</v>
      </c>
      <c r="E2087" t="s">
        <v>498</v>
      </c>
      <c r="F2087" t="s">
        <v>3109</v>
      </c>
      <c r="G2087" t="s">
        <v>40</v>
      </c>
      <c r="H2087" t="s">
        <v>40</v>
      </c>
      <c r="I2087" t="s">
        <v>3110</v>
      </c>
      <c r="J2087" t="s">
        <v>39</v>
      </c>
      <c r="K2087" t="s">
        <v>39</v>
      </c>
      <c r="L2087" t="s">
        <v>39</v>
      </c>
      <c r="M2087" t="s">
        <v>2633</v>
      </c>
      <c r="N2087">
        <v>100</v>
      </c>
      <c r="O2087">
        <v>2015</v>
      </c>
      <c r="P2087">
        <v>2016</v>
      </c>
      <c r="Q2087" t="s">
        <v>39</v>
      </c>
      <c r="R2087">
        <v>365</v>
      </c>
      <c r="S2087" t="s">
        <v>39</v>
      </c>
      <c r="T2087" t="s">
        <v>39</v>
      </c>
      <c r="U2087" t="s">
        <v>21</v>
      </c>
      <c r="V2087" s="6" t="s">
        <v>39</v>
      </c>
      <c r="W2087" t="s">
        <v>39</v>
      </c>
      <c r="X2087" s="6" t="s">
        <v>39</v>
      </c>
      <c r="Y2087" t="s">
        <v>39</v>
      </c>
      <c r="Z2087">
        <v>12</v>
      </c>
      <c r="AA2087" s="6" t="s">
        <v>3115</v>
      </c>
      <c r="AB2087">
        <v>500</v>
      </c>
      <c r="AC2087">
        <v>0.5</v>
      </c>
      <c r="AD2087" s="6" t="s">
        <v>40</v>
      </c>
      <c r="AE2087" s="6" t="s">
        <v>39</v>
      </c>
      <c r="AF2087" s="6" t="s">
        <v>40</v>
      </c>
      <c r="AG2087" t="s">
        <v>3111</v>
      </c>
      <c r="AH2087" t="s">
        <v>3112</v>
      </c>
      <c r="AI2087" s="6" t="s">
        <v>39</v>
      </c>
      <c r="AJ2087" s="6" t="s">
        <v>3129</v>
      </c>
      <c r="AK2087" s="19">
        <v>0.78700000000000003</v>
      </c>
      <c r="AL2087" s="6" t="s">
        <v>39</v>
      </c>
      <c r="AM2087" s="6" t="s">
        <v>39</v>
      </c>
      <c r="AN2087">
        <v>4</v>
      </c>
      <c r="AO2087">
        <v>100</v>
      </c>
      <c r="AP2087">
        <v>21</v>
      </c>
      <c r="AQ2087" t="s">
        <v>39</v>
      </c>
      <c r="AR2087" t="s">
        <v>2693</v>
      </c>
      <c r="AS2087" t="s">
        <v>3128</v>
      </c>
    </row>
    <row r="2088" spans="1:45" x14ac:dyDescent="0.35">
      <c r="A2088" t="s">
        <v>2072</v>
      </c>
      <c r="B2088" t="s">
        <v>2673</v>
      </c>
      <c r="C2088" t="s">
        <v>2593</v>
      </c>
      <c r="D2088" t="s">
        <v>497</v>
      </c>
      <c r="E2088" t="s">
        <v>498</v>
      </c>
      <c r="F2088" t="s">
        <v>3109</v>
      </c>
      <c r="G2088" t="s">
        <v>40</v>
      </c>
      <c r="H2088" t="s">
        <v>40</v>
      </c>
      <c r="I2088" t="s">
        <v>3110</v>
      </c>
      <c r="J2088" t="s">
        <v>39</v>
      </c>
      <c r="K2088" t="s">
        <v>39</v>
      </c>
      <c r="L2088" t="s">
        <v>39</v>
      </c>
      <c r="M2088" t="s">
        <v>2633</v>
      </c>
      <c r="N2088">
        <v>100</v>
      </c>
      <c r="O2088">
        <v>2015</v>
      </c>
      <c r="P2088">
        <v>2016</v>
      </c>
      <c r="Q2088" t="s">
        <v>39</v>
      </c>
      <c r="R2088">
        <v>365</v>
      </c>
      <c r="S2088" t="s">
        <v>39</v>
      </c>
      <c r="T2088" t="s">
        <v>39</v>
      </c>
      <c r="U2088" t="s">
        <v>21</v>
      </c>
      <c r="V2088" s="6" t="s">
        <v>39</v>
      </c>
      <c r="W2088" t="s">
        <v>39</v>
      </c>
      <c r="X2088" s="6" t="s">
        <v>39</v>
      </c>
      <c r="Y2088" t="s">
        <v>39</v>
      </c>
      <c r="Z2088">
        <v>12</v>
      </c>
      <c r="AA2088" s="6" t="s">
        <v>3116</v>
      </c>
      <c r="AB2088">
        <v>500</v>
      </c>
      <c r="AC2088">
        <v>0.5</v>
      </c>
      <c r="AD2088" s="6" t="s">
        <v>40</v>
      </c>
      <c r="AE2088" s="6" t="s">
        <v>39</v>
      </c>
      <c r="AF2088" s="6" t="s">
        <v>40</v>
      </c>
      <c r="AG2088" t="s">
        <v>3111</v>
      </c>
      <c r="AH2088" t="s">
        <v>3112</v>
      </c>
      <c r="AI2088" s="6" t="s">
        <v>39</v>
      </c>
      <c r="AJ2088" s="6" t="s">
        <v>3129</v>
      </c>
      <c r="AK2088" s="19">
        <v>0.64700000000000002</v>
      </c>
      <c r="AL2088" s="6" t="s">
        <v>39</v>
      </c>
      <c r="AM2088" s="6" t="s">
        <v>39</v>
      </c>
      <c r="AN2088">
        <v>4</v>
      </c>
      <c r="AO2088">
        <v>100</v>
      </c>
      <c r="AP2088">
        <v>21</v>
      </c>
      <c r="AQ2088" t="s">
        <v>39</v>
      </c>
      <c r="AR2088" t="s">
        <v>2693</v>
      </c>
      <c r="AS2088" t="s">
        <v>3128</v>
      </c>
    </row>
    <row r="2089" spans="1:45" x14ac:dyDescent="0.35">
      <c r="A2089" t="s">
        <v>2072</v>
      </c>
      <c r="B2089" t="s">
        <v>2673</v>
      </c>
      <c r="C2089" t="s">
        <v>2593</v>
      </c>
      <c r="D2089" t="s">
        <v>497</v>
      </c>
      <c r="E2089" t="s">
        <v>498</v>
      </c>
      <c r="F2089" t="s">
        <v>3109</v>
      </c>
      <c r="G2089" t="s">
        <v>40</v>
      </c>
      <c r="H2089" t="s">
        <v>40</v>
      </c>
      <c r="I2089" t="s">
        <v>3110</v>
      </c>
      <c r="J2089" t="s">
        <v>39</v>
      </c>
      <c r="K2089" t="s">
        <v>39</v>
      </c>
      <c r="L2089" t="s">
        <v>39</v>
      </c>
      <c r="M2089" t="s">
        <v>2633</v>
      </c>
      <c r="N2089">
        <v>100</v>
      </c>
      <c r="O2089">
        <v>2015</v>
      </c>
      <c r="P2089">
        <v>2016</v>
      </c>
      <c r="Q2089" t="s">
        <v>39</v>
      </c>
      <c r="R2089">
        <v>365</v>
      </c>
      <c r="S2089" t="s">
        <v>39</v>
      </c>
      <c r="T2089" t="s">
        <v>39</v>
      </c>
      <c r="U2089" t="s">
        <v>21</v>
      </c>
      <c r="V2089" s="6" t="s">
        <v>39</v>
      </c>
      <c r="W2089" t="s">
        <v>39</v>
      </c>
      <c r="X2089" s="6" t="s">
        <v>39</v>
      </c>
      <c r="Y2089" t="s">
        <v>39</v>
      </c>
      <c r="Z2089">
        <v>12</v>
      </c>
      <c r="AA2089" s="6" t="s">
        <v>3117</v>
      </c>
      <c r="AB2089">
        <v>500</v>
      </c>
      <c r="AC2089">
        <v>0.5</v>
      </c>
      <c r="AD2089" s="6" t="s">
        <v>40</v>
      </c>
      <c r="AE2089" s="6" t="s">
        <v>39</v>
      </c>
      <c r="AF2089" s="6" t="s">
        <v>40</v>
      </c>
      <c r="AG2089" t="s">
        <v>3111</v>
      </c>
      <c r="AH2089" t="s">
        <v>3112</v>
      </c>
      <c r="AI2089" s="6" t="s">
        <v>39</v>
      </c>
      <c r="AJ2089" s="6" t="s">
        <v>3129</v>
      </c>
      <c r="AK2089" s="19">
        <v>0.2</v>
      </c>
      <c r="AL2089" s="6" t="s">
        <v>39</v>
      </c>
      <c r="AM2089" s="6" t="s">
        <v>39</v>
      </c>
      <c r="AN2089">
        <v>4</v>
      </c>
      <c r="AO2089">
        <v>100</v>
      </c>
      <c r="AP2089">
        <v>21</v>
      </c>
      <c r="AQ2089" t="s">
        <v>39</v>
      </c>
      <c r="AR2089" t="s">
        <v>2693</v>
      </c>
      <c r="AS2089" t="s">
        <v>3128</v>
      </c>
    </row>
    <row r="2090" spans="1:45" x14ac:dyDescent="0.35">
      <c r="A2090" t="s">
        <v>2072</v>
      </c>
      <c r="B2090" t="s">
        <v>2673</v>
      </c>
      <c r="C2090" t="s">
        <v>2593</v>
      </c>
      <c r="D2090" t="s">
        <v>497</v>
      </c>
      <c r="E2090" t="s">
        <v>498</v>
      </c>
      <c r="F2090" t="s">
        <v>3109</v>
      </c>
      <c r="G2090" t="s">
        <v>40</v>
      </c>
      <c r="H2090" t="s">
        <v>40</v>
      </c>
      <c r="I2090" t="s">
        <v>3110</v>
      </c>
      <c r="J2090" t="s">
        <v>39</v>
      </c>
      <c r="K2090" t="s">
        <v>39</v>
      </c>
      <c r="L2090" t="s">
        <v>39</v>
      </c>
      <c r="M2090" t="s">
        <v>2633</v>
      </c>
      <c r="N2090">
        <v>100</v>
      </c>
      <c r="O2090">
        <v>2015</v>
      </c>
      <c r="P2090">
        <v>2016</v>
      </c>
      <c r="Q2090" t="s">
        <v>39</v>
      </c>
      <c r="R2090">
        <v>365</v>
      </c>
      <c r="S2090" t="s">
        <v>39</v>
      </c>
      <c r="T2090" t="s">
        <v>39</v>
      </c>
      <c r="U2090" t="s">
        <v>21</v>
      </c>
      <c r="V2090" s="6" t="s">
        <v>39</v>
      </c>
      <c r="W2090" t="s">
        <v>39</v>
      </c>
      <c r="X2090" s="6" t="s">
        <v>39</v>
      </c>
      <c r="Y2090" t="s">
        <v>39</v>
      </c>
      <c r="Z2090">
        <v>12</v>
      </c>
      <c r="AA2090" s="6" t="s">
        <v>3118</v>
      </c>
      <c r="AB2090">
        <v>500</v>
      </c>
      <c r="AC2090">
        <v>0.5</v>
      </c>
      <c r="AD2090" s="6" t="s">
        <v>40</v>
      </c>
      <c r="AE2090" s="6" t="s">
        <v>39</v>
      </c>
      <c r="AF2090" s="6" t="s">
        <v>40</v>
      </c>
      <c r="AG2090" t="s">
        <v>3111</v>
      </c>
      <c r="AH2090" t="s">
        <v>3112</v>
      </c>
      <c r="AI2090" s="6" t="s">
        <v>39</v>
      </c>
      <c r="AJ2090" s="6" t="s">
        <v>3129</v>
      </c>
      <c r="AK2090" s="19">
        <v>0.40799999999999997</v>
      </c>
      <c r="AL2090" s="6" t="s">
        <v>39</v>
      </c>
      <c r="AM2090" s="6" t="s">
        <v>39</v>
      </c>
      <c r="AN2090">
        <v>4</v>
      </c>
      <c r="AO2090">
        <v>100</v>
      </c>
      <c r="AP2090">
        <v>21</v>
      </c>
      <c r="AQ2090" t="s">
        <v>39</v>
      </c>
      <c r="AR2090" t="s">
        <v>2693</v>
      </c>
      <c r="AS2090" t="s">
        <v>3128</v>
      </c>
    </row>
    <row r="2091" spans="1:45" x14ac:dyDescent="0.35">
      <c r="A2091" t="s">
        <v>2072</v>
      </c>
      <c r="B2091" t="s">
        <v>2673</v>
      </c>
      <c r="C2091" t="s">
        <v>2593</v>
      </c>
      <c r="D2091" t="s">
        <v>497</v>
      </c>
      <c r="E2091" t="s">
        <v>498</v>
      </c>
      <c r="F2091" t="s">
        <v>3109</v>
      </c>
      <c r="G2091" t="s">
        <v>40</v>
      </c>
      <c r="H2091" t="s">
        <v>40</v>
      </c>
      <c r="I2091" t="s">
        <v>3110</v>
      </c>
      <c r="J2091" t="s">
        <v>39</v>
      </c>
      <c r="K2091" t="s">
        <v>39</v>
      </c>
      <c r="L2091" t="s">
        <v>39</v>
      </c>
      <c r="M2091" t="s">
        <v>2633</v>
      </c>
      <c r="N2091">
        <v>100</v>
      </c>
      <c r="O2091">
        <v>2015</v>
      </c>
      <c r="P2091">
        <v>2016</v>
      </c>
      <c r="Q2091" t="s">
        <v>39</v>
      </c>
      <c r="R2091">
        <v>365</v>
      </c>
      <c r="S2091" t="s">
        <v>39</v>
      </c>
      <c r="T2091" t="s">
        <v>39</v>
      </c>
      <c r="U2091" t="s">
        <v>21</v>
      </c>
      <c r="V2091" s="6" t="s">
        <v>39</v>
      </c>
      <c r="W2091" t="s">
        <v>39</v>
      </c>
      <c r="X2091" s="6" t="s">
        <v>39</v>
      </c>
      <c r="Y2091" t="s">
        <v>39</v>
      </c>
      <c r="Z2091">
        <v>12</v>
      </c>
      <c r="AA2091" s="6" t="s">
        <v>3125</v>
      </c>
      <c r="AB2091">
        <v>500</v>
      </c>
      <c r="AC2091">
        <v>0.5</v>
      </c>
      <c r="AD2091" s="6" t="s">
        <v>40</v>
      </c>
      <c r="AE2091" s="6" t="s">
        <v>39</v>
      </c>
      <c r="AF2091" s="6" t="s">
        <v>40</v>
      </c>
      <c r="AG2091" t="s">
        <v>3111</v>
      </c>
      <c r="AH2091" t="s">
        <v>3112</v>
      </c>
      <c r="AI2091" s="6" t="s">
        <v>39</v>
      </c>
      <c r="AJ2091" s="6" t="s">
        <v>3129</v>
      </c>
      <c r="AK2091" s="19">
        <v>0.55800000000000005</v>
      </c>
      <c r="AL2091" s="6" t="s">
        <v>39</v>
      </c>
      <c r="AM2091" s="6" t="s">
        <v>39</v>
      </c>
      <c r="AN2091">
        <v>4</v>
      </c>
      <c r="AO2091">
        <v>100</v>
      </c>
      <c r="AP2091">
        <v>21</v>
      </c>
      <c r="AQ2091" t="s">
        <v>39</v>
      </c>
      <c r="AR2091" t="s">
        <v>2693</v>
      </c>
      <c r="AS2091" t="s">
        <v>3128</v>
      </c>
    </row>
    <row r="2092" spans="1:45" x14ac:dyDescent="0.35">
      <c r="A2092" t="s">
        <v>2072</v>
      </c>
      <c r="B2092" t="s">
        <v>2673</v>
      </c>
      <c r="C2092" t="s">
        <v>2593</v>
      </c>
      <c r="D2092" t="s">
        <v>497</v>
      </c>
      <c r="E2092" t="s">
        <v>498</v>
      </c>
      <c r="F2092" t="s">
        <v>3109</v>
      </c>
      <c r="G2092" t="s">
        <v>40</v>
      </c>
      <c r="H2092" t="s">
        <v>40</v>
      </c>
      <c r="I2092" t="s">
        <v>3110</v>
      </c>
      <c r="J2092" t="s">
        <v>39</v>
      </c>
      <c r="K2092" t="s">
        <v>39</v>
      </c>
      <c r="L2092" t="s">
        <v>39</v>
      </c>
      <c r="M2092" t="s">
        <v>2633</v>
      </c>
      <c r="N2092">
        <v>100</v>
      </c>
      <c r="O2092">
        <v>2015</v>
      </c>
      <c r="P2092">
        <v>2016</v>
      </c>
      <c r="Q2092" t="s">
        <v>39</v>
      </c>
      <c r="R2092">
        <v>365</v>
      </c>
      <c r="S2092" t="s">
        <v>39</v>
      </c>
      <c r="T2092" t="s">
        <v>39</v>
      </c>
      <c r="U2092" t="s">
        <v>21</v>
      </c>
      <c r="V2092" s="6" t="s">
        <v>39</v>
      </c>
      <c r="W2092" t="s">
        <v>39</v>
      </c>
      <c r="X2092" s="6" t="s">
        <v>39</v>
      </c>
      <c r="Y2092" t="s">
        <v>39</v>
      </c>
      <c r="Z2092">
        <v>12</v>
      </c>
      <c r="AA2092" s="6" t="s">
        <v>3119</v>
      </c>
      <c r="AB2092">
        <v>500</v>
      </c>
      <c r="AC2092">
        <v>0.5</v>
      </c>
      <c r="AD2092" s="6" t="s">
        <v>40</v>
      </c>
      <c r="AE2092" s="6" t="s">
        <v>39</v>
      </c>
      <c r="AF2092" s="6" t="s">
        <v>40</v>
      </c>
      <c r="AG2092" t="s">
        <v>3111</v>
      </c>
      <c r="AH2092" t="s">
        <v>3112</v>
      </c>
      <c r="AI2092" s="6" t="s">
        <v>39</v>
      </c>
      <c r="AJ2092" s="6" t="s">
        <v>3129</v>
      </c>
      <c r="AK2092" s="19">
        <v>0.41</v>
      </c>
      <c r="AL2092" s="6" t="s">
        <v>39</v>
      </c>
      <c r="AM2092" s="6" t="s">
        <v>39</v>
      </c>
      <c r="AN2092">
        <v>4</v>
      </c>
      <c r="AO2092">
        <v>100</v>
      </c>
      <c r="AP2092">
        <v>21</v>
      </c>
      <c r="AQ2092" t="s">
        <v>39</v>
      </c>
      <c r="AR2092" t="s">
        <v>2693</v>
      </c>
      <c r="AS2092" t="s">
        <v>3128</v>
      </c>
    </row>
    <row r="2093" spans="1:45" x14ac:dyDescent="0.35">
      <c r="A2093" t="s">
        <v>2072</v>
      </c>
      <c r="B2093" t="s">
        <v>2673</v>
      </c>
      <c r="C2093" t="s">
        <v>2593</v>
      </c>
      <c r="D2093" t="s">
        <v>497</v>
      </c>
      <c r="E2093" t="s">
        <v>498</v>
      </c>
      <c r="F2093" t="s">
        <v>3109</v>
      </c>
      <c r="G2093" t="s">
        <v>40</v>
      </c>
      <c r="H2093" t="s">
        <v>40</v>
      </c>
      <c r="I2093" t="s">
        <v>3110</v>
      </c>
      <c r="J2093" t="s">
        <v>39</v>
      </c>
      <c r="K2093" t="s">
        <v>39</v>
      </c>
      <c r="L2093" t="s">
        <v>39</v>
      </c>
      <c r="M2093" t="s">
        <v>2633</v>
      </c>
      <c r="N2093">
        <v>100</v>
      </c>
      <c r="O2093">
        <v>2015</v>
      </c>
      <c r="P2093">
        <v>2016</v>
      </c>
      <c r="Q2093" t="s">
        <v>39</v>
      </c>
      <c r="R2093">
        <v>365</v>
      </c>
      <c r="S2093" t="s">
        <v>39</v>
      </c>
      <c r="T2093" t="s">
        <v>39</v>
      </c>
      <c r="U2093" t="s">
        <v>21</v>
      </c>
      <c r="V2093" s="6" t="s">
        <v>39</v>
      </c>
      <c r="W2093" t="s">
        <v>39</v>
      </c>
      <c r="X2093" s="6" t="s">
        <v>39</v>
      </c>
      <c r="Y2093" t="s">
        <v>39</v>
      </c>
      <c r="Z2093">
        <v>12</v>
      </c>
      <c r="AA2093" s="6" t="s">
        <v>3120</v>
      </c>
      <c r="AB2093">
        <v>500</v>
      </c>
      <c r="AC2093">
        <v>0.5</v>
      </c>
      <c r="AD2093" s="6" t="s">
        <v>40</v>
      </c>
      <c r="AE2093" s="6" t="s">
        <v>39</v>
      </c>
      <c r="AF2093" s="6" t="s">
        <v>40</v>
      </c>
      <c r="AG2093" t="s">
        <v>3111</v>
      </c>
      <c r="AH2093" t="s">
        <v>3112</v>
      </c>
      <c r="AI2093" s="6" t="s">
        <v>39</v>
      </c>
      <c r="AJ2093" s="6" t="s">
        <v>3129</v>
      </c>
      <c r="AK2093" s="19">
        <v>0.498</v>
      </c>
      <c r="AL2093" s="6" t="s">
        <v>39</v>
      </c>
      <c r="AM2093" s="6" t="s">
        <v>39</v>
      </c>
      <c r="AN2093">
        <v>4</v>
      </c>
      <c r="AO2093">
        <v>100</v>
      </c>
      <c r="AP2093">
        <v>21</v>
      </c>
      <c r="AQ2093" t="s">
        <v>39</v>
      </c>
      <c r="AR2093" t="s">
        <v>2693</v>
      </c>
      <c r="AS2093" t="s">
        <v>3128</v>
      </c>
    </row>
    <row r="2094" spans="1:45" x14ac:dyDescent="0.35">
      <c r="A2094" t="s">
        <v>2072</v>
      </c>
      <c r="B2094" t="s">
        <v>2673</v>
      </c>
      <c r="C2094" t="s">
        <v>2593</v>
      </c>
      <c r="D2094" t="s">
        <v>497</v>
      </c>
      <c r="E2094" t="s">
        <v>498</v>
      </c>
      <c r="F2094" t="s">
        <v>3109</v>
      </c>
      <c r="G2094" t="s">
        <v>40</v>
      </c>
      <c r="H2094" t="s">
        <v>40</v>
      </c>
      <c r="I2094" t="s">
        <v>3110</v>
      </c>
      <c r="J2094" t="s">
        <v>39</v>
      </c>
      <c r="K2094" t="s">
        <v>39</v>
      </c>
      <c r="L2094" t="s">
        <v>39</v>
      </c>
      <c r="M2094" t="s">
        <v>2633</v>
      </c>
      <c r="N2094">
        <v>100</v>
      </c>
      <c r="O2094">
        <v>2015</v>
      </c>
      <c r="P2094">
        <v>2016</v>
      </c>
      <c r="Q2094" t="s">
        <v>39</v>
      </c>
      <c r="R2094">
        <v>365</v>
      </c>
      <c r="S2094" t="s">
        <v>39</v>
      </c>
      <c r="T2094" t="s">
        <v>39</v>
      </c>
      <c r="U2094" t="s">
        <v>21</v>
      </c>
      <c r="V2094" s="6" t="s">
        <v>39</v>
      </c>
      <c r="W2094" t="s">
        <v>39</v>
      </c>
      <c r="X2094" s="6" t="s">
        <v>39</v>
      </c>
      <c r="Y2094" t="s">
        <v>39</v>
      </c>
      <c r="Z2094">
        <v>12</v>
      </c>
      <c r="AA2094" s="6" t="s">
        <v>3121</v>
      </c>
      <c r="AB2094">
        <v>500</v>
      </c>
      <c r="AC2094">
        <v>0.5</v>
      </c>
      <c r="AD2094" s="6" t="s">
        <v>40</v>
      </c>
      <c r="AE2094" s="6" t="s">
        <v>39</v>
      </c>
      <c r="AF2094" s="6" t="s">
        <v>40</v>
      </c>
      <c r="AG2094" t="s">
        <v>3111</v>
      </c>
      <c r="AH2094" t="s">
        <v>3112</v>
      </c>
      <c r="AI2094" s="6" t="s">
        <v>39</v>
      </c>
      <c r="AJ2094" s="6" t="s">
        <v>3129</v>
      </c>
      <c r="AK2094" s="19">
        <v>0.43</v>
      </c>
      <c r="AL2094" s="6" t="s">
        <v>39</v>
      </c>
      <c r="AM2094" s="6" t="s">
        <v>39</v>
      </c>
      <c r="AN2094">
        <v>4</v>
      </c>
      <c r="AO2094">
        <v>100</v>
      </c>
      <c r="AP2094">
        <v>21</v>
      </c>
      <c r="AQ2094" t="s">
        <v>39</v>
      </c>
      <c r="AR2094" t="s">
        <v>2693</v>
      </c>
      <c r="AS2094" t="s">
        <v>3128</v>
      </c>
    </row>
    <row r="2095" spans="1:45" x14ac:dyDescent="0.35">
      <c r="A2095" t="s">
        <v>2072</v>
      </c>
      <c r="B2095" t="s">
        <v>2673</v>
      </c>
      <c r="C2095" t="s">
        <v>2593</v>
      </c>
      <c r="D2095" t="s">
        <v>497</v>
      </c>
      <c r="E2095" t="s">
        <v>498</v>
      </c>
      <c r="F2095" t="s">
        <v>3109</v>
      </c>
      <c r="G2095" t="s">
        <v>40</v>
      </c>
      <c r="H2095" t="s">
        <v>40</v>
      </c>
      <c r="I2095" t="s">
        <v>3110</v>
      </c>
      <c r="J2095" t="s">
        <v>39</v>
      </c>
      <c r="K2095" t="s">
        <v>39</v>
      </c>
      <c r="L2095" t="s">
        <v>39</v>
      </c>
      <c r="M2095" t="s">
        <v>2633</v>
      </c>
      <c r="N2095">
        <v>100</v>
      </c>
      <c r="O2095">
        <v>2015</v>
      </c>
      <c r="P2095">
        <v>2016</v>
      </c>
      <c r="Q2095" t="s">
        <v>39</v>
      </c>
      <c r="R2095">
        <v>365</v>
      </c>
      <c r="S2095" t="s">
        <v>39</v>
      </c>
      <c r="T2095" t="s">
        <v>39</v>
      </c>
      <c r="U2095" t="s">
        <v>21</v>
      </c>
      <c r="V2095" s="6" t="s">
        <v>39</v>
      </c>
      <c r="W2095" t="s">
        <v>39</v>
      </c>
      <c r="X2095" s="6" t="s">
        <v>39</v>
      </c>
      <c r="Y2095" t="s">
        <v>39</v>
      </c>
      <c r="Z2095">
        <v>12</v>
      </c>
      <c r="AA2095" s="6" t="s">
        <v>3122</v>
      </c>
      <c r="AB2095">
        <v>500</v>
      </c>
      <c r="AC2095">
        <v>0.5</v>
      </c>
      <c r="AD2095" s="6" t="s">
        <v>40</v>
      </c>
      <c r="AE2095" s="6" t="s">
        <v>39</v>
      </c>
      <c r="AF2095" s="6" t="s">
        <v>40</v>
      </c>
      <c r="AG2095" t="s">
        <v>3111</v>
      </c>
      <c r="AH2095" t="s">
        <v>3112</v>
      </c>
      <c r="AI2095" s="6" t="s">
        <v>39</v>
      </c>
      <c r="AJ2095" s="6" t="s">
        <v>3129</v>
      </c>
      <c r="AK2095" s="19">
        <v>0.32700000000000001</v>
      </c>
      <c r="AL2095" s="6" t="s">
        <v>39</v>
      </c>
      <c r="AM2095" s="6" t="s">
        <v>39</v>
      </c>
      <c r="AN2095">
        <v>4</v>
      </c>
      <c r="AO2095">
        <v>100</v>
      </c>
      <c r="AP2095">
        <v>21</v>
      </c>
      <c r="AQ2095" t="s">
        <v>39</v>
      </c>
      <c r="AR2095" t="s">
        <v>2693</v>
      </c>
      <c r="AS2095" t="s">
        <v>3128</v>
      </c>
    </row>
    <row r="2096" spans="1:45" x14ac:dyDescent="0.35">
      <c r="A2096" t="s">
        <v>2072</v>
      </c>
      <c r="B2096" t="s">
        <v>2673</v>
      </c>
      <c r="C2096" t="s">
        <v>2593</v>
      </c>
      <c r="D2096" t="s">
        <v>497</v>
      </c>
      <c r="E2096" t="s">
        <v>498</v>
      </c>
      <c r="F2096" t="s">
        <v>3109</v>
      </c>
      <c r="G2096" t="s">
        <v>40</v>
      </c>
      <c r="H2096" t="s">
        <v>40</v>
      </c>
      <c r="I2096" t="s">
        <v>3110</v>
      </c>
      <c r="J2096" t="s">
        <v>39</v>
      </c>
      <c r="K2096" t="s">
        <v>39</v>
      </c>
      <c r="L2096" t="s">
        <v>39</v>
      </c>
      <c r="M2096" t="s">
        <v>2633</v>
      </c>
      <c r="N2096">
        <v>100</v>
      </c>
      <c r="O2096">
        <v>2015</v>
      </c>
      <c r="P2096">
        <v>2016</v>
      </c>
      <c r="Q2096" t="s">
        <v>39</v>
      </c>
      <c r="R2096">
        <v>365</v>
      </c>
      <c r="S2096" t="s">
        <v>39</v>
      </c>
      <c r="T2096" t="s">
        <v>39</v>
      </c>
      <c r="U2096" t="s">
        <v>21</v>
      </c>
      <c r="V2096" s="6" t="s">
        <v>39</v>
      </c>
      <c r="W2096" t="s">
        <v>39</v>
      </c>
      <c r="X2096" s="6" t="s">
        <v>39</v>
      </c>
      <c r="Y2096" t="s">
        <v>39</v>
      </c>
      <c r="Z2096">
        <v>12</v>
      </c>
      <c r="AA2096" s="6" t="s">
        <v>3126</v>
      </c>
      <c r="AB2096">
        <v>500</v>
      </c>
      <c r="AC2096">
        <v>0.5</v>
      </c>
      <c r="AD2096" s="6" t="s">
        <v>40</v>
      </c>
      <c r="AE2096" s="6" t="s">
        <v>39</v>
      </c>
      <c r="AF2096" s="6" t="s">
        <v>40</v>
      </c>
      <c r="AG2096" t="s">
        <v>3111</v>
      </c>
      <c r="AH2096" t="s">
        <v>3112</v>
      </c>
      <c r="AI2096" s="6" t="s">
        <v>39</v>
      </c>
      <c r="AJ2096" s="6" t="s">
        <v>3129</v>
      </c>
      <c r="AK2096" s="19">
        <v>0.53600000000000003</v>
      </c>
      <c r="AL2096" s="6" t="s">
        <v>39</v>
      </c>
      <c r="AM2096" s="6" t="s">
        <v>39</v>
      </c>
      <c r="AN2096">
        <v>4</v>
      </c>
      <c r="AO2096">
        <v>100</v>
      </c>
      <c r="AP2096">
        <v>21</v>
      </c>
      <c r="AQ2096" t="s">
        <v>39</v>
      </c>
      <c r="AR2096" t="s">
        <v>2693</v>
      </c>
      <c r="AS2096" t="s">
        <v>3128</v>
      </c>
    </row>
    <row r="2097" spans="1:45" x14ac:dyDescent="0.35">
      <c r="A2097" t="s">
        <v>2072</v>
      </c>
      <c r="B2097" t="s">
        <v>2673</v>
      </c>
      <c r="C2097" t="s">
        <v>2593</v>
      </c>
      <c r="D2097" t="s">
        <v>497</v>
      </c>
      <c r="E2097" t="s">
        <v>498</v>
      </c>
      <c r="F2097" t="s">
        <v>3109</v>
      </c>
      <c r="G2097" t="s">
        <v>40</v>
      </c>
      <c r="H2097" t="s">
        <v>40</v>
      </c>
      <c r="I2097" t="s">
        <v>3110</v>
      </c>
      <c r="J2097" t="s">
        <v>39</v>
      </c>
      <c r="K2097" t="s">
        <v>39</v>
      </c>
      <c r="L2097" t="s">
        <v>39</v>
      </c>
      <c r="M2097" t="s">
        <v>2633</v>
      </c>
      <c r="N2097">
        <v>100</v>
      </c>
      <c r="O2097">
        <v>2015</v>
      </c>
      <c r="P2097">
        <v>2016</v>
      </c>
      <c r="Q2097" t="s">
        <v>39</v>
      </c>
      <c r="R2097">
        <v>365</v>
      </c>
      <c r="S2097" t="s">
        <v>39</v>
      </c>
      <c r="T2097" t="s">
        <v>39</v>
      </c>
      <c r="U2097" t="s">
        <v>21</v>
      </c>
      <c r="V2097" s="6" t="s">
        <v>39</v>
      </c>
      <c r="W2097" t="s">
        <v>39</v>
      </c>
      <c r="X2097" s="6" t="s">
        <v>39</v>
      </c>
      <c r="Y2097" t="s">
        <v>39</v>
      </c>
      <c r="Z2097">
        <v>12</v>
      </c>
      <c r="AA2097" s="6" t="s">
        <v>3123</v>
      </c>
      <c r="AB2097">
        <v>500</v>
      </c>
      <c r="AC2097">
        <v>0.5</v>
      </c>
      <c r="AD2097" s="6" t="s">
        <v>40</v>
      </c>
      <c r="AE2097" s="6" t="s">
        <v>39</v>
      </c>
      <c r="AF2097" s="6" t="s">
        <v>40</v>
      </c>
      <c r="AG2097" t="s">
        <v>3111</v>
      </c>
      <c r="AH2097" t="s">
        <v>3112</v>
      </c>
      <c r="AI2097" s="6" t="s">
        <v>39</v>
      </c>
      <c r="AJ2097" s="6" t="s">
        <v>3129</v>
      </c>
      <c r="AK2097" s="19">
        <v>0.34300000000000003</v>
      </c>
      <c r="AL2097" s="6" t="s">
        <v>39</v>
      </c>
      <c r="AM2097" s="6" t="s">
        <v>39</v>
      </c>
      <c r="AN2097">
        <v>4</v>
      </c>
      <c r="AO2097">
        <v>100</v>
      </c>
      <c r="AP2097">
        <v>21</v>
      </c>
      <c r="AQ2097" t="s">
        <v>39</v>
      </c>
      <c r="AR2097" t="s">
        <v>2693</v>
      </c>
      <c r="AS2097" t="s">
        <v>3128</v>
      </c>
    </row>
    <row r="2098" spans="1:45" x14ac:dyDescent="0.35">
      <c r="A2098" t="s">
        <v>2072</v>
      </c>
      <c r="B2098" t="s">
        <v>2673</v>
      </c>
      <c r="C2098" t="s">
        <v>2593</v>
      </c>
      <c r="D2098" t="s">
        <v>497</v>
      </c>
      <c r="E2098" t="s">
        <v>498</v>
      </c>
      <c r="F2098" t="s">
        <v>3109</v>
      </c>
      <c r="G2098" t="s">
        <v>40</v>
      </c>
      <c r="H2098" t="s">
        <v>40</v>
      </c>
      <c r="I2098" t="s">
        <v>3110</v>
      </c>
      <c r="J2098" t="s">
        <v>39</v>
      </c>
      <c r="K2098" t="s">
        <v>39</v>
      </c>
      <c r="L2098" t="s">
        <v>39</v>
      </c>
      <c r="M2098" t="s">
        <v>2633</v>
      </c>
      <c r="N2098">
        <v>100</v>
      </c>
      <c r="O2098">
        <v>2015</v>
      </c>
      <c r="P2098">
        <v>2016</v>
      </c>
      <c r="Q2098" t="s">
        <v>39</v>
      </c>
      <c r="R2098">
        <v>365</v>
      </c>
      <c r="S2098" t="s">
        <v>39</v>
      </c>
      <c r="T2098" t="s">
        <v>39</v>
      </c>
      <c r="U2098" t="s">
        <v>21</v>
      </c>
      <c r="V2098" s="6" t="s">
        <v>39</v>
      </c>
      <c r="W2098" t="s">
        <v>39</v>
      </c>
      <c r="X2098" s="6" t="s">
        <v>39</v>
      </c>
      <c r="Y2098" t="s">
        <v>39</v>
      </c>
      <c r="Z2098">
        <v>12</v>
      </c>
      <c r="AA2098" s="6" t="s">
        <v>3124</v>
      </c>
      <c r="AB2098">
        <v>500</v>
      </c>
      <c r="AC2098">
        <v>0.5</v>
      </c>
      <c r="AD2098" s="6" t="s">
        <v>40</v>
      </c>
      <c r="AE2098" s="6" t="s">
        <v>39</v>
      </c>
      <c r="AF2098" s="6" t="s">
        <v>40</v>
      </c>
      <c r="AG2098" t="s">
        <v>3111</v>
      </c>
      <c r="AH2098" t="s">
        <v>3112</v>
      </c>
      <c r="AI2098" s="6" t="s">
        <v>39</v>
      </c>
      <c r="AJ2098" s="6" t="s">
        <v>3129</v>
      </c>
      <c r="AK2098" s="19">
        <v>0.41199999999999998</v>
      </c>
      <c r="AL2098" s="6" t="s">
        <v>39</v>
      </c>
      <c r="AM2098" s="6" t="s">
        <v>39</v>
      </c>
      <c r="AN2098">
        <v>4</v>
      </c>
      <c r="AO2098">
        <v>100</v>
      </c>
      <c r="AP2098">
        <v>21</v>
      </c>
      <c r="AQ2098" t="s">
        <v>39</v>
      </c>
      <c r="AR2098" t="s">
        <v>2693</v>
      </c>
      <c r="AS2098" t="s">
        <v>3128</v>
      </c>
    </row>
    <row r="2099" spans="1:45" x14ac:dyDescent="0.35">
      <c r="A2099" t="s">
        <v>2072</v>
      </c>
      <c r="B2099" t="s">
        <v>2673</v>
      </c>
      <c r="C2099" t="s">
        <v>2593</v>
      </c>
      <c r="D2099" t="s">
        <v>497</v>
      </c>
      <c r="E2099" t="s">
        <v>498</v>
      </c>
      <c r="F2099" t="s">
        <v>3109</v>
      </c>
      <c r="G2099" t="s">
        <v>40</v>
      </c>
      <c r="H2099" t="s">
        <v>40</v>
      </c>
      <c r="I2099" t="s">
        <v>3110</v>
      </c>
      <c r="J2099" t="s">
        <v>39</v>
      </c>
      <c r="K2099" t="s">
        <v>39</v>
      </c>
      <c r="L2099" t="s">
        <v>39</v>
      </c>
      <c r="M2099" t="s">
        <v>2633</v>
      </c>
      <c r="N2099">
        <v>100</v>
      </c>
      <c r="O2099">
        <v>2015</v>
      </c>
      <c r="P2099">
        <v>2016</v>
      </c>
      <c r="Q2099" t="s">
        <v>39</v>
      </c>
      <c r="R2099">
        <v>365</v>
      </c>
      <c r="S2099" t="s">
        <v>39</v>
      </c>
      <c r="T2099" t="s">
        <v>39</v>
      </c>
      <c r="U2099" t="s">
        <v>21</v>
      </c>
      <c r="V2099" s="6" t="s">
        <v>39</v>
      </c>
      <c r="W2099" t="s">
        <v>39</v>
      </c>
      <c r="X2099" s="6" t="s">
        <v>39</v>
      </c>
      <c r="Y2099" t="s">
        <v>39</v>
      </c>
      <c r="Z2099">
        <v>12</v>
      </c>
      <c r="AA2099" s="6" t="s">
        <v>3127</v>
      </c>
      <c r="AB2099">
        <v>500</v>
      </c>
      <c r="AC2099">
        <v>0.5</v>
      </c>
      <c r="AD2099" s="6" t="s">
        <v>40</v>
      </c>
      <c r="AE2099" s="6" t="s">
        <v>39</v>
      </c>
      <c r="AF2099" s="6" t="s">
        <v>40</v>
      </c>
      <c r="AG2099" t="s">
        <v>3111</v>
      </c>
      <c r="AH2099" t="s">
        <v>3112</v>
      </c>
      <c r="AI2099" s="6" t="s">
        <v>39</v>
      </c>
      <c r="AJ2099" s="6" t="s">
        <v>3129</v>
      </c>
      <c r="AK2099" s="19">
        <v>0.30499999999999999</v>
      </c>
      <c r="AL2099" s="6" t="s">
        <v>39</v>
      </c>
      <c r="AM2099" s="6" t="s">
        <v>39</v>
      </c>
      <c r="AN2099">
        <v>4</v>
      </c>
      <c r="AO2099">
        <v>100</v>
      </c>
      <c r="AP2099">
        <v>21</v>
      </c>
      <c r="AQ2099" t="s">
        <v>39</v>
      </c>
      <c r="AR2099" t="s">
        <v>2693</v>
      </c>
      <c r="AS2099" t="s">
        <v>3128</v>
      </c>
    </row>
    <row r="2100" spans="1:45" x14ac:dyDescent="0.35">
      <c r="A2100" t="s">
        <v>2072</v>
      </c>
      <c r="B2100" t="s">
        <v>2673</v>
      </c>
      <c r="C2100" t="s">
        <v>2593</v>
      </c>
      <c r="D2100" t="s">
        <v>497</v>
      </c>
      <c r="E2100" t="s">
        <v>498</v>
      </c>
      <c r="F2100" t="s">
        <v>3109</v>
      </c>
      <c r="G2100" t="s">
        <v>40</v>
      </c>
      <c r="H2100" t="s">
        <v>40</v>
      </c>
      <c r="I2100" t="s">
        <v>3110</v>
      </c>
      <c r="J2100" t="s">
        <v>39</v>
      </c>
      <c r="K2100" t="s">
        <v>39</v>
      </c>
      <c r="L2100" t="s">
        <v>39</v>
      </c>
      <c r="M2100" t="s">
        <v>2633</v>
      </c>
      <c r="N2100">
        <v>100</v>
      </c>
      <c r="O2100">
        <v>2015</v>
      </c>
      <c r="P2100">
        <v>2016</v>
      </c>
      <c r="Q2100" t="s">
        <v>39</v>
      </c>
      <c r="R2100">
        <v>365</v>
      </c>
      <c r="S2100" t="s">
        <v>39</v>
      </c>
      <c r="T2100" t="s">
        <v>39</v>
      </c>
      <c r="U2100" t="s">
        <v>3113</v>
      </c>
      <c r="V2100" s="6" t="s">
        <v>2750</v>
      </c>
      <c r="W2100" s="6" t="s">
        <v>2730</v>
      </c>
      <c r="X2100" s="6">
        <v>15</v>
      </c>
      <c r="Y2100" t="s">
        <v>39</v>
      </c>
      <c r="Z2100">
        <v>12</v>
      </c>
      <c r="AA2100" s="6" t="s">
        <v>39</v>
      </c>
      <c r="AB2100" t="s">
        <v>39</v>
      </c>
      <c r="AC2100" s="6" t="s">
        <v>39</v>
      </c>
      <c r="AD2100" s="6" t="s">
        <v>39</v>
      </c>
      <c r="AE2100" s="6" t="s">
        <v>39</v>
      </c>
      <c r="AF2100" s="6" t="s">
        <v>42</v>
      </c>
      <c r="AG2100" t="s">
        <v>3111</v>
      </c>
      <c r="AH2100" t="s">
        <v>3112</v>
      </c>
      <c r="AI2100" s="6" t="s">
        <v>39</v>
      </c>
      <c r="AJ2100" s="6" t="s">
        <v>3130</v>
      </c>
      <c r="AK2100" s="19">
        <v>3.24</v>
      </c>
      <c r="AL2100" s="6" t="s">
        <v>39</v>
      </c>
      <c r="AM2100" s="6" t="s">
        <v>39</v>
      </c>
      <c r="AN2100">
        <v>4</v>
      </c>
      <c r="AO2100">
        <v>100</v>
      </c>
      <c r="AP2100">
        <v>21</v>
      </c>
      <c r="AQ2100" t="s">
        <v>39</v>
      </c>
      <c r="AR2100" t="s">
        <v>2693</v>
      </c>
      <c r="AS2100" t="s">
        <v>3128</v>
      </c>
    </row>
    <row r="2101" spans="1:45" x14ac:dyDescent="0.35">
      <c r="A2101" t="s">
        <v>2072</v>
      </c>
      <c r="B2101" t="s">
        <v>2673</v>
      </c>
      <c r="C2101" t="s">
        <v>2593</v>
      </c>
      <c r="D2101" t="s">
        <v>497</v>
      </c>
      <c r="E2101" t="s">
        <v>498</v>
      </c>
      <c r="F2101" t="s">
        <v>3109</v>
      </c>
      <c r="G2101" t="s">
        <v>40</v>
      </c>
      <c r="H2101" t="s">
        <v>40</v>
      </c>
      <c r="I2101" t="s">
        <v>3110</v>
      </c>
      <c r="J2101" t="s">
        <v>39</v>
      </c>
      <c r="K2101" t="s">
        <v>39</v>
      </c>
      <c r="L2101" t="s">
        <v>39</v>
      </c>
      <c r="M2101" t="s">
        <v>2633</v>
      </c>
      <c r="N2101">
        <v>100</v>
      </c>
      <c r="O2101">
        <v>2015</v>
      </c>
      <c r="P2101">
        <v>2016</v>
      </c>
      <c r="Q2101" t="s">
        <v>39</v>
      </c>
      <c r="R2101">
        <v>365</v>
      </c>
      <c r="S2101" t="s">
        <v>39</v>
      </c>
      <c r="T2101" t="s">
        <v>39</v>
      </c>
      <c r="U2101" t="s">
        <v>3113</v>
      </c>
      <c r="V2101" s="6" t="s">
        <v>2750</v>
      </c>
      <c r="W2101">
        <v>28</v>
      </c>
      <c r="X2101" s="6">
        <v>15</v>
      </c>
      <c r="Y2101" t="s">
        <v>39</v>
      </c>
      <c r="Z2101">
        <v>12</v>
      </c>
      <c r="AA2101" s="6" t="s">
        <v>39</v>
      </c>
      <c r="AB2101" t="s">
        <v>39</v>
      </c>
      <c r="AC2101" s="6" t="s">
        <v>39</v>
      </c>
      <c r="AD2101" s="6" t="s">
        <v>39</v>
      </c>
      <c r="AE2101" s="6" t="s">
        <v>39</v>
      </c>
      <c r="AF2101" s="6" t="s">
        <v>42</v>
      </c>
      <c r="AG2101" t="s">
        <v>3111</v>
      </c>
      <c r="AH2101" t="s">
        <v>3112</v>
      </c>
      <c r="AI2101" s="6" t="s">
        <v>39</v>
      </c>
      <c r="AJ2101" s="6" t="s">
        <v>3130</v>
      </c>
      <c r="AK2101" s="19">
        <v>8.86</v>
      </c>
      <c r="AL2101" s="6" t="s">
        <v>39</v>
      </c>
      <c r="AM2101" s="6" t="s">
        <v>39</v>
      </c>
      <c r="AN2101">
        <v>4</v>
      </c>
      <c r="AO2101">
        <v>100</v>
      </c>
      <c r="AP2101">
        <v>21</v>
      </c>
      <c r="AQ2101" t="s">
        <v>39</v>
      </c>
      <c r="AR2101" t="s">
        <v>2693</v>
      </c>
      <c r="AS2101" t="s">
        <v>3128</v>
      </c>
    </row>
    <row r="2102" spans="1:45" x14ac:dyDescent="0.35">
      <c r="A2102" t="s">
        <v>2072</v>
      </c>
      <c r="B2102" t="s">
        <v>2673</v>
      </c>
      <c r="C2102" t="s">
        <v>2593</v>
      </c>
      <c r="D2102" t="s">
        <v>497</v>
      </c>
      <c r="E2102" t="s">
        <v>498</v>
      </c>
      <c r="F2102" t="s">
        <v>3109</v>
      </c>
      <c r="G2102" t="s">
        <v>40</v>
      </c>
      <c r="H2102" t="s">
        <v>40</v>
      </c>
      <c r="I2102" t="s">
        <v>3110</v>
      </c>
      <c r="J2102" t="s">
        <v>39</v>
      </c>
      <c r="K2102" t="s">
        <v>39</v>
      </c>
      <c r="L2102" t="s">
        <v>39</v>
      </c>
      <c r="M2102" t="s">
        <v>2633</v>
      </c>
      <c r="N2102">
        <v>100</v>
      </c>
      <c r="O2102">
        <v>2015</v>
      </c>
      <c r="P2102">
        <v>2016</v>
      </c>
      <c r="Q2102" t="s">
        <v>39</v>
      </c>
      <c r="R2102">
        <v>365</v>
      </c>
      <c r="S2102" t="s">
        <v>39</v>
      </c>
      <c r="T2102" t="s">
        <v>39</v>
      </c>
      <c r="U2102" t="s">
        <v>3113</v>
      </c>
      <c r="V2102" s="6" t="s">
        <v>2750</v>
      </c>
      <c r="W2102">
        <v>56</v>
      </c>
      <c r="X2102" s="6">
        <v>15</v>
      </c>
      <c r="Y2102" t="s">
        <v>39</v>
      </c>
      <c r="Z2102">
        <v>12</v>
      </c>
      <c r="AA2102" s="6" t="s">
        <v>39</v>
      </c>
      <c r="AB2102" t="s">
        <v>39</v>
      </c>
      <c r="AC2102" s="6" t="s">
        <v>39</v>
      </c>
      <c r="AD2102" s="6" t="s">
        <v>39</v>
      </c>
      <c r="AE2102" s="6" t="s">
        <v>39</v>
      </c>
      <c r="AF2102" s="6" t="s">
        <v>42</v>
      </c>
      <c r="AG2102" t="s">
        <v>3111</v>
      </c>
      <c r="AH2102" t="s">
        <v>3112</v>
      </c>
      <c r="AI2102" s="6" t="s">
        <v>39</v>
      </c>
      <c r="AJ2102" s="6" t="s">
        <v>3130</v>
      </c>
      <c r="AK2102" s="19">
        <v>6.48</v>
      </c>
      <c r="AL2102" s="6" t="s">
        <v>39</v>
      </c>
      <c r="AM2102" s="6" t="s">
        <v>39</v>
      </c>
      <c r="AN2102">
        <v>4</v>
      </c>
      <c r="AO2102">
        <v>100</v>
      </c>
      <c r="AP2102">
        <v>21</v>
      </c>
      <c r="AQ2102" t="s">
        <v>39</v>
      </c>
      <c r="AR2102" t="s">
        <v>2693</v>
      </c>
      <c r="AS2102" t="s">
        <v>3128</v>
      </c>
    </row>
    <row r="2103" spans="1:45" x14ac:dyDescent="0.35">
      <c r="A2103" t="s">
        <v>2072</v>
      </c>
      <c r="B2103" t="s">
        <v>2673</v>
      </c>
      <c r="C2103" t="s">
        <v>2593</v>
      </c>
      <c r="D2103" t="s">
        <v>497</v>
      </c>
      <c r="E2103" t="s">
        <v>498</v>
      </c>
      <c r="F2103" t="s">
        <v>3109</v>
      </c>
      <c r="G2103" t="s">
        <v>40</v>
      </c>
      <c r="H2103" t="s">
        <v>40</v>
      </c>
      <c r="I2103" t="s">
        <v>3110</v>
      </c>
      <c r="J2103" t="s">
        <v>39</v>
      </c>
      <c r="K2103" t="s">
        <v>39</v>
      </c>
      <c r="L2103" t="s">
        <v>39</v>
      </c>
      <c r="M2103" t="s">
        <v>2633</v>
      </c>
      <c r="N2103">
        <v>100</v>
      </c>
      <c r="O2103">
        <v>2015</v>
      </c>
      <c r="P2103">
        <v>2016</v>
      </c>
      <c r="Q2103" t="s">
        <v>39</v>
      </c>
      <c r="R2103">
        <v>365</v>
      </c>
      <c r="S2103" t="s">
        <v>39</v>
      </c>
      <c r="T2103" t="s">
        <v>39</v>
      </c>
      <c r="U2103" t="s">
        <v>48</v>
      </c>
      <c r="V2103" s="6" t="s">
        <v>39</v>
      </c>
      <c r="W2103" s="6" t="s">
        <v>39</v>
      </c>
      <c r="X2103" s="6" t="s">
        <v>39</v>
      </c>
      <c r="Y2103" t="s">
        <v>39</v>
      </c>
      <c r="Z2103">
        <v>12</v>
      </c>
      <c r="AA2103" s="6" t="s">
        <v>39</v>
      </c>
      <c r="AB2103" t="s">
        <v>39</v>
      </c>
      <c r="AC2103" s="6" t="s">
        <v>39</v>
      </c>
      <c r="AD2103" s="6" t="s">
        <v>40</v>
      </c>
      <c r="AE2103" s="6" t="s">
        <v>39</v>
      </c>
      <c r="AF2103" s="6" t="s">
        <v>40</v>
      </c>
      <c r="AG2103" t="s">
        <v>3111</v>
      </c>
      <c r="AH2103" t="s">
        <v>3112</v>
      </c>
      <c r="AI2103" s="6" t="s">
        <v>39</v>
      </c>
      <c r="AJ2103" s="6" t="s">
        <v>3130</v>
      </c>
      <c r="AK2103" s="19">
        <v>6.2</v>
      </c>
      <c r="AL2103" s="6" t="s">
        <v>39</v>
      </c>
      <c r="AM2103" s="6" t="s">
        <v>39</v>
      </c>
      <c r="AN2103">
        <v>4</v>
      </c>
      <c r="AO2103">
        <v>100</v>
      </c>
      <c r="AP2103">
        <v>21</v>
      </c>
      <c r="AQ2103" t="s">
        <v>39</v>
      </c>
      <c r="AR2103" t="s">
        <v>2693</v>
      </c>
      <c r="AS2103" t="s">
        <v>3128</v>
      </c>
    </row>
    <row r="2104" spans="1:45" x14ac:dyDescent="0.35">
      <c r="A2104" t="s">
        <v>2072</v>
      </c>
      <c r="B2104" t="s">
        <v>2673</v>
      </c>
      <c r="C2104" t="s">
        <v>2593</v>
      </c>
      <c r="D2104" t="s">
        <v>497</v>
      </c>
      <c r="E2104" t="s">
        <v>498</v>
      </c>
      <c r="F2104" t="s">
        <v>3109</v>
      </c>
      <c r="G2104" t="s">
        <v>40</v>
      </c>
      <c r="H2104" t="s">
        <v>40</v>
      </c>
      <c r="I2104" t="s">
        <v>3110</v>
      </c>
      <c r="J2104" t="s">
        <v>39</v>
      </c>
      <c r="K2104" t="s">
        <v>39</v>
      </c>
      <c r="L2104" t="s">
        <v>39</v>
      </c>
      <c r="M2104" t="s">
        <v>2633</v>
      </c>
      <c r="N2104">
        <v>100</v>
      </c>
      <c r="O2104">
        <v>2015</v>
      </c>
      <c r="P2104">
        <v>2016</v>
      </c>
      <c r="Q2104" t="s">
        <v>39</v>
      </c>
      <c r="R2104">
        <v>365</v>
      </c>
      <c r="S2104" t="s">
        <v>39</v>
      </c>
      <c r="T2104" t="s">
        <v>39</v>
      </c>
      <c r="U2104" t="s">
        <v>21</v>
      </c>
      <c r="V2104" s="6" t="s">
        <v>39</v>
      </c>
      <c r="W2104" t="s">
        <v>39</v>
      </c>
      <c r="X2104" s="6" t="s">
        <v>39</v>
      </c>
      <c r="Y2104" t="s">
        <v>39</v>
      </c>
      <c r="Z2104">
        <v>12</v>
      </c>
      <c r="AA2104" s="6" t="s">
        <v>3114</v>
      </c>
      <c r="AB2104">
        <v>500</v>
      </c>
      <c r="AC2104">
        <v>0.5</v>
      </c>
      <c r="AD2104" s="6" t="s">
        <v>40</v>
      </c>
      <c r="AE2104" s="6" t="s">
        <v>39</v>
      </c>
      <c r="AF2104" s="6" t="s">
        <v>40</v>
      </c>
      <c r="AG2104" t="s">
        <v>3111</v>
      </c>
      <c r="AH2104" t="s">
        <v>3112</v>
      </c>
      <c r="AI2104" s="6" t="s">
        <v>39</v>
      </c>
      <c r="AJ2104" s="6" t="s">
        <v>3130</v>
      </c>
      <c r="AK2104" s="19">
        <v>5.5</v>
      </c>
      <c r="AL2104" s="6" t="s">
        <v>39</v>
      </c>
      <c r="AM2104" s="6" t="s">
        <v>39</v>
      </c>
      <c r="AN2104">
        <v>4</v>
      </c>
      <c r="AO2104">
        <v>100</v>
      </c>
      <c r="AP2104">
        <v>21</v>
      </c>
      <c r="AQ2104" t="s">
        <v>39</v>
      </c>
      <c r="AR2104" t="s">
        <v>2693</v>
      </c>
      <c r="AS2104" t="s">
        <v>3128</v>
      </c>
    </row>
    <row r="2105" spans="1:45" x14ac:dyDescent="0.35">
      <c r="A2105" t="s">
        <v>2072</v>
      </c>
      <c r="B2105" t="s">
        <v>2673</v>
      </c>
      <c r="C2105" t="s">
        <v>2593</v>
      </c>
      <c r="D2105" t="s">
        <v>497</v>
      </c>
      <c r="E2105" t="s">
        <v>498</v>
      </c>
      <c r="F2105" t="s">
        <v>3109</v>
      </c>
      <c r="G2105" t="s">
        <v>40</v>
      </c>
      <c r="H2105" t="s">
        <v>40</v>
      </c>
      <c r="I2105" t="s">
        <v>3110</v>
      </c>
      <c r="J2105" t="s">
        <v>39</v>
      </c>
      <c r="K2105" t="s">
        <v>39</v>
      </c>
      <c r="L2105" t="s">
        <v>39</v>
      </c>
      <c r="M2105" t="s">
        <v>2633</v>
      </c>
      <c r="N2105">
        <v>100</v>
      </c>
      <c r="O2105">
        <v>2015</v>
      </c>
      <c r="P2105">
        <v>2016</v>
      </c>
      <c r="Q2105" t="s">
        <v>39</v>
      </c>
      <c r="R2105">
        <v>365</v>
      </c>
      <c r="S2105" t="s">
        <v>39</v>
      </c>
      <c r="T2105" t="s">
        <v>39</v>
      </c>
      <c r="U2105" t="s">
        <v>21</v>
      </c>
      <c r="V2105" s="6" t="s">
        <v>39</v>
      </c>
      <c r="W2105" t="s">
        <v>39</v>
      </c>
      <c r="X2105" s="6" t="s">
        <v>39</v>
      </c>
      <c r="Y2105" t="s">
        <v>39</v>
      </c>
      <c r="Z2105">
        <v>12</v>
      </c>
      <c r="AA2105" s="6" t="s">
        <v>3115</v>
      </c>
      <c r="AB2105">
        <v>500</v>
      </c>
      <c r="AC2105">
        <v>0.5</v>
      </c>
      <c r="AD2105" s="6" t="s">
        <v>40</v>
      </c>
      <c r="AE2105" s="6" t="s">
        <v>39</v>
      </c>
      <c r="AF2105" s="6" t="s">
        <v>40</v>
      </c>
      <c r="AG2105" t="s">
        <v>3111</v>
      </c>
      <c r="AH2105" t="s">
        <v>3112</v>
      </c>
      <c r="AI2105" s="6" t="s">
        <v>39</v>
      </c>
      <c r="AJ2105" s="6" t="s">
        <v>3130</v>
      </c>
      <c r="AK2105" s="19">
        <v>6.3</v>
      </c>
      <c r="AL2105" s="6" t="s">
        <v>39</v>
      </c>
      <c r="AM2105" s="6" t="s">
        <v>39</v>
      </c>
      <c r="AN2105">
        <v>4</v>
      </c>
      <c r="AO2105">
        <v>100</v>
      </c>
      <c r="AP2105">
        <v>21</v>
      </c>
      <c r="AQ2105" t="s">
        <v>39</v>
      </c>
      <c r="AR2105" t="s">
        <v>2693</v>
      </c>
      <c r="AS2105" t="s">
        <v>3128</v>
      </c>
    </row>
    <row r="2106" spans="1:45" x14ac:dyDescent="0.35">
      <c r="A2106" t="s">
        <v>2072</v>
      </c>
      <c r="B2106" t="s">
        <v>2673</v>
      </c>
      <c r="C2106" t="s">
        <v>2593</v>
      </c>
      <c r="D2106" t="s">
        <v>497</v>
      </c>
      <c r="E2106" t="s">
        <v>498</v>
      </c>
      <c r="F2106" t="s">
        <v>3109</v>
      </c>
      <c r="G2106" t="s">
        <v>40</v>
      </c>
      <c r="H2106" t="s">
        <v>40</v>
      </c>
      <c r="I2106" t="s">
        <v>3110</v>
      </c>
      <c r="J2106" t="s">
        <v>39</v>
      </c>
      <c r="K2106" t="s">
        <v>39</v>
      </c>
      <c r="L2106" t="s">
        <v>39</v>
      </c>
      <c r="M2106" t="s">
        <v>2633</v>
      </c>
      <c r="N2106">
        <v>100</v>
      </c>
      <c r="O2106">
        <v>2015</v>
      </c>
      <c r="P2106">
        <v>2016</v>
      </c>
      <c r="Q2106" t="s">
        <v>39</v>
      </c>
      <c r="R2106">
        <v>365</v>
      </c>
      <c r="S2106" t="s">
        <v>39</v>
      </c>
      <c r="T2106" t="s">
        <v>39</v>
      </c>
      <c r="U2106" t="s">
        <v>21</v>
      </c>
      <c r="V2106" s="6" t="s">
        <v>39</v>
      </c>
      <c r="W2106" t="s">
        <v>39</v>
      </c>
      <c r="X2106" s="6" t="s">
        <v>39</v>
      </c>
      <c r="Y2106" t="s">
        <v>39</v>
      </c>
      <c r="Z2106">
        <v>12</v>
      </c>
      <c r="AA2106" s="6" t="s">
        <v>3116</v>
      </c>
      <c r="AB2106">
        <v>500</v>
      </c>
      <c r="AC2106">
        <v>0.5</v>
      </c>
      <c r="AD2106" s="6" t="s">
        <v>40</v>
      </c>
      <c r="AE2106" s="6" t="s">
        <v>39</v>
      </c>
      <c r="AF2106" s="6" t="s">
        <v>40</v>
      </c>
      <c r="AG2106" t="s">
        <v>3111</v>
      </c>
      <c r="AH2106" t="s">
        <v>3112</v>
      </c>
      <c r="AI2106" s="6" t="s">
        <v>39</v>
      </c>
      <c r="AJ2106" s="6" t="s">
        <v>3130</v>
      </c>
      <c r="AK2106" s="19">
        <v>4.2</v>
      </c>
      <c r="AL2106" s="6" t="s">
        <v>39</v>
      </c>
      <c r="AM2106" s="6" t="s">
        <v>39</v>
      </c>
      <c r="AN2106">
        <v>4</v>
      </c>
      <c r="AO2106">
        <v>100</v>
      </c>
      <c r="AP2106">
        <v>21</v>
      </c>
      <c r="AQ2106" t="s">
        <v>39</v>
      </c>
      <c r="AR2106" t="s">
        <v>2693</v>
      </c>
      <c r="AS2106" t="s">
        <v>3128</v>
      </c>
    </row>
    <row r="2107" spans="1:45" x14ac:dyDescent="0.35">
      <c r="A2107" t="s">
        <v>2072</v>
      </c>
      <c r="B2107" t="s">
        <v>2673</v>
      </c>
      <c r="C2107" t="s">
        <v>2593</v>
      </c>
      <c r="D2107" t="s">
        <v>497</v>
      </c>
      <c r="E2107" t="s">
        <v>498</v>
      </c>
      <c r="F2107" t="s">
        <v>3109</v>
      </c>
      <c r="G2107" t="s">
        <v>40</v>
      </c>
      <c r="H2107" t="s">
        <v>40</v>
      </c>
      <c r="I2107" t="s">
        <v>3110</v>
      </c>
      <c r="J2107" t="s">
        <v>39</v>
      </c>
      <c r="K2107" t="s">
        <v>39</v>
      </c>
      <c r="L2107" t="s">
        <v>39</v>
      </c>
      <c r="M2107" t="s">
        <v>2633</v>
      </c>
      <c r="N2107">
        <v>100</v>
      </c>
      <c r="O2107">
        <v>2015</v>
      </c>
      <c r="P2107">
        <v>2016</v>
      </c>
      <c r="Q2107" t="s">
        <v>39</v>
      </c>
      <c r="R2107">
        <v>365</v>
      </c>
      <c r="S2107" t="s">
        <v>39</v>
      </c>
      <c r="T2107" t="s">
        <v>39</v>
      </c>
      <c r="U2107" t="s">
        <v>21</v>
      </c>
      <c r="V2107" s="6" t="s">
        <v>39</v>
      </c>
      <c r="W2107" t="s">
        <v>39</v>
      </c>
      <c r="X2107" s="6" t="s">
        <v>39</v>
      </c>
      <c r="Y2107" t="s">
        <v>39</v>
      </c>
      <c r="Z2107">
        <v>12</v>
      </c>
      <c r="AA2107" s="6" t="s">
        <v>3117</v>
      </c>
      <c r="AB2107">
        <v>500</v>
      </c>
      <c r="AC2107">
        <v>0.5</v>
      </c>
      <c r="AD2107" s="6" t="s">
        <v>40</v>
      </c>
      <c r="AE2107" s="6" t="s">
        <v>39</v>
      </c>
      <c r="AF2107" s="6" t="s">
        <v>40</v>
      </c>
      <c r="AG2107" t="s">
        <v>3111</v>
      </c>
      <c r="AH2107" t="s">
        <v>3112</v>
      </c>
      <c r="AI2107" s="6" t="s">
        <v>39</v>
      </c>
      <c r="AJ2107" s="6" t="s">
        <v>3130</v>
      </c>
      <c r="AK2107" s="19">
        <v>4.9000000000000004</v>
      </c>
      <c r="AL2107" s="6" t="s">
        <v>39</v>
      </c>
      <c r="AM2107" s="6" t="s">
        <v>39</v>
      </c>
      <c r="AN2107">
        <v>4</v>
      </c>
      <c r="AO2107">
        <v>100</v>
      </c>
      <c r="AP2107">
        <v>21</v>
      </c>
      <c r="AQ2107" t="s">
        <v>39</v>
      </c>
      <c r="AR2107" t="s">
        <v>2693</v>
      </c>
      <c r="AS2107" t="s">
        <v>3128</v>
      </c>
    </row>
    <row r="2108" spans="1:45" x14ac:dyDescent="0.35">
      <c r="A2108" t="s">
        <v>2072</v>
      </c>
      <c r="B2108" t="s">
        <v>2673</v>
      </c>
      <c r="C2108" t="s">
        <v>2593</v>
      </c>
      <c r="D2108" t="s">
        <v>497</v>
      </c>
      <c r="E2108" t="s">
        <v>498</v>
      </c>
      <c r="F2108" t="s">
        <v>3109</v>
      </c>
      <c r="G2108" t="s">
        <v>40</v>
      </c>
      <c r="H2108" t="s">
        <v>40</v>
      </c>
      <c r="I2108" t="s">
        <v>3110</v>
      </c>
      <c r="J2108" t="s">
        <v>39</v>
      </c>
      <c r="K2108" t="s">
        <v>39</v>
      </c>
      <c r="L2108" t="s">
        <v>39</v>
      </c>
      <c r="M2108" t="s">
        <v>2633</v>
      </c>
      <c r="N2108">
        <v>100</v>
      </c>
      <c r="O2108">
        <v>2015</v>
      </c>
      <c r="P2108">
        <v>2016</v>
      </c>
      <c r="Q2108" t="s">
        <v>39</v>
      </c>
      <c r="R2108">
        <v>365</v>
      </c>
      <c r="S2108" t="s">
        <v>39</v>
      </c>
      <c r="T2108" t="s">
        <v>39</v>
      </c>
      <c r="U2108" t="s">
        <v>21</v>
      </c>
      <c r="V2108" s="6" t="s">
        <v>39</v>
      </c>
      <c r="W2108" t="s">
        <v>39</v>
      </c>
      <c r="X2108" s="6" t="s">
        <v>39</v>
      </c>
      <c r="Y2108" t="s">
        <v>39</v>
      </c>
      <c r="Z2108">
        <v>12</v>
      </c>
      <c r="AA2108" s="6" t="s">
        <v>3118</v>
      </c>
      <c r="AB2108">
        <v>500</v>
      </c>
      <c r="AC2108">
        <v>0.5</v>
      </c>
      <c r="AD2108" s="6" t="s">
        <v>40</v>
      </c>
      <c r="AE2108" s="6" t="s">
        <v>39</v>
      </c>
      <c r="AF2108" s="6" t="s">
        <v>40</v>
      </c>
      <c r="AG2108" t="s">
        <v>3111</v>
      </c>
      <c r="AH2108" t="s">
        <v>3112</v>
      </c>
      <c r="AI2108" s="6" t="s">
        <v>39</v>
      </c>
      <c r="AJ2108" s="6" t="s">
        <v>3130</v>
      </c>
      <c r="AK2108" s="19">
        <v>3.9</v>
      </c>
      <c r="AL2108" s="6" t="s">
        <v>39</v>
      </c>
      <c r="AM2108" s="6" t="s">
        <v>39</v>
      </c>
      <c r="AN2108">
        <v>4</v>
      </c>
      <c r="AO2108">
        <v>100</v>
      </c>
      <c r="AP2108">
        <v>21</v>
      </c>
      <c r="AQ2108" t="s">
        <v>39</v>
      </c>
      <c r="AR2108" t="s">
        <v>2693</v>
      </c>
      <c r="AS2108" t="s">
        <v>3128</v>
      </c>
    </row>
    <row r="2109" spans="1:45" x14ac:dyDescent="0.35">
      <c r="A2109" t="s">
        <v>2072</v>
      </c>
      <c r="B2109" t="s">
        <v>2673</v>
      </c>
      <c r="C2109" t="s">
        <v>2593</v>
      </c>
      <c r="D2109" t="s">
        <v>497</v>
      </c>
      <c r="E2109" t="s">
        <v>498</v>
      </c>
      <c r="F2109" t="s">
        <v>3109</v>
      </c>
      <c r="G2109" t="s">
        <v>40</v>
      </c>
      <c r="H2109" t="s">
        <v>40</v>
      </c>
      <c r="I2109" t="s">
        <v>3110</v>
      </c>
      <c r="J2109" t="s">
        <v>39</v>
      </c>
      <c r="K2109" t="s">
        <v>39</v>
      </c>
      <c r="L2109" t="s">
        <v>39</v>
      </c>
      <c r="M2109" t="s">
        <v>2633</v>
      </c>
      <c r="N2109">
        <v>100</v>
      </c>
      <c r="O2109">
        <v>2015</v>
      </c>
      <c r="P2109">
        <v>2016</v>
      </c>
      <c r="Q2109" t="s">
        <v>39</v>
      </c>
      <c r="R2109">
        <v>365</v>
      </c>
      <c r="S2109" t="s">
        <v>39</v>
      </c>
      <c r="T2109" t="s">
        <v>39</v>
      </c>
      <c r="U2109" t="s">
        <v>21</v>
      </c>
      <c r="V2109" s="6" t="s">
        <v>39</v>
      </c>
      <c r="W2109" t="s">
        <v>39</v>
      </c>
      <c r="X2109" s="6" t="s">
        <v>39</v>
      </c>
      <c r="Y2109" t="s">
        <v>39</v>
      </c>
      <c r="Z2109">
        <v>12</v>
      </c>
      <c r="AA2109" s="6" t="s">
        <v>3125</v>
      </c>
      <c r="AB2109">
        <v>500</v>
      </c>
      <c r="AC2109">
        <v>0.5</v>
      </c>
      <c r="AD2109" s="6" t="s">
        <v>40</v>
      </c>
      <c r="AE2109" s="6" t="s">
        <v>39</v>
      </c>
      <c r="AF2109" s="6" t="s">
        <v>40</v>
      </c>
      <c r="AG2109" t="s">
        <v>3111</v>
      </c>
      <c r="AH2109" t="s">
        <v>3112</v>
      </c>
      <c r="AI2109" s="6" t="s">
        <v>39</v>
      </c>
      <c r="AJ2109" s="6" t="s">
        <v>3130</v>
      </c>
      <c r="AK2109" s="19">
        <v>7.3</v>
      </c>
      <c r="AL2109" s="6" t="s">
        <v>39</v>
      </c>
      <c r="AM2109" s="6" t="s">
        <v>39</v>
      </c>
      <c r="AN2109">
        <v>4</v>
      </c>
      <c r="AO2109">
        <v>100</v>
      </c>
      <c r="AP2109">
        <v>21</v>
      </c>
      <c r="AQ2109" t="s">
        <v>39</v>
      </c>
      <c r="AR2109" t="s">
        <v>2693</v>
      </c>
      <c r="AS2109" t="s">
        <v>3128</v>
      </c>
    </row>
    <row r="2110" spans="1:45" x14ac:dyDescent="0.35">
      <c r="A2110" t="s">
        <v>2072</v>
      </c>
      <c r="B2110" t="s">
        <v>2673</v>
      </c>
      <c r="C2110" t="s">
        <v>2593</v>
      </c>
      <c r="D2110" t="s">
        <v>497</v>
      </c>
      <c r="E2110" t="s">
        <v>498</v>
      </c>
      <c r="F2110" t="s">
        <v>3109</v>
      </c>
      <c r="G2110" t="s">
        <v>40</v>
      </c>
      <c r="H2110" t="s">
        <v>40</v>
      </c>
      <c r="I2110" t="s">
        <v>3110</v>
      </c>
      <c r="J2110" t="s">
        <v>39</v>
      </c>
      <c r="K2110" t="s">
        <v>39</v>
      </c>
      <c r="L2110" t="s">
        <v>39</v>
      </c>
      <c r="M2110" t="s">
        <v>2633</v>
      </c>
      <c r="N2110">
        <v>100</v>
      </c>
      <c r="O2110">
        <v>2015</v>
      </c>
      <c r="P2110">
        <v>2016</v>
      </c>
      <c r="Q2110" t="s">
        <v>39</v>
      </c>
      <c r="R2110">
        <v>365</v>
      </c>
      <c r="S2110" t="s">
        <v>39</v>
      </c>
      <c r="T2110" t="s">
        <v>39</v>
      </c>
      <c r="U2110" t="s">
        <v>21</v>
      </c>
      <c r="V2110" s="6" t="s">
        <v>39</v>
      </c>
      <c r="W2110" t="s">
        <v>39</v>
      </c>
      <c r="X2110" s="6" t="s">
        <v>39</v>
      </c>
      <c r="Y2110" t="s">
        <v>39</v>
      </c>
      <c r="Z2110">
        <v>12</v>
      </c>
      <c r="AA2110" s="6" t="s">
        <v>3119</v>
      </c>
      <c r="AB2110">
        <v>500</v>
      </c>
      <c r="AC2110">
        <v>0.5</v>
      </c>
      <c r="AD2110" s="6" t="s">
        <v>40</v>
      </c>
      <c r="AE2110" s="6" t="s">
        <v>39</v>
      </c>
      <c r="AF2110" s="6" t="s">
        <v>40</v>
      </c>
      <c r="AG2110" t="s">
        <v>3111</v>
      </c>
      <c r="AH2110" t="s">
        <v>3112</v>
      </c>
      <c r="AI2110" s="6" t="s">
        <v>39</v>
      </c>
      <c r="AJ2110" s="6" t="s">
        <v>3130</v>
      </c>
      <c r="AK2110" s="19">
        <v>5.9</v>
      </c>
      <c r="AL2110" s="6" t="s">
        <v>39</v>
      </c>
      <c r="AM2110" s="6" t="s">
        <v>39</v>
      </c>
      <c r="AN2110">
        <v>4</v>
      </c>
      <c r="AO2110">
        <v>100</v>
      </c>
      <c r="AP2110">
        <v>21</v>
      </c>
      <c r="AQ2110" t="s">
        <v>39</v>
      </c>
      <c r="AR2110" t="s">
        <v>2693</v>
      </c>
      <c r="AS2110" t="s">
        <v>3128</v>
      </c>
    </row>
    <row r="2111" spans="1:45" x14ac:dyDescent="0.35">
      <c r="A2111" t="s">
        <v>2072</v>
      </c>
      <c r="B2111" t="s">
        <v>2673</v>
      </c>
      <c r="C2111" t="s">
        <v>2593</v>
      </c>
      <c r="D2111" t="s">
        <v>497</v>
      </c>
      <c r="E2111" t="s">
        <v>498</v>
      </c>
      <c r="F2111" t="s">
        <v>3109</v>
      </c>
      <c r="G2111" t="s">
        <v>40</v>
      </c>
      <c r="H2111" t="s">
        <v>40</v>
      </c>
      <c r="I2111" t="s">
        <v>3110</v>
      </c>
      <c r="J2111" t="s">
        <v>39</v>
      </c>
      <c r="K2111" t="s">
        <v>39</v>
      </c>
      <c r="L2111" t="s">
        <v>39</v>
      </c>
      <c r="M2111" t="s">
        <v>2633</v>
      </c>
      <c r="N2111">
        <v>100</v>
      </c>
      <c r="O2111">
        <v>2015</v>
      </c>
      <c r="P2111">
        <v>2016</v>
      </c>
      <c r="Q2111" t="s">
        <v>39</v>
      </c>
      <c r="R2111">
        <v>365</v>
      </c>
      <c r="S2111" t="s">
        <v>39</v>
      </c>
      <c r="T2111" t="s">
        <v>39</v>
      </c>
      <c r="U2111" t="s">
        <v>21</v>
      </c>
      <c r="V2111" s="6" t="s">
        <v>39</v>
      </c>
      <c r="W2111" t="s">
        <v>39</v>
      </c>
      <c r="X2111" s="6" t="s">
        <v>39</v>
      </c>
      <c r="Y2111" t="s">
        <v>39</v>
      </c>
      <c r="Z2111">
        <v>12</v>
      </c>
      <c r="AA2111" s="6" t="s">
        <v>3120</v>
      </c>
      <c r="AB2111">
        <v>500</v>
      </c>
      <c r="AC2111">
        <v>0.5</v>
      </c>
      <c r="AD2111" s="6" t="s">
        <v>40</v>
      </c>
      <c r="AE2111" s="6" t="s">
        <v>39</v>
      </c>
      <c r="AF2111" s="6" t="s">
        <v>40</v>
      </c>
      <c r="AG2111" t="s">
        <v>3111</v>
      </c>
      <c r="AH2111" t="s">
        <v>3112</v>
      </c>
      <c r="AI2111" s="6" t="s">
        <v>39</v>
      </c>
      <c r="AJ2111" s="6" t="s">
        <v>3130</v>
      </c>
      <c r="AK2111" s="19">
        <v>5.8</v>
      </c>
      <c r="AL2111" s="6" t="s">
        <v>39</v>
      </c>
      <c r="AM2111" s="6" t="s">
        <v>39</v>
      </c>
      <c r="AN2111">
        <v>4</v>
      </c>
      <c r="AO2111">
        <v>100</v>
      </c>
      <c r="AP2111">
        <v>21</v>
      </c>
      <c r="AQ2111" t="s">
        <v>39</v>
      </c>
      <c r="AR2111" t="s">
        <v>2693</v>
      </c>
      <c r="AS2111" t="s">
        <v>3128</v>
      </c>
    </row>
    <row r="2112" spans="1:45" x14ac:dyDescent="0.35">
      <c r="A2112" t="s">
        <v>2072</v>
      </c>
      <c r="B2112" t="s">
        <v>2673</v>
      </c>
      <c r="C2112" t="s">
        <v>2593</v>
      </c>
      <c r="D2112" t="s">
        <v>497</v>
      </c>
      <c r="E2112" t="s">
        <v>498</v>
      </c>
      <c r="F2112" t="s">
        <v>3109</v>
      </c>
      <c r="G2112" t="s">
        <v>40</v>
      </c>
      <c r="H2112" t="s">
        <v>40</v>
      </c>
      <c r="I2112" t="s">
        <v>3110</v>
      </c>
      <c r="J2112" t="s">
        <v>39</v>
      </c>
      <c r="K2112" t="s">
        <v>39</v>
      </c>
      <c r="L2112" t="s">
        <v>39</v>
      </c>
      <c r="M2112" t="s">
        <v>2633</v>
      </c>
      <c r="N2112">
        <v>100</v>
      </c>
      <c r="O2112">
        <v>2015</v>
      </c>
      <c r="P2112">
        <v>2016</v>
      </c>
      <c r="Q2112" t="s">
        <v>39</v>
      </c>
      <c r="R2112">
        <v>365</v>
      </c>
      <c r="S2112" t="s">
        <v>39</v>
      </c>
      <c r="T2112" t="s">
        <v>39</v>
      </c>
      <c r="U2112" t="s">
        <v>21</v>
      </c>
      <c r="V2112" s="6" t="s">
        <v>39</v>
      </c>
      <c r="W2112" t="s">
        <v>39</v>
      </c>
      <c r="X2112" s="6" t="s">
        <v>39</v>
      </c>
      <c r="Y2112" t="s">
        <v>39</v>
      </c>
      <c r="Z2112">
        <v>12</v>
      </c>
      <c r="AA2112" s="6" t="s">
        <v>3121</v>
      </c>
      <c r="AB2112">
        <v>500</v>
      </c>
      <c r="AC2112">
        <v>0.5</v>
      </c>
      <c r="AD2112" s="6" t="s">
        <v>40</v>
      </c>
      <c r="AE2112" s="6" t="s">
        <v>39</v>
      </c>
      <c r="AF2112" s="6" t="s">
        <v>40</v>
      </c>
      <c r="AG2112" t="s">
        <v>3111</v>
      </c>
      <c r="AH2112" t="s">
        <v>3112</v>
      </c>
      <c r="AI2112" s="6" t="s">
        <v>39</v>
      </c>
      <c r="AJ2112" s="6" t="s">
        <v>3130</v>
      </c>
      <c r="AK2112" s="19">
        <v>9.5</v>
      </c>
      <c r="AL2112" s="6" t="s">
        <v>39</v>
      </c>
      <c r="AM2112" s="6" t="s">
        <v>39</v>
      </c>
      <c r="AN2112">
        <v>4</v>
      </c>
      <c r="AO2112">
        <v>100</v>
      </c>
      <c r="AP2112">
        <v>21</v>
      </c>
      <c r="AQ2112" t="s">
        <v>39</v>
      </c>
      <c r="AR2112" t="s">
        <v>2693</v>
      </c>
      <c r="AS2112" t="s">
        <v>3128</v>
      </c>
    </row>
    <row r="2113" spans="1:45" x14ac:dyDescent="0.35">
      <c r="A2113" t="s">
        <v>2072</v>
      </c>
      <c r="B2113" t="s">
        <v>2673</v>
      </c>
      <c r="C2113" t="s">
        <v>2593</v>
      </c>
      <c r="D2113" t="s">
        <v>497</v>
      </c>
      <c r="E2113" t="s">
        <v>498</v>
      </c>
      <c r="F2113" t="s">
        <v>3109</v>
      </c>
      <c r="G2113" t="s">
        <v>40</v>
      </c>
      <c r="H2113" t="s">
        <v>40</v>
      </c>
      <c r="I2113" t="s">
        <v>3110</v>
      </c>
      <c r="J2113" t="s">
        <v>39</v>
      </c>
      <c r="K2113" t="s">
        <v>39</v>
      </c>
      <c r="L2113" t="s">
        <v>39</v>
      </c>
      <c r="M2113" t="s">
        <v>2633</v>
      </c>
      <c r="N2113">
        <v>100</v>
      </c>
      <c r="O2113">
        <v>2015</v>
      </c>
      <c r="P2113">
        <v>2016</v>
      </c>
      <c r="Q2113" t="s">
        <v>39</v>
      </c>
      <c r="R2113">
        <v>365</v>
      </c>
      <c r="S2113" t="s">
        <v>39</v>
      </c>
      <c r="T2113" t="s">
        <v>39</v>
      </c>
      <c r="U2113" t="s">
        <v>21</v>
      </c>
      <c r="V2113" s="6" t="s">
        <v>39</v>
      </c>
      <c r="W2113" t="s">
        <v>39</v>
      </c>
      <c r="X2113" s="6" t="s">
        <v>39</v>
      </c>
      <c r="Y2113" t="s">
        <v>39</v>
      </c>
      <c r="Z2113">
        <v>12</v>
      </c>
      <c r="AA2113" s="6" t="s">
        <v>3122</v>
      </c>
      <c r="AB2113">
        <v>500</v>
      </c>
      <c r="AC2113">
        <v>0.5</v>
      </c>
      <c r="AD2113" s="6" t="s">
        <v>40</v>
      </c>
      <c r="AE2113" s="6" t="s">
        <v>39</v>
      </c>
      <c r="AF2113" s="6" t="s">
        <v>40</v>
      </c>
      <c r="AG2113" t="s">
        <v>3111</v>
      </c>
      <c r="AH2113" t="s">
        <v>3112</v>
      </c>
      <c r="AI2113" s="6" t="s">
        <v>39</v>
      </c>
      <c r="AJ2113" s="6" t="s">
        <v>3130</v>
      </c>
      <c r="AK2113" s="19">
        <v>5.0999999999999996</v>
      </c>
      <c r="AL2113" s="6" t="s">
        <v>39</v>
      </c>
      <c r="AM2113" s="6" t="s">
        <v>39</v>
      </c>
      <c r="AN2113">
        <v>4</v>
      </c>
      <c r="AO2113">
        <v>100</v>
      </c>
      <c r="AP2113">
        <v>21</v>
      </c>
      <c r="AQ2113" t="s">
        <v>39</v>
      </c>
      <c r="AR2113" t="s">
        <v>2693</v>
      </c>
      <c r="AS2113" t="s">
        <v>3128</v>
      </c>
    </row>
    <row r="2114" spans="1:45" x14ac:dyDescent="0.35">
      <c r="A2114" t="s">
        <v>2072</v>
      </c>
      <c r="B2114" t="s">
        <v>2673</v>
      </c>
      <c r="C2114" t="s">
        <v>2593</v>
      </c>
      <c r="D2114" t="s">
        <v>497</v>
      </c>
      <c r="E2114" t="s">
        <v>498</v>
      </c>
      <c r="F2114" t="s">
        <v>3109</v>
      </c>
      <c r="G2114" t="s">
        <v>40</v>
      </c>
      <c r="H2114" t="s">
        <v>40</v>
      </c>
      <c r="I2114" t="s">
        <v>3110</v>
      </c>
      <c r="J2114" t="s">
        <v>39</v>
      </c>
      <c r="K2114" t="s">
        <v>39</v>
      </c>
      <c r="L2114" t="s">
        <v>39</v>
      </c>
      <c r="M2114" t="s">
        <v>2633</v>
      </c>
      <c r="N2114">
        <v>100</v>
      </c>
      <c r="O2114">
        <v>2015</v>
      </c>
      <c r="P2114">
        <v>2016</v>
      </c>
      <c r="Q2114" t="s">
        <v>39</v>
      </c>
      <c r="R2114">
        <v>365</v>
      </c>
      <c r="S2114" t="s">
        <v>39</v>
      </c>
      <c r="T2114" t="s">
        <v>39</v>
      </c>
      <c r="U2114" t="s">
        <v>21</v>
      </c>
      <c r="V2114" s="6" t="s">
        <v>39</v>
      </c>
      <c r="W2114" t="s">
        <v>39</v>
      </c>
      <c r="X2114" s="6" t="s">
        <v>39</v>
      </c>
      <c r="Y2114" t="s">
        <v>39</v>
      </c>
      <c r="Z2114">
        <v>12</v>
      </c>
      <c r="AA2114" s="6" t="s">
        <v>3126</v>
      </c>
      <c r="AB2114">
        <v>500</v>
      </c>
      <c r="AC2114">
        <v>0.5</v>
      </c>
      <c r="AD2114" s="6" t="s">
        <v>40</v>
      </c>
      <c r="AE2114" s="6" t="s">
        <v>39</v>
      </c>
      <c r="AF2114" s="6" t="s">
        <v>40</v>
      </c>
      <c r="AG2114" t="s">
        <v>3111</v>
      </c>
      <c r="AH2114" t="s">
        <v>3112</v>
      </c>
      <c r="AI2114" s="6" t="s">
        <v>39</v>
      </c>
      <c r="AJ2114" s="6" t="s">
        <v>3130</v>
      </c>
      <c r="AK2114" s="19">
        <v>5.5</v>
      </c>
      <c r="AL2114" s="6" t="s">
        <v>39</v>
      </c>
      <c r="AM2114" s="6" t="s">
        <v>39</v>
      </c>
      <c r="AN2114">
        <v>4</v>
      </c>
      <c r="AO2114">
        <v>100</v>
      </c>
      <c r="AP2114">
        <v>21</v>
      </c>
      <c r="AQ2114" t="s">
        <v>39</v>
      </c>
      <c r="AR2114" t="s">
        <v>2693</v>
      </c>
      <c r="AS2114" t="s">
        <v>3128</v>
      </c>
    </row>
    <row r="2115" spans="1:45" x14ac:dyDescent="0.35">
      <c r="A2115" t="s">
        <v>2072</v>
      </c>
      <c r="B2115" t="s">
        <v>2673</v>
      </c>
      <c r="C2115" t="s">
        <v>2593</v>
      </c>
      <c r="D2115" t="s">
        <v>497</v>
      </c>
      <c r="E2115" t="s">
        <v>498</v>
      </c>
      <c r="F2115" t="s">
        <v>3109</v>
      </c>
      <c r="G2115" t="s">
        <v>40</v>
      </c>
      <c r="H2115" t="s">
        <v>40</v>
      </c>
      <c r="I2115" t="s">
        <v>3110</v>
      </c>
      <c r="J2115" t="s">
        <v>39</v>
      </c>
      <c r="K2115" t="s">
        <v>39</v>
      </c>
      <c r="L2115" t="s">
        <v>39</v>
      </c>
      <c r="M2115" t="s">
        <v>2633</v>
      </c>
      <c r="N2115">
        <v>100</v>
      </c>
      <c r="O2115">
        <v>2015</v>
      </c>
      <c r="P2115">
        <v>2016</v>
      </c>
      <c r="Q2115" t="s">
        <v>39</v>
      </c>
      <c r="R2115">
        <v>365</v>
      </c>
      <c r="S2115" t="s">
        <v>39</v>
      </c>
      <c r="T2115" t="s">
        <v>39</v>
      </c>
      <c r="U2115" t="s">
        <v>21</v>
      </c>
      <c r="V2115" s="6" t="s">
        <v>39</v>
      </c>
      <c r="W2115" t="s">
        <v>39</v>
      </c>
      <c r="X2115" s="6" t="s">
        <v>39</v>
      </c>
      <c r="Y2115" t="s">
        <v>39</v>
      </c>
      <c r="Z2115">
        <v>12</v>
      </c>
      <c r="AA2115" s="6" t="s">
        <v>3123</v>
      </c>
      <c r="AB2115">
        <v>500</v>
      </c>
      <c r="AC2115">
        <v>0.5</v>
      </c>
      <c r="AD2115" s="6" t="s">
        <v>40</v>
      </c>
      <c r="AE2115" s="6" t="s">
        <v>39</v>
      </c>
      <c r="AF2115" s="6" t="s">
        <v>40</v>
      </c>
      <c r="AG2115" t="s">
        <v>3111</v>
      </c>
      <c r="AH2115" t="s">
        <v>3112</v>
      </c>
      <c r="AI2115" s="6" t="s">
        <v>39</v>
      </c>
      <c r="AJ2115" s="6" t="s">
        <v>3130</v>
      </c>
      <c r="AK2115" s="19">
        <v>10.199999999999999</v>
      </c>
      <c r="AL2115" s="6" t="s">
        <v>39</v>
      </c>
      <c r="AM2115" s="6" t="s">
        <v>39</v>
      </c>
      <c r="AN2115">
        <v>4</v>
      </c>
      <c r="AO2115">
        <v>100</v>
      </c>
      <c r="AP2115">
        <v>21</v>
      </c>
      <c r="AQ2115" t="s">
        <v>39</v>
      </c>
      <c r="AR2115" t="s">
        <v>2693</v>
      </c>
      <c r="AS2115" t="s">
        <v>3128</v>
      </c>
    </row>
    <row r="2116" spans="1:45" x14ac:dyDescent="0.35">
      <c r="A2116" t="s">
        <v>2072</v>
      </c>
      <c r="B2116" t="s">
        <v>2673</v>
      </c>
      <c r="C2116" t="s">
        <v>2593</v>
      </c>
      <c r="D2116" t="s">
        <v>497</v>
      </c>
      <c r="E2116" t="s">
        <v>498</v>
      </c>
      <c r="F2116" t="s">
        <v>3109</v>
      </c>
      <c r="G2116" t="s">
        <v>40</v>
      </c>
      <c r="H2116" t="s">
        <v>40</v>
      </c>
      <c r="I2116" t="s">
        <v>3110</v>
      </c>
      <c r="J2116" t="s">
        <v>39</v>
      </c>
      <c r="K2116" t="s">
        <v>39</v>
      </c>
      <c r="L2116" t="s">
        <v>39</v>
      </c>
      <c r="M2116" t="s">
        <v>2633</v>
      </c>
      <c r="N2116">
        <v>100</v>
      </c>
      <c r="O2116">
        <v>2015</v>
      </c>
      <c r="P2116">
        <v>2016</v>
      </c>
      <c r="Q2116" t="s">
        <v>39</v>
      </c>
      <c r="R2116">
        <v>365</v>
      </c>
      <c r="S2116" t="s">
        <v>39</v>
      </c>
      <c r="T2116" t="s">
        <v>39</v>
      </c>
      <c r="U2116" t="s">
        <v>21</v>
      </c>
      <c r="V2116" s="6" t="s">
        <v>39</v>
      </c>
      <c r="W2116" t="s">
        <v>39</v>
      </c>
      <c r="X2116" s="6" t="s">
        <v>39</v>
      </c>
      <c r="Y2116" t="s">
        <v>39</v>
      </c>
      <c r="Z2116">
        <v>12</v>
      </c>
      <c r="AA2116" s="6" t="s">
        <v>3124</v>
      </c>
      <c r="AB2116">
        <v>500</v>
      </c>
      <c r="AC2116">
        <v>0.5</v>
      </c>
      <c r="AD2116" s="6" t="s">
        <v>40</v>
      </c>
      <c r="AE2116" s="6" t="s">
        <v>39</v>
      </c>
      <c r="AF2116" s="6" t="s">
        <v>40</v>
      </c>
      <c r="AG2116" t="s">
        <v>3111</v>
      </c>
      <c r="AH2116" t="s">
        <v>3112</v>
      </c>
      <c r="AI2116" s="6" t="s">
        <v>39</v>
      </c>
      <c r="AJ2116" s="6" t="s">
        <v>3130</v>
      </c>
      <c r="AK2116" s="19">
        <v>5.6</v>
      </c>
      <c r="AL2116" s="6" t="s">
        <v>39</v>
      </c>
      <c r="AM2116" s="6" t="s">
        <v>39</v>
      </c>
      <c r="AN2116">
        <v>4</v>
      </c>
      <c r="AO2116">
        <v>100</v>
      </c>
      <c r="AP2116">
        <v>21</v>
      </c>
      <c r="AQ2116" t="s">
        <v>39</v>
      </c>
      <c r="AR2116" t="s">
        <v>2693</v>
      </c>
      <c r="AS2116" t="s">
        <v>3128</v>
      </c>
    </row>
    <row r="2117" spans="1:45" x14ac:dyDescent="0.35">
      <c r="A2117" t="s">
        <v>2072</v>
      </c>
      <c r="B2117" t="s">
        <v>2673</v>
      </c>
      <c r="C2117" t="s">
        <v>2593</v>
      </c>
      <c r="D2117" t="s">
        <v>497</v>
      </c>
      <c r="E2117" t="s">
        <v>498</v>
      </c>
      <c r="F2117" t="s">
        <v>3109</v>
      </c>
      <c r="G2117" t="s">
        <v>40</v>
      </c>
      <c r="H2117" t="s">
        <v>40</v>
      </c>
      <c r="I2117" t="s">
        <v>3110</v>
      </c>
      <c r="J2117" t="s">
        <v>39</v>
      </c>
      <c r="K2117" t="s">
        <v>39</v>
      </c>
      <c r="L2117" t="s">
        <v>39</v>
      </c>
      <c r="M2117" t="s">
        <v>2633</v>
      </c>
      <c r="N2117">
        <v>100</v>
      </c>
      <c r="O2117">
        <v>2015</v>
      </c>
      <c r="P2117">
        <v>2016</v>
      </c>
      <c r="Q2117" t="s">
        <v>39</v>
      </c>
      <c r="R2117">
        <v>365</v>
      </c>
      <c r="S2117" t="s">
        <v>39</v>
      </c>
      <c r="T2117" t="s">
        <v>39</v>
      </c>
      <c r="U2117" t="s">
        <v>21</v>
      </c>
      <c r="V2117" s="6" t="s">
        <v>39</v>
      </c>
      <c r="W2117" t="s">
        <v>39</v>
      </c>
      <c r="X2117" s="6" t="s">
        <v>39</v>
      </c>
      <c r="Y2117" t="s">
        <v>39</v>
      </c>
      <c r="Z2117">
        <v>12</v>
      </c>
      <c r="AA2117" s="6" t="s">
        <v>3127</v>
      </c>
      <c r="AB2117">
        <v>500</v>
      </c>
      <c r="AC2117">
        <v>0.5</v>
      </c>
      <c r="AD2117" s="6" t="s">
        <v>40</v>
      </c>
      <c r="AE2117" s="6" t="s">
        <v>39</v>
      </c>
      <c r="AF2117" s="6" t="s">
        <v>40</v>
      </c>
      <c r="AG2117" t="s">
        <v>3111</v>
      </c>
      <c r="AH2117" t="s">
        <v>3112</v>
      </c>
      <c r="AI2117" s="6" t="s">
        <v>39</v>
      </c>
      <c r="AJ2117" s="6" t="s">
        <v>3130</v>
      </c>
      <c r="AK2117" s="19">
        <v>6.5</v>
      </c>
      <c r="AL2117" s="6" t="s">
        <v>39</v>
      </c>
      <c r="AM2117" s="6" t="s">
        <v>39</v>
      </c>
      <c r="AN2117">
        <v>4</v>
      </c>
      <c r="AO2117">
        <v>100</v>
      </c>
      <c r="AP2117">
        <v>21</v>
      </c>
      <c r="AQ2117" t="s">
        <v>39</v>
      </c>
      <c r="AR2117" t="s">
        <v>2642</v>
      </c>
      <c r="AS2117" t="s">
        <v>3128</v>
      </c>
    </row>
    <row r="2118" spans="1:45" x14ac:dyDescent="0.35">
      <c r="A2118" t="s">
        <v>2072</v>
      </c>
      <c r="B2118" t="s">
        <v>2673</v>
      </c>
      <c r="C2118" t="s">
        <v>2593</v>
      </c>
      <c r="D2118" t="s">
        <v>497</v>
      </c>
      <c r="E2118" t="s">
        <v>498</v>
      </c>
      <c r="F2118" t="s">
        <v>3109</v>
      </c>
      <c r="G2118" t="s">
        <v>40</v>
      </c>
      <c r="H2118" t="s">
        <v>40</v>
      </c>
      <c r="I2118" t="s">
        <v>3110</v>
      </c>
      <c r="J2118" t="s">
        <v>39</v>
      </c>
      <c r="K2118" t="s">
        <v>39</v>
      </c>
      <c r="L2118" t="s">
        <v>39</v>
      </c>
      <c r="M2118" t="s">
        <v>2633</v>
      </c>
      <c r="N2118">
        <v>100</v>
      </c>
      <c r="O2118">
        <v>2015</v>
      </c>
      <c r="P2118">
        <v>2016</v>
      </c>
      <c r="Q2118" t="s">
        <v>39</v>
      </c>
      <c r="R2118">
        <v>365</v>
      </c>
      <c r="S2118" t="s">
        <v>39</v>
      </c>
      <c r="T2118" t="s">
        <v>39</v>
      </c>
      <c r="U2118" t="s">
        <v>3113</v>
      </c>
      <c r="V2118" s="6" t="s">
        <v>2750</v>
      </c>
      <c r="W2118" s="6" t="s">
        <v>2730</v>
      </c>
      <c r="X2118" s="6">
        <v>15</v>
      </c>
      <c r="Y2118" t="s">
        <v>21</v>
      </c>
      <c r="Z2118">
        <v>12</v>
      </c>
      <c r="AA2118" s="6" t="s">
        <v>3114</v>
      </c>
      <c r="AB2118">
        <v>500</v>
      </c>
      <c r="AC2118">
        <v>0.5</v>
      </c>
      <c r="AD2118" s="6" t="s">
        <v>40</v>
      </c>
      <c r="AE2118" s="6" t="s">
        <v>39</v>
      </c>
      <c r="AF2118" s="6" t="s">
        <v>40</v>
      </c>
      <c r="AG2118" t="s">
        <v>3111</v>
      </c>
      <c r="AH2118" t="s">
        <v>3112</v>
      </c>
      <c r="AI2118" s="6" t="s">
        <v>39</v>
      </c>
      <c r="AJ2118" s="6" t="s">
        <v>43</v>
      </c>
      <c r="AK2118" s="19">
        <v>0</v>
      </c>
      <c r="AL2118" s="6" t="s">
        <v>39</v>
      </c>
      <c r="AM2118" s="6" t="s">
        <v>39</v>
      </c>
      <c r="AN2118">
        <v>4</v>
      </c>
      <c r="AO2118">
        <v>100</v>
      </c>
      <c r="AP2118">
        <v>21</v>
      </c>
      <c r="AQ2118" t="s">
        <v>39</v>
      </c>
      <c r="AR2118" t="s">
        <v>2642</v>
      </c>
      <c r="AS2118" t="s">
        <v>3128</v>
      </c>
    </row>
    <row r="2119" spans="1:45" x14ac:dyDescent="0.35">
      <c r="A2119" t="s">
        <v>2072</v>
      </c>
      <c r="B2119" t="s">
        <v>2673</v>
      </c>
      <c r="C2119" t="s">
        <v>2593</v>
      </c>
      <c r="D2119" t="s">
        <v>497</v>
      </c>
      <c r="E2119" t="s">
        <v>498</v>
      </c>
      <c r="F2119" t="s">
        <v>3109</v>
      </c>
      <c r="G2119" t="s">
        <v>40</v>
      </c>
      <c r="H2119" t="s">
        <v>40</v>
      </c>
      <c r="I2119" t="s">
        <v>3110</v>
      </c>
      <c r="J2119" t="s">
        <v>39</v>
      </c>
      <c r="K2119" t="s">
        <v>39</v>
      </c>
      <c r="L2119" t="s">
        <v>39</v>
      </c>
      <c r="M2119" t="s">
        <v>2633</v>
      </c>
      <c r="N2119">
        <v>100</v>
      </c>
      <c r="O2119">
        <v>2015</v>
      </c>
      <c r="P2119">
        <v>2016</v>
      </c>
      <c r="Q2119" t="s">
        <v>39</v>
      </c>
      <c r="R2119">
        <v>365</v>
      </c>
      <c r="S2119" t="s">
        <v>39</v>
      </c>
      <c r="T2119" t="s">
        <v>39</v>
      </c>
      <c r="U2119" t="s">
        <v>3113</v>
      </c>
      <c r="V2119" s="6" t="s">
        <v>2750</v>
      </c>
      <c r="W2119" s="6" t="s">
        <v>2730</v>
      </c>
      <c r="X2119" s="6">
        <v>15</v>
      </c>
      <c r="Y2119" t="s">
        <v>21</v>
      </c>
      <c r="Z2119">
        <v>12</v>
      </c>
      <c r="AA2119" s="6" t="s">
        <v>3115</v>
      </c>
      <c r="AB2119">
        <v>500</v>
      </c>
      <c r="AC2119">
        <v>0.5</v>
      </c>
      <c r="AD2119" s="6" t="s">
        <v>40</v>
      </c>
      <c r="AE2119" s="6" t="s">
        <v>39</v>
      </c>
      <c r="AF2119" s="6" t="s">
        <v>40</v>
      </c>
      <c r="AG2119" t="s">
        <v>3111</v>
      </c>
      <c r="AH2119" t="s">
        <v>3112</v>
      </c>
      <c r="AI2119" s="6" t="s">
        <v>39</v>
      </c>
      <c r="AJ2119" s="6" t="s">
        <v>43</v>
      </c>
      <c r="AK2119">
        <v>11.842000000000001</v>
      </c>
      <c r="AL2119" s="6" t="s">
        <v>39</v>
      </c>
      <c r="AM2119" s="6" t="s">
        <v>39</v>
      </c>
      <c r="AN2119">
        <v>4</v>
      </c>
      <c r="AO2119">
        <v>100</v>
      </c>
      <c r="AP2119">
        <v>21</v>
      </c>
      <c r="AQ2119" t="s">
        <v>39</v>
      </c>
      <c r="AR2119" t="s">
        <v>2642</v>
      </c>
      <c r="AS2119" t="s">
        <v>3128</v>
      </c>
    </row>
    <row r="2120" spans="1:45" x14ac:dyDescent="0.35">
      <c r="A2120" t="s">
        <v>2072</v>
      </c>
      <c r="B2120" t="s">
        <v>2673</v>
      </c>
      <c r="C2120" t="s">
        <v>2593</v>
      </c>
      <c r="D2120" t="s">
        <v>497</v>
      </c>
      <c r="E2120" t="s">
        <v>498</v>
      </c>
      <c r="F2120" t="s">
        <v>3109</v>
      </c>
      <c r="G2120" t="s">
        <v>40</v>
      </c>
      <c r="H2120" t="s">
        <v>40</v>
      </c>
      <c r="I2120" t="s">
        <v>3110</v>
      </c>
      <c r="J2120" t="s">
        <v>39</v>
      </c>
      <c r="K2120" t="s">
        <v>39</v>
      </c>
      <c r="L2120" t="s">
        <v>39</v>
      </c>
      <c r="M2120" t="s">
        <v>2633</v>
      </c>
      <c r="N2120">
        <v>100</v>
      </c>
      <c r="O2120">
        <v>2015</v>
      </c>
      <c r="P2120">
        <v>2016</v>
      </c>
      <c r="Q2120" t="s">
        <v>39</v>
      </c>
      <c r="R2120">
        <v>365</v>
      </c>
      <c r="S2120" t="s">
        <v>39</v>
      </c>
      <c r="T2120" t="s">
        <v>39</v>
      </c>
      <c r="U2120" t="s">
        <v>3113</v>
      </c>
      <c r="V2120" s="6" t="s">
        <v>2750</v>
      </c>
      <c r="W2120" s="6" t="s">
        <v>2730</v>
      </c>
      <c r="X2120" s="6">
        <v>15</v>
      </c>
      <c r="Y2120" t="s">
        <v>21</v>
      </c>
      <c r="Z2120">
        <v>12</v>
      </c>
      <c r="AA2120" s="6" t="s">
        <v>3116</v>
      </c>
      <c r="AB2120">
        <v>500</v>
      </c>
      <c r="AC2120">
        <v>0.5</v>
      </c>
      <c r="AD2120" s="6" t="s">
        <v>40</v>
      </c>
      <c r="AE2120" s="6" t="s">
        <v>39</v>
      </c>
      <c r="AF2120" s="6" t="s">
        <v>40</v>
      </c>
      <c r="AG2120" t="s">
        <v>3111</v>
      </c>
      <c r="AH2120" t="s">
        <v>3112</v>
      </c>
      <c r="AI2120" s="6" t="s">
        <v>39</v>
      </c>
      <c r="AJ2120" s="6" t="s">
        <v>43</v>
      </c>
      <c r="AK2120" s="19">
        <v>0</v>
      </c>
      <c r="AL2120" s="6" t="s">
        <v>39</v>
      </c>
      <c r="AM2120" s="6" t="s">
        <v>39</v>
      </c>
      <c r="AN2120">
        <v>4</v>
      </c>
      <c r="AO2120">
        <v>100</v>
      </c>
      <c r="AP2120">
        <v>21</v>
      </c>
      <c r="AQ2120" t="s">
        <v>39</v>
      </c>
      <c r="AR2120" t="s">
        <v>2642</v>
      </c>
      <c r="AS2120" t="s">
        <v>3128</v>
      </c>
    </row>
    <row r="2121" spans="1:45" x14ac:dyDescent="0.35">
      <c r="A2121" t="s">
        <v>2072</v>
      </c>
      <c r="B2121" t="s">
        <v>2673</v>
      </c>
      <c r="C2121" t="s">
        <v>2593</v>
      </c>
      <c r="D2121" t="s">
        <v>497</v>
      </c>
      <c r="E2121" t="s">
        <v>498</v>
      </c>
      <c r="F2121" t="s">
        <v>3109</v>
      </c>
      <c r="G2121" t="s">
        <v>40</v>
      </c>
      <c r="H2121" t="s">
        <v>40</v>
      </c>
      <c r="I2121" t="s">
        <v>3110</v>
      </c>
      <c r="J2121" t="s">
        <v>39</v>
      </c>
      <c r="K2121" t="s">
        <v>39</v>
      </c>
      <c r="L2121" t="s">
        <v>39</v>
      </c>
      <c r="M2121" t="s">
        <v>2633</v>
      </c>
      <c r="N2121">
        <v>100</v>
      </c>
      <c r="O2121">
        <v>2015</v>
      </c>
      <c r="P2121">
        <v>2016</v>
      </c>
      <c r="Q2121" t="s">
        <v>39</v>
      </c>
      <c r="R2121">
        <v>365</v>
      </c>
      <c r="S2121" t="s">
        <v>39</v>
      </c>
      <c r="T2121" t="s">
        <v>39</v>
      </c>
      <c r="U2121" t="s">
        <v>3113</v>
      </c>
      <c r="V2121" s="6" t="s">
        <v>2750</v>
      </c>
      <c r="W2121" s="6" t="s">
        <v>2730</v>
      </c>
      <c r="X2121" s="6">
        <v>15</v>
      </c>
      <c r="Y2121" t="s">
        <v>21</v>
      </c>
      <c r="Z2121">
        <v>12</v>
      </c>
      <c r="AA2121" s="6" t="s">
        <v>3117</v>
      </c>
      <c r="AB2121">
        <v>500</v>
      </c>
      <c r="AC2121">
        <v>0.5</v>
      </c>
      <c r="AD2121" s="6" t="s">
        <v>40</v>
      </c>
      <c r="AE2121" s="6" t="s">
        <v>39</v>
      </c>
      <c r="AF2121" s="6" t="s">
        <v>40</v>
      </c>
      <c r="AG2121" t="s">
        <v>3111</v>
      </c>
      <c r="AH2121" t="s">
        <v>3112</v>
      </c>
      <c r="AI2121" s="6" t="s">
        <v>39</v>
      </c>
      <c r="AJ2121" s="6" t="s">
        <v>43</v>
      </c>
      <c r="AK2121" s="19">
        <v>0</v>
      </c>
      <c r="AL2121" s="6" t="s">
        <v>39</v>
      </c>
      <c r="AM2121" s="6" t="s">
        <v>39</v>
      </c>
      <c r="AN2121">
        <v>4</v>
      </c>
      <c r="AO2121">
        <v>100</v>
      </c>
      <c r="AP2121">
        <v>21</v>
      </c>
      <c r="AQ2121" t="s">
        <v>39</v>
      </c>
      <c r="AR2121" t="s">
        <v>2642</v>
      </c>
      <c r="AS2121" t="s">
        <v>3128</v>
      </c>
    </row>
    <row r="2122" spans="1:45" x14ac:dyDescent="0.35">
      <c r="A2122" t="s">
        <v>2072</v>
      </c>
      <c r="B2122" t="s">
        <v>2673</v>
      </c>
      <c r="C2122" t="s">
        <v>2593</v>
      </c>
      <c r="D2122" t="s">
        <v>497</v>
      </c>
      <c r="E2122" t="s">
        <v>498</v>
      </c>
      <c r="F2122" t="s">
        <v>3109</v>
      </c>
      <c r="G2122" t="s">
        <v>40</v>
      </c>
      <c r="H2122" t="s">
        <v>40</v>
      </c>
      <c r="I2122" t="s">
        <v>3110</v>
      </c>
      <c r="J2122" t="s">
        <v>39</v>
      </c>
      <c r="K2122" t="s">
        <v>39</v>
      </c>
      <c r="L2122" t="s">
        <v>39</v>
      </c>
      <c r="M2122" t="s">
        <v>2633</v>
      </c>
      <c r="N2122">
        <v>100</v>
      </c>
      <c r="O2122">
        <v>2015</v>
      </c>
      <c r="P2122">
        <v>2016</v>
      </c>
      <c r="Q2122" t="s">
        <v>39</v>
      </c>
      <c r="R2122">
        <v>365</v>
      </c>
      <c r="S2122" t="s">
        <v>39</v>
      </c>
      <c r="T2122" t="s">
        <v>39</v>
      </c>
      <c r="U2122" t="s">
        <v>3113</v>
      </c>
      <c r="V2122" s="6" t="s">
        <v>2750</v>
      </c>
      <c r="W2122" s="6" t="s">
        <v>2730</v>
      </c>
      <c r="X2122" s="6">
        <v>15</v>
      </c>
      <c r="Y2122" t="s">
        <v>21</v>
      </c>
      <c r="Z2122">
        <v>12</v>
      </c>
      <c r="AA2122" s="6" t="s">
        <v>3118</v>
      </c>
      <c r="AB2122">
        <v>500</v>
      </c>
      <c r="AC2122">
        <v>0.5</v>
      </c>
      <c r="AD2122" s="6" t="s">
        <v>40</v>
      </c>
      <c r="AE2122" s="6" t="s">
        <v>39</v>
      </c>
      <c r="AF2122" s="6" t="s">
        <v>40</v>
      </c>
      <c r="AG2122" t="s">
        <v>3111</v>
      </c>
      <c r="AH2122" t="s">
        <v>3112</v>
      </c>
      <c r="AI2122" s="6" t="s">
        <v>39</v>
      </c>
      <c r="AJ2122" s="6" t="s">
        <v>43</v>
      </c>
      <c r="AK2122" s="19">
        <v>0</v>
      </c>
      <c r="AL2122" s="6" t="s">
        <v>39</v>
      </c>
      <c r="AM2122" s="6" t="s">
        <v>39</v>
      </c>
      <c r="AN2122">
        <v>4</v>
      </c>
      <c r="AO2122">
        <v>100</v>
      </c>
      <c r="AP2122">
        <v>21</v>
      </c>
      <c r="AQ2122" t="s">
        <v>39</v>
      </c>
      <c r="AR2122" t="s">
        <v>2642</v>
      </c>
      <c r="AS2122" t="s">
        <v>3128</v>
      </c>
    </row>
    <row r="2123" spans="1:45" x14ac:dyDescent="0.35">
      <c r="A2123" t="s">
        <v>2072</v>
      </c>
      <c r="B2123" t="s">
        <v>2673</v>
      </c>
      <c r="C2123" t="s">
        <v>2593</v>
      </c>
      <c r="D2123" t="s">
        <v>497</v>
      </c>
      <c r="E2123" t="s">
        <v>498</v>
      </c>
      <c r="F2123" t="s">
        <v>3109</v>
      </c>
      <c r="G2123" t="s">
        <v>40</v>
      </c>
      <c r="H2123" t="s">
        <v>40</v>
      </c>
      <c r="I2123" t="s">
        <v>3110</v>
      </c>
      <c r="J2123" t="s">
        <v>39</v>
      </c>
      <c r="K2123" t="s">
        <v>39</v>
      </c>
      <c r="L2123" t="s">
        <v>39</v>
      </c>
      <c r="M2123" t="s">
        <v>2633</v>
      </c>
      <c r="N2123">
        <v>100</v>
      </c>
      <c r="O2123">
        <v>2015</v>
      </c>
      <c r="P2123">
        <v>2016</v>
      </c>
      <c r="Q2123" t="s">
        <v>39</v>
      </c>
      <c r="R2123">
        <v>365</v>
      </c>
      <c r="S2123" t="s">
        <v>39</v>
      </c>
      <c r="T2123" t="s">
        <v>39</v>
      </c>
      <c r="U2123" t="s">
        <v>3113</v>
      </c>
      <c r="V2123" s="6" t="s">
        <v>2750</v>
      </c>
      <c r="W2123" s="6" t="s">
        <v>2730</v>
      </c>
      <c r="X2123" s="6">
        <v>15</v>
      </c>
      <c r="Y2123" t="s">
        <v>21</v>
      </c>
      <c r="Z2123">
        <v>12</v>
      </c>
      <c r="AA2123" s="6" t="s">
        <v>3125</v>
      </c>
      <c r="AB2123">
        <v>500</v>
      </c>
      <c r="AC2123">
        <v>0.5</v>
      </c>
      <c r="AD2123" s="6" t="s">
        <v>40</v>
      </c>
      <c r="AE2123" s="6" t="s">
        <v>39</v>
      </c>
      <c r="AF2123" s="6" t="s">
        <v>40</v>
      </c>
      <c r="AG2123" t="s">
        <v>3111</v>
      </c>
      <c r="AH2123" t="s">
        <v>3112</v>
      </c>
      <c r="AI2123" s="6" t="s">
        <v>39</v>
      </c>
      <c r="AJ2123" s="6" t="s">
        <v>43</v>
      </c>
      <c r="AK2123" s="19">
        <v>9.6430000000000007</v>
      </c>
      <c r="AL2123" s="6" t="s">
        <v>39</v>
      </c>
      <c r="AM2123" s="6" t="s">
        <v>39</v>
      </c>
      <c r="AN2123">
        <v>4</v>
      </c>
      <c r="AO2123">
        <v>100</v>
      </c>
      <c r="AP2123">
        <v>21</v>
      </c>
      <c r="AQ2123" t="s">
        <v>39</v>
      </c>
      <c r="AR2123" t="s">
        <v>2642</v>
      </c>
      <c r="AS2123" t="s">
        <v>3128</v>
      </c>
    </row>
    <row r="2124" spans="1:45" x14ac:dyDescent="0.35">
      <c r="A2124" t="s">
        <v>2072</v>
      </c>
      <c r="B2124" t="s">
        <v>2673</v>
      </c>
      <c r="C2124" t="s">
        <v>2593</v>
      </c>
      <c r="D2124" t="s">
        <v>497</v>
      </c>
      <c r="E2124" t="s">
        <v>498</v>
      </c>
      <c r="F2124" t="s">
        <v>3109</v>
      </c>
      <c r="G2124" t="s">
        <v>40</v>
      </c>
      <c r="H2124" t="s">
        <v>40</v>
      </c>
      <c r="I2124" t="s">
        <v>3110</v>
      </c>
      <c r="J2124" t="s">
        <v>39</v>
      </c>
      <c r="K2124" t="s">
        <v>39</v>
      </c>
      <c r="L2124" t="s">
        <v>39</v>
      </c>
      <c r="M2124" t="s">
        <v>2633</v>
      </c>
      <c r="N2124">
        <v>100</v>
      </c>
      <c r="O2124">
        <v>2015</v>
      </c>
      <c r="P2124">
        <v>2016</v>
      </c>
      <c r="Q2124" t="s">
        <v>39</v>
      </c>
      <c r="R2124">
        <v>365</v>
      </c>
      <c r="S2124" t="s">
        <v>39</v>
      </c>
      <c r="T2124" t="s">
        <v>39</v>
      </c>
      <c r="U2124" t="s">
        <v>3113</v>
      </c>
      <c r="V2124" s="6" t="s">
        <v>2750</v>
      </c>
      <c r="W2124" s="6" t="s">
        <v>2730</v>
      </c>
      <c r="X2124" s="6">
        <v>15</v>
      </c>
      <c r="Y2124" t="s">
        <v>21</v>
      </c>
      <c r="Z2124">
        <v>12</v>
      </c>
      <c r="AA2124" s="6" t="s">
        <v>3119</v>
      </c>
      <c r="AB2124">
        <v>500</v>
      </c>
      <c r="AC2124">
        <v>0.5</v>
      </c>
      <c r="AD2124" s="6" t="s">
        <v>40</v>
      </c>
      <c r="AE2124" s="6" t="s">
        <v>39</v>
      </c>
      <c r="AF2124" s="6" t="s">
        <v>40</v>
      </c>
      <c r="AG2124" t="s">
        <v>3111</v>
      </c>
      <c r="AH2124" t="s">
        <v>3112</v>
      </c>
      <c r="AI2124" s="6" t="s">
        <v>39</v>
      </c>
      <c r="AJ2124" s="6" t="s">
        <v>43</v>
      </c>
      <c r="AK2124" s="19">
        <v>0</v>
      </c>
      <c r="AL2124" s="6" t="s">
        <v>39</v>
      </c>
      <c r="AM2124" s="6" t="s">
        <v>39</v>
      </c>
      <c r="AN2124">
        <v>4</v>
      </c>
      <c r="AO2124">
        <v>100</v>
      </c>
      <c r="AP2124">
        <v>21</v>
      </c>
      <c r="AQ2124" t="s">
        <v>39</v>
      </c>
      <c r="AR2124" t="s">
        <v>2642</v>
      </c>
      <c r="AS2124" t="s">
        <v>3128</v>
      </c>
    </row>
    <row r="2125" spans="1:45" x14ac:dyDescent="0.35">
      <c r="A2125" t="s">
        <v>2072</v>
      </c>
      <c r="B2125" t="s">
        <v>2673</v>
      </c>
      <c r="C2125" t="s">
        <v>2593</v>
      </c>
      <c r="D2125" t="s">
        <v>497</v>
      </c>
      <c r="E2125" t="s">
        <v>498</v>
      </c>
      <c r="F2125" t="s">
        <v>3109</v>
      </c>
      <c r="G2125" t="s">
        <v>40</v>
      </c>
      <c r="H2125" t="s">
        <v>40</v>
      </c>
      <c r="I2125" t="s">
        <v>3110</v>
      </c>
      <c r="J2125" t="s">
        <v>39</v>
      </c>
      <c r="K2125" t="s">
        <v>39</v>
      </c>
      <c r="L2125" t="s">
        <v>39</v>
      </c>
      <c r="M2125" t="s">
        <v>2633</v>
      </c>
      <c r="N2125">
        <v>100</v>
      </c>
      <c r="O2125">
        <v>2015</v>
      </c>
      <c r="P2125">
        <v>2016</v>
      </c>
      <c r="Q2125" t="s">
        <v>39</v>
      </c>
      <c r="R2125">
        <v>365</v>
      </c>
      <c r="S2125" t="s">
        <v>39</v>
      </c>
      <c r="T2125" t="s">
        <v>39</v>
      </c>
      <c r="U2125" t="s">
        <v>3113</v>
      </c>
      <c r="V2125" s="6" t="s">
        <v>2750</v>
      </c>
      <c r="W2125" s="6" t="s">
        <v>2730</v>
      </c>
      <c r="X2125" s="6">
        <v>15</v>
      </c>
      <c r="Y2125" t="s">
        <v>21</v>
      </c>
      <c r="Z2125">
        <v>12</v>
      </c>
      <c r="AA2125" s="6" t="s">
        <v>3120</v>
      </c>
      <c r="AB2125">
        <v>500</v>
      </c>
      <c r="AC2125">
        <v>0.5</v>
      </c>
      <c r="AD2125" s="6" t="s">
        <v>40</v>
      </c>
      <c r="AE2125" s="6" t="s">
        <v>39</v>
      </c>
      <c r="AF2125" s="6" t="s">
        <v>40</v>
      </c>
      <c r="AG2125" t="s">
        <v>3111</v>
      </c>
      <c r="AH2125" t="s">
        <v>3112</v>
      </c>
      <c r="AI2125" s="6" t="s">
        <v>39</v>
      </c>
      <c r="AJ2125" s="6" t="s">
        <v>43</v>
      </c>
      <c r="AK2125" s="19">
        <v>0</v>
      </c>
      <c r="AL2125" s="6" t="s">
        <v>39</v>
      </c>
      <c r="AM2125" s="6" t="s">
        <v>39</v>
      </c>
      <c r="AN2125">
        <v>4</v>
      </c>
      <c r="AO2125">
        <v>100</v>
      </c>
      <c r="AP2125">
        <v>21</v>
      </c>
      <c r="AQ2125" t="s">
        <v>39</v>
      </c>
      <c r="AR2125" t="s">
        <v>2642</v>
      </c>
      <c r="AS2125" t="s">
        <v>3128</v>
      </c>
    </row>
    <row r="2126" spans="1:45" x14ac:dyDescent="0.35">
      <c r="A2126" t="s">
        <v>2072</v>
      </c>
      <c r="B2126" t="s">
        <v>2673</v>
      </c>
      <c r="C2126" t="s">
        <v>2593</v>
      </c>
      <c r="D2126" t="s">
        <v>497</v>
      </c>
      <c r="E2126" t="s">
        <v>498</v>
      </c>
      <c r="F2126" t="s">
        <v>3109</v>
      </c>
      <c r="G2126" t="s">
        <v>40</v>
      </c>
      <c r="H2126" t="s">
        <v>40</v>
      </c>
      <c r="I2126" t="s">
        <v>3110</v>
      </c>
      <c r="J2126" t="s">
        <v>39</v>
      </c>
      <c r="K2126" t="s">
        <v>39</v>
      </c>
      <c r="L2126" t="s">
        <v>39</v>
      </c>
      <c r="M2126" t="s">
        <v>2633</v>
      </c>
      <c r="N2126">
        <v>100</v>
      </c>
      <c r="O2126">
        <v>2015</v>
      </c>
      <c r="P2126">
        <v>2016</v>
      </c>
      <c r="Q2126" t="s">
        <v>39</v>
      </c>
      <c r="R2126">
        <v>365</v>
      </c>
      <c r="S2126" t="s">
        <v>39</v>
      </c>
      <c r="T2126" t="s">
        <v>39</v>
      </c>
      <c r="U2126" t="s">
        <v>3113</v>
      </c>
      <c r="V2126" s="6" t="s">
        <v>2750</v>
      </c>
      <c r="W2126" s="6" t="s">
        <v>2730</v>
      </c>
      <c r="X2126" s="6">
        <v>15</v>
      </c>
      <c r="Y2126" t="s">
        <v>21</v>
      </c>
      <c r="Z2126">
        <v>12</v>
      </c>
      <c r="AA2126" s="6" t="s">
        <v>3121</v>
      </c>
      <c r="AB2126">
        <v>500</v>
      </c>
      <c r="AC2126">
        <v>0.5</v>
      </c>
      <c r="AD2126" s="6" t="s">
        <v>40</v>
      </c>
      <c r="AE2126" s="6" t="s">
        <v>39</v>
      </c>
      <c r="AF2126" s="6" t="s">
        <v>40</v>
      </c>
      <c r="AG2126" t="s">
        <v>3111</v>
      </c>
      <c r="AH2126" t="s">
        <v>3112</v>
      </c>
      <c r="AI2126" s="6" t="s">
        <v>39</v>
      </c>
      <c r="AJ2126" s="6" t="s">
        <v>43</v>
      </c>
      <c r="AK2126" s="19">
        <v>7.9509999999999996</v>
      </c>
      <c r="AL2126" s="6" t="s">
        <v>39</v>
      </c>
      <c r="AM2126" s="6" t="s">
        <v>39</v>
      </c>
      <c r="AN2126">
        <v>4</v>
      </c>
      <c r="AO2126">
        <v>100</v>
      </c>
      <c r="AP2126">
        <v>21</v>
      </c>
      <c r="AQ2126" t="s">
        <v>39</v>
      </c>
      <c r="AR2126" t="s">
        <v>2642</v>
      </c>
      <c r="AS2126" t="s">
        <v>3128</v>
      </c>
    </row>
    <row r="2127" spans="1:45" x14ac:dyDescent="0.35">
      <c r="A2127" t="s">
        <v>2072</v>
      </c>
      <c r="B2127" t="s">
        <v>2673</v>
      </c>
      <c r="C2127" t="s">
        <v>2593</v>
      </c>
      <c r="D2127" t="s">
        <v>497</v>
      </c>
      <c r="E2127" t="s">
        <v>498</v>
      </c>
      <c r="F2127" t="s">
        <v>3109</v>
      </c>
      <c r="G2127" t="s">
        <v>40</v>
      </c>
      <c r="H2127" t="s">
        <v>40</v>
      </c>
      <c r="I2127" t="s">
        <v>3110</v>
      </c>
      <c r="J2127" t="s">
        <v>39</v>
      </c>
      <c r="K2127" t="s">
        <v>39</v>
      </c>
      <c r="L2127" t="s">
        <v>39</v>
      </c>
      <c r="M2127" t="s">
        <v>2633</v>
      </c>
      <c r="N2127">
        <v>100</v>
      </c>
      <c r="O2127">
        <v>2015</v>
      </c>
      <c r="P2127">
        <v>2016</v>
      </c>
      <c r="Q2127" t="s">
        <v>39</v>
      </c>
      <c r="R2127">
        <v>365</v>
      </c>
      <c r="S2127" t="s">
        <v>39</v>
      </c>
      <c r="T2127" t="s">
        <v>39</v>
      </c>
      <c r="U2127" t="s">
        <v>3113</v>
      </c>
      <c r="V2127" s="6" t="s">
        <v>2750</v>
      </c>
      <c r="W2127" s="6" t="s">
        <v>2730</v>
      </c>
      <c r="X2127" s="6">
        <v>15</v>
      </c>
      <c r="Y2127" t="s">
        <v>21</v>
      </c>
      <c r="Z2127">
        <v>12</v>
      </c>
      <c r="AA2127" s="6" t="s">
        <v>3122</v>
      </c>
      <c r="AB2127">
        <v>500</v>
      </c>
      <c r="AC2127">
        <v>0.5</v>
      </c>
      <c r="AD2127" s="6" t="s">
        <v>40</v>
      </c>
      <c r="AE2127" s="6" t="s">
        <v>39</v>
      </c>
      <c r="AF2127" s="6" t="s">
        <v>40</v>
      </c>
      <c r="AG2127" t="s">
        <v>3111</v>
      </c>
      <c r="AH2127" t="s">
        <v>3112</v>
      </c>
      <c r="AI2127" s="6" t="s">
        <v>39</v>
      </c>
      <c r="AJ2127" s="6" t="s">
        <v>43</v>
      </c>
      <c r="AK2127" s="19">
        <v>0</v>
      </c>
      <c r="AL2127" s="6" t="s">
        <v>39</v>
      </c>
      <c r="AM2127" s="6" t="s">
        <v>39</v>
      </c>
      <c r="AN2127">
        <v>4</v>
      </c>
      <c r="AO2127">
        <v>100</v>
      </c>
      <c r="AP2127">
        <v>21</v>
      </c>
      <c r="AQ2127" t="s">
        <v>39</v>
      </c>
      <c r="AR2127" t="s">
        <v>2642</v>
      </c>
      <c r="AS2127" t="s">
        <v>3128</v>
      </c>
    </row>
    <row r="2128" spans="1:45" x14ac:dyDescent="0.35">
      <c r="A2128" t="s">
        <v>2072</v>
      </c>
      <c r="B2128" t="s">
        <v>2673</v>
      </c>
      <c r="C2128" t="s">
        <v>2593</v>
      </c>
      <c r="D2128" t="s">
        <v>497</v>
      </c>
      <c r="E2128" t="s">
        <v>498</v>
      </c>
      <c r="F2128" t="s">
        <v>3109</v>
      </c>
      <c r="G2128" t="s">
        <v>40</v>
      </c>
      <c r="H2128" t="s">
        <v>40</v>
      </c>
      <c r="I2128" t="s">
        <v>3110</v>
      </c>
      <c r="J2128" t="s">
        <v>39</v>
      </c>
      <c r="K2128" t="s">
        <v>39</v>
      </c>
      <c r="L2128" t="s">
        <v>39</v>
      </c>
      <c r="M2128" t="s">
        <v>2633</v>
      </c>
      <c r="N2128">
        <v>100</v>
      </c>
      <c r="O2128">
        <v>2015</v>
      </c>
      <c r="P2128">
        <v>2016</v>
      </c>
      <c r="Q2128" t="s">
        <v>39</v>
      </c>
      <c r="R2128">
        <v>365</v>
      </c>
      <c r="S2128" t="s">
        <v>39</v>
      </c>
      <c r="T2128" t="s">
        <v>39</v>
      </c>
      <c r="U2128" t="s">
        <v>3113</v>
      </c>
      <c r="V2128" s="6" t="s">
        <v>2750</v>
      </c>
      <c r="W2128" s="6" t="s">
        <v>2730</v>
      </c>
      <c r="X2128" s="6">
        <v>15</v>
      </c>
      <c r="Y2128" t="s">
        <v>21</v>
      </c>
      <c r="Z2128">
        <v>12</v>
      </c>
      <c r="AA2128" s="6" t="s">
        <v>3126</v>
      </c>
      <c r="AB2128">
        <v>500</v>
      </c>
      <c r="AC2128">
        <v>0.5</v>
      </c>
      <c r="AD2128" s="6" t="s">
        <v>40</v>
      </c>
      <c r="AE2128" s="6" t="s">
        <v>39</v>
      </c>
      <c r="AF2128" s="6" t="s">
        <v>40</v>
      </c>
      <c r="AG2128" t="s">
        <v>3111</v>
      </c>
      <c r="AH2128" t="s">
        <v>3112</v>
      </c>
      <c r="AI2128" s="6" t="s">
        <v>39</v>
      </c>
      <c r="AJ2128" s="6" t="s">
        <v>43</v>
      </c>
      <c r="AK2128" s="19">
        <v>0</v>
      </c>
      <c r="AL2128" s="6" t="s">
        <v>39</v>
      </c>
      <c r="AM2128" s="6" t="s">
        <v>39</v>
      </c>
      <c r="AN2128">
        <v>4</v>
      </c>
      <c r="AO2128">
        <v>100</v>
      </c>
      <c r="AP2128">
        <v>21</v>
      </c>
      <c r="AQ2128" t="s">
        <v>39</v>
      </c>
      <c r="AR2128" t="s">
        <v>2642</v>
      </c>
      <c r="AS2128" t="s">
        <v>3128</v>
      </c>
    </row>
    <row r="2129" spans="1:45" x14ac:dyDescent="0.35">
      <c r="A2129" t="s">
        <v>2072</v>
      </c>
      <c r="B2129" t="s">
        <v>2673</v>
      </c>
      <c r="C2129" t="s">
        <v>2593</v>
      </c>
      <c r="D2129" t="s">
        <v>497</v>
      </c>
      <c r="E2129" t="s">
        <v>498</v>
      </c>
      <c r="F2129" t="s">
        <v>3109</v>
      </c>
      <c r="G2129" t="s">
        <v>40</v>
      </c>
      <c r="H2129" t="s">
        <v>40</v>
      </c>
      <c r="I2129" t="s">
        <v>3110</v>
      </c>
      <c r="J2129" t="s">
        <v>39</v>
      </c>
      <c r="K2129" t="s">
        <v>39</v>
      </c>
      <c r="L2129" t="s">
        <v>39</v>
      </c>
      <c r="M2129" t="s">
        <v>2633</v>
      </c>
      <c r="N2129">
        <v>100</v>
      </c>
      <c r="O2129">
        <v>2015</v>
      </c>
      <c r="P2129">
        <v>2016</v>
      </c>
      <c r="Q2129" t="s">
        <v>39</v>
      </c>
      <c r="R2129">
        <v>365</v>
      </c>
      <c r="S2129" t="s">
        <v>39</v>
      </c>
      <c r="T2129" t="s">
        <v>39</v>
      </c>
      <c r="U2129" t="s">
        <v>3113</v>
      </c>
      <c r="V2129" s="6" t="s">
        <v>2750</v>
      </c>
      <c r="W2129" s="6" t="s">
        <v>2730</v>
      </c>
      <c r="X2129" s="6">
        <v>15</v>
      </c>
      <c r="Y2129" t="s">
        <v>21</v>
      </c>
      <c r="Z2129">
        <v>12</v>
      </c>
      <c r="AA2129" s="6" t="s">
        <v>3123</v>
      </c>
      <c r="AB2129">
        <v>500</v>
      </c>
      <c r="AC2129">
        <v>0.5</v>
      </c>
      <c r="AD2129" s="6" t="s">
        <v>40</v>
      </c>
      <c r="AE2129" s="6" t="s">
        <v>39</v>
      </c>
      <c r="AF2129" s="6" t="s">
        <v>40</v>
      </c>
      <c r="AG2129" t="s">
        <v>3111</v>
      </c>
      <c r="AH2129" t="s">
        <v>3112</v>
      </c>
      <c r="AI2129" s="6" t="s">
        <v>39</v>
      </c>
      <c r="AJ2129" s="6" t="s">
        <v>43</v>
      </c>
      <c r="AK2129" s="19">
        <v>6.5979999999999999</v>
      </c>
      <c r="AL2129" s="6" t="s">
        <v>39</v>
      </c>
      <c r="AM2129" s="6" t="s">
        <v>39</v>
      </c>
      <c r="AN2129">
        <v>4</v>
      </c>
      <c r="AO2129">
        <v>100</v>
      </c>
      <c r="AP2129">
        <v>21</v>
      </c>
      <c r="AQ2129" t="s">
        <v>39</v>
      </c>
      <c r="AR2129" t="s">
        <v>2642</v>
      </c>
      <c r="AS2129" t="s">
        <v>3128</v>
      </c>
    </row>
    <row r="2130" spans="1:45" x14ac:dyDescent="0.35">
      <c r="A2130" t="s">
        <v>2072</v>
      </c>
      <c r="B2130" t="s">
        <v>2673</v>
      </c>
      <c r="C2130" t="s">
        <v>2593</v>
      </c>
      <c r="D2130" t="s">
        <v>497</v>
      </c>
      <c r="E2130" t="s">
        <v>498</v>
      </c>
      <c r="F2130" t="s">
        <v>3109</v>
      </c>
      <c r="G2130" t="s">
        <v>40</v>
      </c>
      <c r="H2130" t="s">
        <v>40</v>
      </c>
      <c r="I2130" t="s">
        <v>3110</v>
      </c>
      <c r="J2130" t="s">
        <v>39</v>
      </c>
      <c r="K2130" t="s">
        <v>39</v>
      </c>
      <c r="L2130" t="s">
        <v>39</v>
      </c>
      <c r="M2130" t="s">
        <v>2633</v>
      </c>
      <c r="N2130">
        <v>100</v>
      </c>
      <c r="O2130">
        <v>2015</v>
      </c>
      <c r="P2130">
        <v>2016</v>
      </c>
      <c r="Q2130" t="s">
        <v>39</v>
      </c>
      <c r="R2130">
        <v>365</v>
      </c>
      <c r="S2130" t="s">
        <v>39</v>
      </c>
      <c r="T2130" t="s">
        <v>39</v>
      </c>
      <c r="U2130" t="s">
        <v>3113</v>
      </c>
      <c r="V2130" s="6" t="s">
        <v>2750</v>
      </c>
      <c r="W2130" s="6" t="s">
        <v>2730</v>
      </c>
      <c r="X2130" s="6">
        <v>15</v>
      </c>
      <c r="Y2130" t="s">
        <v>21</v>
      </c>
      <c r="Z2130">
        <v>12</v>
      </c>
      <c r="AA2130" s="6" t="s">
        <v>3124</v>
      </c>
      <c r="AB2130">
        <v>500</v>
      </c>
      <c r="AC2130">
        <v>0.5</v>
      </c>
      <c r="AD2130" s="6" t="s">
        <v>40</v>
      </c>
      <c r="AE2130" s="6" t="s">
        <v>39</v>
      </c>
      <c r="AF2130" s="6" t="s">
        <v>40</v>
      </c>
      <c r="AG2130" t="s">
        <v>3111</v>
      </c>
      <c r="AH2130" t="s">
        <v>3112</v>
      </c>
      <c r="AI2130" s="6" t="s">
        <v>39</v>
      </c>
      <c r="AJ2130" s="6" t="s">
        <v>43</v>
      </c>
      <c r="AK2130" s="19">
        <v>0</v>
      </c>
      <c r="AL2130" s="6" t="s">
        <v>39</v>
      </c>
      <c r="AM2130" s="6" t="s">
        <v>39</v>
      </c>
      <c r="AN2130">
        <v>4</v>
      </c>
      <c r="AO2130">
        <v>100</v>
      </c>
      <c r="AP2130">
        <v>21</v>
      </c>
      <c r="AQ2130" t="s">
        <v>39</v>
      </c>
      <c r="AR2130" t="s">
        <v>2642</v>
      </c>
      <c r="AS2130" t="s">
        <v>3128</v>
      </c>
    </row>
    <row r="2131" spans="1:45" x14ac:dyDescent="0.35">
      <c r="A2131" t="s">
        <v>2072</v>
      </c>
      <c r="B2131" t="s">
        <v>2673</v>
      </c>
      <c r="C2131" t="s">
        <v>2593</v>
      </c>
      <c r="D2131" t="s">
        <v>497</v>
      </c>
      <c r="E2131" t="s">
        <v>498</v>
      </c>
      <c r="F2131" t="s">
        <v>3109</v>
      </c>
      <c r="G2131" t="s">
        <v>40</v>
      </c>
      <c r="H2131" t="s">
        <v>40</v>
      </c>
      <c r="I2131" t="s">
        <v>3110</v>
      </c>
      <c r="J2131" t="s">
        <v>39</v>
      </c>
      <c r="K2131" t="s">
        <v>39</v>
      </c>
      <c r="L2131" t="s">
        <v>39</v>
      </c>
      <c r="M2131" t="s">
        <v>2633</v>
      </c>
      <c r="N2131">
        <v>100</v>
      </c>
      <c r="O2131">
        <v>2015</v>
      </c>
      <c r="P2131">
        <v>2016</v>
      </c>
      <c r="Q2131" t="s">
        <v>39</v>
      </c>
      <c r="R2131">
        <v>365</v>
      </c>
      <c r="S2131" t="s">
        <v>39</v>
      </c>
      <c r="T2131" t="s">
        <v>39</v>
      </c>
      <c r="U2131" t="s">
        <v>3113</v>
      </c>
      <c r="V2131" s="6" t="s">
        <v>2750</v>
      </c>
      <c r="W2131" s="6" t="s">
        <v>2730</v>
      </c>
      <c r="X2131" s="6">
        <v>15</v>
      </c>
      <c r="Y2131" t="s">
        <v>21</v>
      </c>
      <c r="Z2131">
        <v>12</v>
      </c>
      <c r="AA2131" s="6" t="s">
        <v>3127</v>
      </c>
      <c r="AB2131">
        <v>500</v>
      </c>
      <c r="AC2131">
        <v>0.5</v>
      </c>
      <c r="AD2131" s="6" t="s">
        <v>40</v>
      </c>
      <c r="AE2131" s="6" t="s">
        <v>39</v>
      </c>
      <c r="AF2131" s="6" t="s">
        <v>40</v>
      </c>
      <c r="AG2131" t="s">
        <v>3111</v>
      </c>
      <c r="AH2131" t="s">
        <v>3112</v>
      </c>
      <c r="AI2131" s="6" t="s">
        <v>39</v>
      </c>
      <c r="AJ2131" s="6" t="s">
        <v>43</v>
      </c>
      <c r="AK2131" s="19">
        <v>0</v>
      </c>
      <c r="AL2131" s="6" t="s">
        <v>39</v>
      </c>
      <c r="AM2131" s="6" t="s">
        <v>39</v>
      </c>
      <c r="AN2131">
        <v>4</v>
      </c>
      <c r="AO2131">
        <v>100</v>
      </c>
      <c r="AP2131">
        <v>21</v>
      </c>
      <c r="AQ2131" t="s">
        <v>39</v>
      </c>
      <c r="AR2131" t="s">
        <v>2642</v>
      </c>
      <c r="AS2131" t="s">
        <v>3128</v>
      </c>
    </row>
    <row r="2132" spans="1:45" x14ac:dyDescent="0.35">
      <c r="A2132" t="s">
        <v>2072</v>
      </c>
      <c r="B2132" t="s">
        <v>2673</v>
      </c>
      <c r="C2132" t="s">
        <v>2593</v>
      </c>
      <c r="D2132" t="s">
        <v>497</v>
      </c>
      <c r="E2132" t="s">
        <v>498</v>
      </c>
      <c r="F2132" t="s">
        <v>3109</v>
      </c>
      <c r="G2132" t="s">
        <v>40</v>
      </c>
      <c r="H2132" t="s">
        <v>40</v>
      </c>
      <c r="I2132" t="s">
        <v>3110</v>
      </c>
      <c r="J2132" t="s">
        <v>39</v>
      </c>
      <c r="K2132" t="s">
        <v>39</v>
      </c>
      <c r="L2132" t="s">
        <v>39</v>
      </c>
      <c r="M2132" t="s">
        <v>2633</v>
      </c>
      <c r="N2132">
        <v>100</v>
      </c>
      <c r="O2132">
        <v>2015</v>
      </c>
      <c r="P2132">
        <v>2016</v>
      </c>
      <c r="Q2132" t="s">
        <v>39</v>
      </c>
      <c r="R2132">
        <v>365</v>
      </c>
      <c r="S2132" t="s">
        <v>39</v>
      </c>
      <c r="T2132" t="s">
        <v>39</v>
      </c>
      <c r="U2132" t="s">
        <v>3113</v>
      </c>
      <c r="V2132" s="6" t="s">
        <v>2750</v>
      </c>
      <c r="W2132" s="6" t="s">
        <v>2834</v>
      </c>
      <c r="X2132" s="6">
        <v>15</v>
      </c>
      <c r="Y2132" t="s">
        <v>21</v>
      </c>
      <c r="Z2132">
        <v>12</v>
      </c>
      <c r="AA2132" s="6" t="s">
        <v>3114</v>
      </c>
      <c r="AB2132">
        <v>500</v>
      </c>
      <c r="AC2132">
        <v>0.5</v>
      </c>
      <c r="AD2132" s="6" t="s">
        <v>40</v>
      </c>
      <c r="AE2132" s="6" t="s">
        <v>39</v>
      </c>
      <c r="AF2132" s="6" t="s">
        <v>40</v>
      </c>
      <c r="AG2132" t="s">
        <v>3111</v>
      </c>
      <c r="AH2132" t="s">
        <v>3112</v>
      </c>
      <c r="AI2132" s="6" t="s">
        <v>39</v>
      </c>
      <c r="AJ2132" s="6" t="s">
        <v>43</v>
      </c>
      <c r="AK2132">
        <v>42.292999999999999</v>
      </c>
      <c r="AL2132" s="6" t="s">
        <v>39</v>
      </c>
      <c r="AM2132" s="6" t="s">
        <v>39</v>
      </c>
      <c r="AN2132">
        <v>4</v>
      </c>
      <c r="AO2132">
        <v>100</v>
      </c>
      <c r="AP2132">
        <v>21</v>
      </c>
      <c r="AQ2132" t="s">
        <v>39</v>
      </c>
      <c r="AR2132" t="s">
        <v>2642</v>
      </c>
      <c r="AS2132" t="s">
        <v>3128</v>
      </c>
    </row>
    <row r="2133" spans="1:45" x14ac:dyDescent="0.35">
      <c r="A2133" t="s">
        <v>2072</v>
      </c>
      <c r="B2133" t="s">
        <v>2673</v>
      </c>
      <c r="C2133" t="s">
        <v>2593</v>
      </c>
      <c r="D2133" t="s">
        <v>497</v>
      </c>
      <c r="E2133" t="s">
        <v>498</v>
      </c>
      <c r="F2133" t="s">
        <v>3109</v>
      </c>
      <c r="G2133" t="s">
        <v>40</v>
      </c>
      <c r="H2133" t="s">
        <v>40</v>
      </c>
      <c r="I2133" t="s">
        <v>3110</v>
      </c>
      <c r="J2133" t="s">
        <v>39</v>
      </c>
      <c r="K2133" t="s">
        <v>39</v>
      </c>
      <c r="L2133" t="s">
        <v>39</v>
      </c>
      <c r="M2133" t="s">
        <v>2633</v>
      </c>
      <c r="N2133">
        <v>100</v>
      </c>
      <c r="O2133">
        <v>2015</v>
      </c>
      <c r="P2133">
        <v>2016</v>
      </c>
      <c r="Q2133" t="s">
        <v>39</v>
      </c>
      <c r="R2133">
        <v>365</v>
      </c>
      <c r="S2133" t="s">
        <v>39</v>
      </c>
      <c r="T2133" t="s">
        <v>39</v>
      </c>
      <c r="U2133" t="s">
        <v>3113</v>
      </c>
      <c r="V2133" s="6" t="s">
        <v>2750</v>
      </c>
      <c r="W2133" s="6" t="s">
        <v>2834</v>
      </c>
      <c r="X2133" s="6">
        <v>15</v>
      </c>
      <c r="Y2133" t="s">
        <v>21</v>
      </c>
      <c r="Z2133">
        <v>12</v>
      </c>
      <c r="AA2133" s="6" t="s">
        <v>3115</v>
      </c>
      <c r="AB2133">
        <v>500</v>
      </c>
      <c r="AC2133">
        <v>0.5</v>
      </c>
      <c r="AD2133" s="6" t="s">
        <v>40</v>
      </c>
      <c r="AE2133" s="6" t="s">
        <v>39</v>
      </c>
      <c r="AF2133" s="6" t="s">
        <v>40</v>
      </c>
      <c r="AG2133" t="s">
        <v>3111</v>
      </c>
      <c r="AH2133" t="s">
        <v>3112</v>
      </c>
      <c r="AI2133" s="6" t="s">
        <v>39</v>
      </c>
      <c r="AJ2133" s="6" t="s">
        <v>43</v>
      </c>
      <c r="AK2133">
        <v>57.688000000000002</v>
      </c>
      <c r="AL2133" s="6" t="s">
        <v>39</v>
      </c>
      <c r="AM2133" s="6" t="s">
        <v>39</v>
      </c>
      <c r="AN2133">
        <v>4</v>
      </c>
      <c r="AO2133">
        <v>100</v>
      </c>
      <c r="AP2133">
        <v>21</v>
      </c>
      <c r="AQ2133" t="s">
        <v>39</v>
      </c>
      <c r="AR2133" t="s">
        <v>2642</v>
      </c>
      <c r="AS2133" t="s">
        <v>3128</v>
      </c>
    </row>
    <row r="2134" spans="1:45" x14ac:dyDescent="0.35">
      <c r="A2134" t="s">
        <v>2072</v>
      </c>
      <c r="B2134" t="s">
        <v>2673</v>
      </c>
      <c r="C2134" t="s">
        <v>2593</v>
      </c>
      <c r="D2134" t="s">
        <v>497</v>
      </c>
      <c r="E2134" t="s">
        <v>498</v>
      </c>
      <c r="F2134" t="s">
        <v>3109</v>
      </c>
      <c r="G2134" t="s">
        <v>40</v>
      </c>
      <c r="H2134" t="s">
        <v>40</v>
      </c>
      <c r="I2134" t="s">
        <v>3110</v>
      </c>
      <c r="J2134" t="s">
        <v>39</v>
      </c>
      <c r="K2134" t="s">
        <v>39</v>
      </c>
      <c r="L2134" t="s">
        <v>39</v>
      </c>
      <c r="M2134" t="s">
        <v>2633</v>
      </c>
      <c r="N2134">
        <v>100</v>
      </c>
      <c r="O2134">
        <v>2015</v>
      </c>
      <c r="P2134">
        <v>2016</v>
      </c>
      <c r="Q2134" t="s">
        <v>39</v>
      </c>
      <c r="R2134">
        <v>365</v>
      </c>
      <c r="S2134" t="s">
        <v>39</v>
      </c>
      <c r="T2134" t="s">
        <v>39</v>
      </c>
      <c r="U2134" t="s">
        <v>3113</v>
      </c>
      <c r="V2134" s="6" t="s">
        <v>2750</v>
      </c>
      <c r="W2134" s="6" t="s">
        <v>2834</v>
      </c>
      <c r="X2134" s="6">
        <v>15</v>
      </c>
      <c r="Y2134" t="s">
        <v>21</v>
      </c>
      <c r="Z2134">
        <v>12</v>
      </c>
      <c r="AA2134" s="6" t="s">
        <v>3116</v>
      </c>
      <c r="AB2134">
        <v>500</v>
      </c>
      <c r="AC2134">
        <v>0.5</v>
      </c>
      <c r="AD2134" s="6" t="s">
        <v>40</v>
      </c>
      <c r="AE2134" s="6" t="s">
        <v>39</v>
      </c>
      <c r="AF2134" s="6" t="s">
        <v>40</v>
      </c>
      <c r="AG2134" t="s">
        <v>3111</v>
      </c>
      <c r="AH2134" t="s">
        <v>3112</v>
      </c>
      <c r="AI2134" s="6" t="s">
        <v>39</v>
      </c>
      <c r="AJ2134" s="6" t="s">
        <v>43</v>
      </c>
      <c r="AK2134" s="19">
        <v>57.688000000000002</v>
      </c>
      <c r="AL2134" s="6" t="s">
        <v>39</v>
      </c>
      <c r="AM2134" s="6" t="s">
        <v>39</v>
      </c>
      <c r="AN2134">
        <v>4</v>
      </c>
      <c r="AO2134">
        <v>100</v>
      </c>
      <c r="AP2134">
        <v>21</v>
      </c>
      <c r="AQ2134" t="s">
        <v>39</v>
      </c>
      <c r="AR2134" t="s">
        <v>2642</v>
      </c>
      <c r="AS2134" t="s">
        <v>3128</v>
      </c>
    </row>
    <row r="2135" spans="1:45" x14ac:dyDescent="0.35">
      <c r="A2135" t="s">
        <v>2072</v>
      </c>
      <c r="B2135" t="s">
        <v>2673</v>
      </c>
      <c r="C2135" t="s">
        <v>2593</v>
      </c>
      <c r="D2135" t="s">
        <v>497</v>
      </c>
      <c r="E2135" t="s">
        <v>498</v>
      </c>
      <c r="F2135" t="s">
        <v>3109</v>
      </c>
      <c r="G2135" t="s">
        <v>40</v>
      </c>
      <c r="H2135" t="s">
        <v>40</v>
      </c>
      <c r="I2135" t="s">
        <v>3110</v>
      </c>
      <c r="J2135" t="s">
        <v>39</v>
      </c>
      <c r="K2135" t="s">
        <v>39</v>
      </c>
      <c r="L2135" t="s">
        <v>39</v>
      </c>
      <c r="M2135" t="s">
        <v>2633</v>
      </c>
      <c r="N2135">
        <v>100</v>
      </c>
      <c r="O2135">
        <v>2015</v>
      </c>
      <c r="P2135">
        <v>2016</v>
      </c>
      <c r="Q2135" t="s">
        <v>39</v>
      </c>
      <c r="R2135">
        <v>365</v>
      </c>
      <c r="S2135" t="s">
        <v>39</v>
      </c>
      <c r="T2135" t="s">
        <v>39</v>
      </c>
      <c r="U2135" t="s">
        <v>3113</v>
      </c>
      <c r="V2135" s="6" t="s">
        <v>2750</v>
      </c>
      <c r="W2135" s="6" t="s">
        <v>2834</v>
      </c>
      <c r="X2135" s="6">
        <v>15</v>
      </c>
      <c r="Y2135" t="s">
        <v>21</v>
      </c>
      <c r="Z2135">
        <v>12</v>
      </c>
      <c r="AA2135" s="6" t="s">
        <v>3117</v>
      </c>
      <c r="AB2135">
        <v>500</v>
      </c>
      <c r="AC2135">
        <v>0.5</v>
      </c>
      <c r="AD2135" s="6" t="s">
        <v>40</v>
      </c>
      <c r="AE2135" s="6" t="s">
        <v>39</v>
      </c>
      <c r="AF2135" s="6" t="s">
        <v>40</v>
      </c>
      <c r="AG2135" t="s">
        <v>3111</v>
      </c>
      <c r="AH2135" t="s">
        <v>3112</v>
      </c>
      <c r="AI2135" s="6" t="s">
        <v>39</v>
      </c>
      <c r="AJ2135" s="6" t="s">
        <v>43</v>
      </c>
      <c r="AK2135" s="19">
        <v>23.177</v>
      </c>
      <c r="AL2135" s="6" t="s">
        <v>39</v>
      </c>
      <c r="AM2135" s="6" t="s">
        <v>39</v>
      </c>
      <c r="AN2135">
        <v>4</v>
      </c>
      <c r="AO2135">
        <v>100</v>
      </c>
      <c r="AP2135">
        <v>21</v>
      </c>
      <c r="AQ2135" t="s">
        <v>39</v>
      </c>
      <c r="AR2135" t="s">
        <v>2642</v>
      </c>
      <c r="AS2135" t="s">
        <v>3128</v>
      </c>
    </row>
    <row r="2136" spans="1:45" x14ac:dyDescent="0.35">
      <c r="A2136" t="s">
        <v>2072</v>
      </c>
      <c r="B2136" t="s">
        <v>2673</v>
      </c>
      <c r="C2136" t="s">
        <v>2593</v>
      </c>
      <c r="D2136" t="s">
        <v>497</v>
      </c>
      <c r="E2136" t="s">
        <v>498</v>
      </c>
      <c r="F2136" t="s">
        <v>3109</v>
      </c>
      <c r="G2136" t="s">
        <v>40</v>
      </c>
      <c r="H2136" t="s">
        <v>40</v>
      </c>
      <c r="I2136" t="s">
        <v>3110</v>
      </c>
      <c r="J2136" t="s">
        <v>39</v>
      </c>
      <c r="K2136" t="s">
        <v>39</v>
      </c>
      <c r="L2136" t="s">
        <v>39</v>
      </c>
      <c r="M2136" t="s">
        <v>2633</v>
      </c>
      <c r="N2136">
        <v>100</v>
      </c>
      <c r="O2136">
        <v>2015</v>
      </c>
      <c r="P2136">
        <v>2016</v>
      </c>
      <c r="Q2136" t="s">
        <v>39</v>
      </c>
      <c r="R2136">
        <v>365</v>
      </c>
      <c r="S2136" t="s">
        <v>39</v>
      </c>
      <c r="T2136" t="s">
        <v>39</v>
      </c>
      <c r="U2136" t="s">
        <v>3113</v>
      </c>
      <c r="V2136" s="6" t="s">
        <v>2750</v>
      </c>
      <c r="W2136" s="6" t="s">
        <v>2834</v>
      </c>
      <c r="X2136" s="6">
        <v>15</v>
      </c>
      <c r="Y2136" t="s">
        <v>21</v>
      </c>
      <c r="Z2136">
        <v>12</v>
      </c>
      <c r="AA2136" s="6" t="s">
        <v>3118</v>
      </c>
      <c r="AB2136">
        <v>500</v>
      </c>
      <c r="AC2136">
        <v>0.5</v>
      </c>
      <c r="AD2136" s="6" t="s">
        <v>40</v>
      </c>
      <c r="AE2136" s="6" t="s">
        <v>39</v>
      </c>
      <c r="AF2136" s="6" t="s">
        <v>40</v>
      </c>
      <c r="AG2136" t="s">
        <v>3111</v>
      </c>
      <c r="AH2136" t="s">
        <v>3112</v>
      </c>
      <c r="AI2136" s="6" t="s">
        <v>39</v>
      </c>
      <c r="AJ2136" s="6" t="s">
        <v>43</v>
      </c>
      <c r="AK2136" s="14">
        <v>53.289000000000001</v>
      </c>
      <c r="AL2136" s="6" t="s">
        <v>39</v>
      </c>
      <c r="AM2136" s="6" t="s">
        <v>39</v>
      </c>
      <c r="AN2136">
        <v>4</v>
      </c>
      <c r="AO2136">
        <v>100</v>
      </c>
      <c r="AP2136">
        <v>21</v>
      </c>
      <c r="AQ2136" t="s">
        <v>39</v>
      </c>
      <c r="AR2136" t="s">
        <v>2642</v>
      </c>
      <c r="AS2136" t="s">
        <v>3128</v>
      </c>
    </row>
    <row r="2137" spans="1:45" x14ac:dyDescent="0.35">
      <c r="A2137" t="s">
        <v>2072</v>
      </c>
      <c r="B2137" t="s">
        <v>2673</v>
      </c>
      <c r="C2137" t="s">
        <v>2593</v>
      </c>
      <c r="D2137" t="s">
        <v>497</v>
      </c>
      <c r="E2137" t="s">
        <v>498</v>
      </c>
      <c r="F2137" t="s">
        <v>3109</v>
      </c>
      <c r="G2137" t="s">
        <v>40</v>
      </c>
      <c r="H2137" t="s">
        <v>40</v>
      </c>
      <c r="I2137" t="s">
        <v>3110</v>
      </c>
      <c r="J2137" t="s">
        <v>39</v>
      </c>
      <c r="K2137" t="s">
        <v>39</v>
      </c>
      <c r="L2137" t="s">
        <v>39</v>
      </c>
      <c r="M2137" t="s">
        <v>2633</v>
      </c>
      <c r="N2137">
        <v>100</v>
      </c>
      <c r="O2137">
        <v>2015</v>
      </c>
      <c r="P2137">
        <v>2016</v>
      </c>
      <c r="Q2137" t="s">
        <v>39</v>
      </c>
      <c r="R2137">
        <v>365</v>
      </c>
      <c r="S2137" t="s">
        <v>39</v>
      </c>
      <c r="T2137" t="s">
        <v>39</v>
      </c>
      <c r="U2137" t="s">
        <v>3113</v>
      </c>
      <c r="V2137" s="6" t="s">
        <v>2750</v>
      </c>
      <c r="W2137" s="6" t="s">
        <v>2834</v>
      </c>
      <c r="X2137" s="6">
        <v>15</v>
      </c>
      <c r="Y2137" t="s">
        <v>21</v>
      </c>
      <c r="Z2137">
        <v>12</v>
      </c>
      <c r="AA2137" s="6" t="s">
        <v>3125</v>
      </c>
      <c r="AB2137">
        <v>500</v>
      </c>
      <c r="AC2137">
        <v>0.5</v>
      </c>
      <c r="AD2137" s="6" t="s">
        <v>40</v>
      </c>
      <c r="AE2137" s="6" t="s">
        <v>39</v>
      </c>
      <c r="AF2137" s="6" t="s">
        <v>40</v>
      </c>
      <c r="AG2137" t="s">
        <v>3111</v>
      </c>
      <c r="AH2137" t="s">
        <v>3112</v>
      </c>
      <c r="AI2137" s="6" t="s">
        <v>39</v>
      </c>
      <c r="AJ2137" s="6" t="s">
        <v>43</v>
      </c>
      <c r="AK2137" s="19">
        <v>50.244</v>
      </c>
      <c r="AL2137" s="6" t="s">
        <v>39</v>
      </c>
      <c r="AM2137" s="6" t="s">
        <v>39</v>
      </c>
      <c r="AN2137">
        <v>4</v>
      </c>
      <c r="AO2137">
        <v>100</v>
      </c>
      <c r="AP2137">
        <v>21</v>
      </c>
      <c r="AQ2137" t="s">
        <v>39</v>
      </c>
      <c r="AR2137" t="s">
        <v>2642</v>
      </c>
      <c r="AS2137" t="s">
        <v>3128</v>
      </c>
    </row>
    <row r="2138" spans="1:45" x14ac:dyDescent="0.35">
      <c r="A2138" t="s">
        <v>2072</v>
      </c>
      <c r="B2138" t="s">
        <v>2673</v>
      </c>
      <c r="C2138" t="s">
        <v>2593</v>
      </c>
      <c r="D2138" t="s">
        <v>497</v>
      </c>
      <c r="E2138" t="s">
        <v>498</v>
      </c>
      <c r="F2138" t="s">
        <v>3109</v>
      </c>
      <c r="G2138" t="s">
        <v>40</v>
      </c>
      <c r="H2138" t="s">
        <v>40</v>
      </c>
      <c r="I2138" t="s">
        <v>3110</v>
      </c>
      <c r="J2138" t="s">
        <v>39</v>
      </c>
      <c r="K2138" t="s">
        <v>39</v>
      </c>
      <c r="L2138" t="s">
        <v>39</v>
      </c>
      <c r="M2138" t="s">
        <v>2633</v>
      </c>
      <c r="N2138">
        <v>100</v>
      </c>
      <c r="O2138">
        <v>2015</v>
      </c>
      <c r="P2138">
        <v>2016</v>
      </c>
      <c r="Q2138" t="s">
        <v>39</v>
      </c>
      <c r="R2138">
        <v>365</v>
      </c>
      <c r="S2138" t="s">
        <v>39</v>
      </c>
      <c r="T2138" t="s">
        <v>39</v>
      </c>
      <c r="U2138" t="s">
        <v>3113</v>
      </c>
      <c r="V2138" s="6" t="s">
        <v>2750</v>
      </c>
      <c r="W2138" s="6" t="s">
        <v>2834</v>
      </c>
      <c r="X2138" s="6">
        <v>15</v>
      </c>
      <c r="Y2138" t="s">
        <v>21</v>
      </c>
      <c r="Z2138">
        <v>12</v>
      </c>
      <c r="AA2138" s="6" t="s">
        <v>3119</v>
      </c>
      <c r="AB2138">
        <v>500</v>
      </c>
      <c r="AC2138">
        <v>0.5</v>
      </c>
      <c r="AD2138" s="6" t="s">
        <v>40</v>
      </c>
      <c r="AE2138" s="6" t="s">
        <v>39</v>
      </c>
      <c r="AF2138" s="6" t="s">
        <v>40</v>
      </c>
      <c r="AG2138" t="s">
        <v>3111</v>
      </c>
      <c r="AH2138" t="s">
        <v>3112</v>
      </c>
      <c r="AI2138" s="6" t="s">
        <v>39</v>
      </c>
      <c r="AJ2138" s="6" t="s">
        <v>43</v>
      </c>
      <c r="AK2138" s="19">
        <v>49.228999999999999</v>
      </c>
      <c r="AL2138" s="6" t="s">
        <v>39</v>
      </c>
      <c r="AM2138" s="6" t="s">
        <v>39</v>
      </c>
      <c r="AN2138">
        <v>4</v>
      </c>
      <c r="AO2138">
        <v>100</v>
      </c>
      <c r="AP2138">
        <v>21</v>
      </c>
      <c r="AQ2138" t="s">
        <v>39</v>
      </c>
      <c r="AR2138" t="s">
        <v>2642</v>
      </c>
      <c r="AS2138" t="s">
        <v>3128</v>
      </c>
    </row>
    <row r="2139" spans="1:45" x14ac:dyDescent="0.35">
      <c r="A2139" t="s">
        <v>2072</v>
      </c>
      <c r="B2139" t="s">
        <v>2673</v>
      </c>
      <c r="C2139" t="s">
        <v>2593</v>
      </c>
      <c r="D2139" t="s">
        <v>497</v>
      </c>
      <c r="E2139" t="s">
        <v>498</v>
      </c>
      <c r="F2139" t="s">
        <v>3109</v>
      </c>
      <c r="G2139" t="s">
        <v>40</v>
      </c>
      <c r="H2139" t="s">
        <v>40</v>
      </c>
      <c r="I2139" t="s">
        <v>3110</v>
      </c>
      <c r="J2139" t="s">
        <v>39</v>
      </c>
      <c r="K2139" t="s">
        <v>39</v>
      </c>
      <c r="L2139" t="s">
        <v>39</v>
      </c>
      <c r="M2139" t="s">
        <v>2633</v>
      </c>
      <c r="N2139">
        <v>100</v>
      </c>
      <c r="O2139">
        <v>2015</v>
      </c>
      <c r="P2139">
        <v>2016</v>
      </c>
      <c r="Q2139" t="s">
        <v>39</v>
      </c>
      <c r="R2139">
        <v>365</v>
      </c>
      <c r="S2139" t="s">
        <v>39</v>
      </c>
      <c r="T2139" t="s">
        <v>39</v>
      </c>
      <c r="U2139" t="s">
        <v>3113</v>
      </c>
      <c r="V2139" s="6" t="s">
        <v>2750</v>
      </c>
      <c r="W2139" s="6" t="s">
        <v>2834</v>
      </c>
      <c r="X2139" s="6">
        <v>15</v>
      </c>
      <c r="Y2139" t="s">
        <v>21</v>
      </c>
      <c r="Z2139">
        <v>12</v>
      </c>
      <c r="AA2139" s="6" t="s">
        <v>3120</v>
      </c>
      <c r="AB2139">
        <v>500</v>
      </c>
      <c r="AC2139">
        <v>0.5</v>
      </c>
      <c r="AD2139" s="6" t="s">
        <v>40</v>
      </c>
      <c r="AE2139" s="6" t="s">
        <v>39</v>
      </c>
      <c r="AF2139" s="6" t="s">
        <v>40</v>
      </c>
      <c r="AG2139" t="s">
        <v>3111</v>
      </c>
      <c r="AH2139" t="s">
        <v>3112</v>
      </c>
      <c r="AI2139" s="6" t="s">
        <v>39</v>
      </c>
      <c r="AJ2139" s="6" t="s">
        <v>43</v>
      </c>
      <c r="AK2139" s="19">
        <v>47.537999999999997</v>
      </c>
      <c r="AL2139" s="6" t="s">
        <v>39</v>
      </c>
      <c r="AM2139" s="6" t="s">
        <v>39</v>
      </c>
      <c r="AN2139">
        <v>4</v>
      </c>
      <c r="AO2139">
        <v>100</v>
      </c>
      <c r="AP2139">
        <v>21</v>
      </c>
      <c r="AQ2139" t="s">
        <v>39</v>
      </c>
      <c r="AR2139" t="s">
        <v>2642</v>
      </c>
      <c r="AS2139" t="s">
        <v>3128</v>
      </c>
    </row>
    <row r="2140" spans="1:45" x14ac:dyDescent="0.35">
      <c r="A2140" t="s">
        <v>2072</v>
      </c>
      <c r="B2140" t="s">
        <v>2673</v>
      </c>
      <c r="C2140" t="s">
        <v>2593</v>
      </c>
      <c r="D2140" t="s">
        <v>497</v>
      </c>
      <c r="E2140" t="s">
        <v>498</v>
      </c>
      <c r="F2140" t="s">
        <v>3109</v>
      </c>
      <c r="G2140" t="s">
        <v>40</v>
      </c>
      <c r="H2140" t="s">
        <v>40</v>
      </c>
      <c r="I2140" t="s">
        <v>3110</v>
      </c>
      <c r="J2140" t="s">
        <v>39</v>
      </c>
      <c r="K2140" t="s">
        <v>39</v>
      </c>
      <c r="L2140" t="s">
        <v>39</v>
      </c>
      <c r="M2140" t="s">
        <v>2633</v>
      </c>
      <c r="N2140">
        <v>100</v>
      </c>
      <c r="O2140">
        <v>2015</v>
      </c>
      <c r="P2140">
        <v>2016</v>
      </c>
      <c r="Q2140" t="s">
        <v>39</v>
      </c>
      <c r="R2140">
        <v>365</v>
      </c>
      <c r="S2140" t="s">
        <v>39</v>
      </c>
      <c r="T2140" t="s">
        <v>39</v>
      </c>
      <c r="U2140" t="s">
        <v>3113</v>
      </c>
      <c r="V2140" s="6" t="s">
        <v>2750</v>
      </c>
      <c r="W2140" s="6" t="s">
        <v>2834</v>
      </c>
      <c r="X2140" s="6">
        <v>15</v>
      </c>
      <c r="Y2140" t="s">
        <v>21</v>
      </c>
      <c r="Z2140">
        <v>12</v>
      </c>
      <c r="AA2140" s="6" t="s">
        <v>3121</v>
      </c>
      <c r="AB2140">
        <v>500</v>
      </c>
      <c r="AC2140">
        <v>0.5</v>
      </c>
      <c r="AD2140" s="6" t="s">
        <v>40</v>
      </c>
      <c r="AE2140" s="6" t="s">
        <v>39</v>
      </c>
      <c r="AF2140" s="6" t="s">
        <v>40</v>
      </c>
      <c r="AG2140" t="s">
        <v>3111</v>
      </c>
      <c r="AH2140" t="s">
        <v>3112</v>
      </c>
      <c r="AI2140" s="6" t="s">
        <v>39</v>
      </c>
      <c r="AJ2140" s="6" t="s">
        <v>43</v>
      </c>
      <c r="AK2140" s="19">
        <v>45.845999999999997</v>
      </c>
      <c r="AL2140" s="6" t="s">
        <v>39</v>
      </c>
      <c r="AM2140" s="6" t="s">
        <v>39</v>
      </c>
      <c r="AN2140">
        <v>4</v>
      </c>
      <c r="AO2140">
        <v>100</v>
      </c>
      <c r="AP2140">
        <v>21</v>
      </c>
      <c r="AQ2140" t="s">
        <v>39</v>
      </c>
      <c r="AR2140" t="s">
        <v>2642</v>
      </c>
      <c r="AS2140" t="s">
        <v>3128</v>
      </c>
    </row>
    <row r="2141" spans="1:45" x14ac:dyDescent="0.35">
      <c r="A2141" t="s">
        <v>2072</v>
      </c>
      <c r="B2141" t="s">
        <v>2673</v>
      </c>
      <c r="C2141" t="s">
        <v>2593</v>
      </c>
      <c r="D2141" t="s">
        <v>497</v>
      </c>
      <c r="E2141" t="s">
        <v>498</v>
      </c>
      <c r="F2141" t="s">
        <v>3109</v>
      </c>
      <c r="G2141" t="s">
        <v>40</v>
      </c>
      <c r="H2141" t="s">
        <v>40</v>
      </c>
      <c r="I2141" t="s">
        <v>3110</v>
      </c>
      <c r="J2141" t="s">
        <v>39</v>
      </c>
      <c r="K2141" t="s">
        <v>39</v>
      </c>
      <c r="L2141" t="s">
        <v>39</v>
      </c>
      <c r="M2141" t="s">
        <v>2633</v>
      </c>
      <c r="N2141">
        <v>100</v>
      </c>
      <c r="O2141">
        <v>2015</v>
      </c>
      <c r="P2141">
        <v>2016</v>
      </c>
      <c r="Q2141" t="s">
        <v>39</v>
      </c>
      <c r="R2141">
        <v>365</v>
      </c>
      <c r="S2141" t="s">
        <v>39</v>
      </c>
      <c r="T2141" t="s">
        <v>39</v>
      </c>
      <c r="U2141" t="s">
        <v>3113</v>
      </c>
      <c r="V2141" s="6" t="s">
        <v>2750</v>
      </c>
      <c r="W2141" s="6" t="s">
        <v>2834</v>
      </c>
      <c r="X2141" s="6">
        <v>15</v>
      </c>
      <c r="Y2141" t="s">
        <v>21</v>
      </c>
      <c r="Z2141">
        <v>12</v>
      </c>
      <c r="AA2141" s="6" t="s">
        <v>3122</v>
      </c>
      <c r="AB2141">
        <v>500</v>
      </c>
      <c r="AC2141">
        <v>0.5</v>
      </c>
      <c r="AD2141" s="6" t="s">
        <v>40</v>
      </c>
      <c r="AE2141" s="6" t="s">
        <v>39</v>
      </c>
      <c r="AF2141" s="6" t="s">
        <v>40</v>
      </c>
      <c r="AG2141" t="s">
        <v>3111</v>
      </c>
      <c r="AH2141" t="s">
        <v>3112</v>
      </c>
      <c r="AI2141" s="6" t="s">
        <v>39</v>
      </c>
      <c r="AJ2141" s="6" t="s">
        <v>43</v>
      </c>
      <c r="AK2141" s="19">
        <v>40.432000000000002</v>
      </c>
      <c r="AL2141" s="6" t="s">
        <v>39</v>
      </c>
      <c r="AM2141" s="6" t="s">
        <v>39</v>
      </c>
      <c r="AN2141">
        <v>4</v>
      </c>
      <c r="AO2141">
        <v>100</v>
      </c>
      <c r="AP2141">
        <v>21</v>
      </c>
      <c r="AQ2141" t="s">
        <v>39</v>
      </c>
      <c r="AR2141" t="s">
        <v>2642</v>
      </c>
      <c r="AS2141" t="s">
        <v>3128</v>
      </c>
    </row>
    <row r="2142" spans="1:45" x14ac:dyDescent="0.35">
      <c r="A2142" t="s">
        <v>2072</v>
      </c>
      <c r="B2142" t="s">
        <v>2673</v>
      </c>
      <c r="C2142" t="s">
        <v>2593</v>
      </c>
      <c r="D2142" t="s">
        <v>497</v>
      </c>
      <c r="E2142" t="s">
        <v>498</v>
      </c>
      <c r="F2142" t="s">
        <v>3109</v>
      </c>
      <c r="G2142" t="s">
        <v>40</v>
      </c>
      <c r="H2142" t="s">
        <v>40</v>
      </c>
      <c r="I2142" t="s">
        <v>3110</v>
      </c>
      <c r="J2142" t="s">
        <v>39</v>
      </c>
      <c r="K2142" t="s">
        <v>39</v>
      </c>
      <c r="L2142" t="s">
        <v>39</v>
      </c>
      <c r="M2142" t="s">
        <v>2633</v>
      </c>
      <c r="N2142">
        <v>100</v>
      </c>
      <c r="O2142">
        <v>2015</v>
      </c>
      <c r="P2142">
        <v>2016</v>
      </c>
      <c r="Q2142" t="s">
        <v>39</v>
      </c>
      <c r="R2142">
        <v>365</v>
      </c>
      <c r="S2142" t="s">
        <v>39</v>
      </c>
      <c r="T2142" t="s">
        <v>39</v>
      </c>
      <c r="U2142" t="s">
        <v>3113</v>
      </c>
      <c r="V2142" s="6" t="s">
        <v>2750</v>
      </c>
      <c r="W2142" s="6" t="s">
        <v>2834</v>
      </c>
      <c r="X2142" s="6">
        <v>15</v>
      </c>
      <c r="Y2142" t="s">
        <v>21</v>
      </c>
      <c r="Z2142">
        <v>12</v>
      </c>
      <c r="AA2142" s="6" t="s">
        <v>3126</v>
      </c>
      <c r="AB2142">
        <v>500</v>
      </c>
      <c r="AC2142">
        <v>0.5</v>
      </c>
      <c r="AD2142" s="6" t="s">
        <v>40</v>
      </c>
      <c r="AE2142" s="6" t="s">
        <v>39</v>
      </c>
      <c r="AF2142" s="6" t="s">
        <v>40</v>
      </c>
      <c r="AG2142" t="s">
        <v>3111</v>
      </c>
      <c r="AH2142" t="s">
        <v>3112</v>
      </c>
      <c r="AI2142" s="6" t="s">
        <v>39</v>
      </c>
      <c r="AJ2142" s="6" t="s">
        <v>43</v>
      </c>
      <c r="AK2142" s="19">
        <v>54.643000000000001</v>
      </c>
      <c r="AL2142" s="6" t="s">
        <v>39</v>
      </c>
      <c r="AM2142" s="6" t="s">
        <v>39</v>
      </c>
      <c r="AN2142">
        <v>4</v>
      </c>
      <c r="AO2142">
        <v>100</v>
      </c>
      <c r="AP2142">
        <v>21</v>
      </c>
      <c r="AQ2142" t="s">
        <v>39</v>
      </c>
      <c r="AR2142" t="s">
        <v>2642</v>
      </c>
      <c r="AS2142" t="s">
        <v>3128</v>
      </c>
    </row>
    <row r="2143" spans="1:45" x14ac:dyDescent="0.35">
      <c r="A2143" t="s">
        <v>2072</v>
      </c>
      <c r="B2143" t="s">
        <v>2673</v>
      </c>
      <c r="C2143" t="s">
        <v>2593</v>
      </c>
      <c r="D2143" t="s">
        <v>497</v>
      </c>
      <c r="E2143" t="s">
        <v>498</v>
      </c>
      <c r="F2143" t="s">
        <v>3109</v>
      </c>
      <c r="G2143" t="s">
        <v>40</v>
      </c>
      <c r="H2143" t="s">
        <v>40</v>
      </c>
      <c r="I2143" t="s">
        <v>3110</v>
      </c>
      <c r="J2143" t="s">
        <v>39</v>
      </c>
      <c r="K2143" t="s">
        <v>39</v>
      </c>
      <c r="L2143" t="s">
        <v>39</v>
      </c>
      <c r="M2143" t="s">
        <v>2633</v>
      </c>
      <c r="N2143">
        <v>100</v>
      </c>
      <c r="O2143">
        <v>2015</v>
      </c>
      <c r="P2143">
        <v>2016</v>
      </c>
      <c r="Q2143" t="s">
        <v>39</v>
      </c>
      <c r="R2143">
        <v>365</v>
      </c>
      <c r="S2143" t="s">
        <v>39</v>
      </c>
      <c r="T2143" t="s">
        <v>39</v>
      </c>
      <c r="U2143" t="s">
        <v>3113</v>
      </c>
      <c r="V2143" s="6" t="s">
        <v>2750</v>
      </c>
      <c r="W2143" s="6" t="s">
        <v>2834</v>
      </c>
      <c r="X2143" s="6">
        <v>15</v>
      </c>
      <c r="Y2143" t="s">
        <v>21</v>
      </c>
      <c r="Z2143">
        <v>12</v>
      </c>
      <c r="AA2143" s="6" t="s">
        <v>3123</v>
      </c>
      <c r="AB2143">
        <v>500</v>
      </c>
      <c r="AC2143">
        <v>0.5</v>
      </c>
      <c r="AD2143" s="6" t="s">
        <v>40</v>
      </c>
      <c r="AE2143" s="6" t="s">
        <v>39</v>
      </c>
      <c r="AF2143" s="6" t="s">
        <v>40</v>
      </c>
      <c r="AG2143" t="s">
        <v>3111</v>
      </c>
      <c r="AH2143" t="s">
        <v>3112</v>
      </c>
      <c r="AI2143" s="6" t="s">
        <v>39</v>
      </c>
      <c r="AJ2143" s="6" t="s">
        <v>43</v>
      </c>
      <c r="AK2143" s="19">
        <v>49.905999999999999</v>
      </c>
      <c r="AL2143" s="6" t="s">
        <v>39</v>
      </c>
      <c r="AM2143" s="6" t="s">
        <v>39</v>
      </c>
      <c r="AN2143">
        <v>4</v>
      </c>
      <c r="AO2143">
        <v>100</v>
      </c>
      <c r="AP2143">
        <v>21</v>
      </c>
      <c r="AQ2143" t="s">
        <v>39</v>
      </c>
      <c r="AR2143" t="s">
        <v>2642</v>
      </c>
      <c r="AS2143" t="s">
        <v>3128</v>
      </c>
    </row>
    <row r="2144" spans="1:45" x14ac:dyDescent="0.35">
      <c r="A2144" t="s">
        <v>2072</v>
      </c>
      <c r="B2144" t="s">
        <v>2673</v>
      </c>
      <c r="C2144" t="s">
        <v>2593</v>
      </c>
      <c r="D2144" t="s">
        <v>497</v>
      </c>
      <c r="E2144" t="s">
        <v>498</v>
      </c>
      <c r="F2144" t="s">
        <v>3109</v>
      </c>
      <c r="G2144" t="s">
        <v>40</v>
      </c>
      <c r="H2144" t="s">
        <v>40</v>
      </c>
      <c r="I2144" t="s">
        <v>3110</v>
      </c>
      <c r="J2144" t="s">
        <v>39</v>
      </c>
      <c r="K2144" t="s">
        <v>39</v>
      </c>
      <c r="L2144" t="s">
        <v>39</v>
      </c>
      <c r="M2144" t="s">
        <v>2633</v>
      </c>
      <c r="N2144">
        <v>100</v>
      </c>
      <c r="O2144">
        <v>2015</v>
      </c>
      <c r="P2144">
        <v>2016</v>
      </c>
      <c r="Q2144" t="s">
        <v>39</v>
      </c>
      <c r="R2144">
        <v>365</v>
      </c>
      <c r="S2144" t="s">
        <v>39</v>
      </c>
      <c r="T2144" t="s">
        <v>39</v>
      </c>
      <c r="U2144" t="s">
        <v>3113</v>
      </c>
      <c r="V2144" s="6" t="s">
        <v>2750</v>
      </c>
      <c r="W2144" s="6" t="s">
        <v>2834</v>
      </c>
      <c r="X2144" s="6">
        <v>15</v>
      </c>
      <c r="Y2144" t="s">
        <v>21</v>
      </c>
      <c r="Z2144">
        <v>12</v>
      </c>
      <c r="AA2144" s="6" t="s">
        <v>3124</v>
      </c>
      <c r="AB2144">
        <v>500</v>
      </c>
      <c r="AC2144">
        <v>0.5</v>
      </c>
      <c r="AD2144" s="6" t="s">
        <v>40</v>
      </c>
      <c r="AE2144" s="6" t="s">
        <v>39</v>
      </c>
      <c r="AF2144" s="6" t="s">
        <v>40</v>
      </c>
      <c r="AG2144" t="s">
        <v>3111</v>
      </c>
      <c r="AH2144" t="s">
        <v>3112</v>
      </c>
      <c r="AI2144" s="6" t="s">
        <v>39</v>
      </c>
      <c r="AJ2144" s="6" t="s">
        <v>43</v>
      </c>
      <c r="AK2144" s="19">
        <v>55.658000000000001</v>
      </c>
      <c r="AL2144" s="6" t="s">
        <v>39</v>
      </c>
      <c r="AM2144" s="6" t="s">
        <v>39</v>
      </c>
      <c r="AN2144">
        <v>4</v>
      </c>
      <c r="AO2144">
        <v>100</v>
      </c>
      <c r="AP2144">
        <v>21</v>
      </c>
      <c r="AQ2144" t="s">
        <v>39</v>
      </c>
      <c r="AR2144" t="s">
        <v>2642</v>
      </c>
      <c r="AS2144" t="s">
        <v>3128</v>
      </c>
    </row>
    <row r="2145" spans="1:45" x14ac:dyDescent="0.35">
      <c r="A2145" t="s">
        <v>2072</v>
      </c>
      <c r="B2145" t="s">
        <v>2673</v>
      </c>
      <c r="C2145" t="s">
        <v>2593</v>
      </c>
      <c r="D2145" t="s">
        <v>497</v>
      </c>
      <c r="E2145" t="s">
        <v>498</v>
      </c>
      <c r="F2145" t="s">
        <v>3109</v>
      </c>
      <c r="G2145" t="s">
        <v>40</v>
      </c>
      <c r="H2145" t="s">
        <v>40</v>
      </c>
      <c r="I2145" t="s">
        <v>3110</v>
      </c>
      <c r="J2145" t="s">
        <v>39</v>
      </c>
      <c r="K2145" t="s">
        <v>39</v>
      </c>
      <c r="L2145" t="s">
        <v>39</v>
      </c>
      <c r="M2145" t="s">
        <v>2633</v>
      </c>
      <c r="N2145">
        <v>100</v>
      </c>
      <c r="O2145">
        <v>2015</v>
      </c>
      <c r="P2145">
        <v>2016</v>
      </c>
      <c r="Q2145" t="s">
        <v>39</v>
      </c>
      <c r="R2145">
        <v>365</v>
      </c>
      <c r="S2145" t="s">
        <v>39</v>
      </c>
      <c r="T2145" t="s">
        <v>39</v>
      </c>
      <c r="U2145" t="s">
        <v>3113</v>
      </c>
      <c r="V2145" s="6" t="s">
        <v>2750</v>
      </c>
      <c r="W2145" s="6" t="s">
        <v>2834</v>
      </c>
      <c r="X2145" s="6">
        <v>15</v>
      </c>
      <c r="Y2145" t="s">
        <v>21</v>
      </c>
      <c r="Z2145">
        <v>12</v>
      </c>
      <c r="AA2145" s="6" t="s">
        <v>3127</v>
      </c>
      <c r="AB2145">
        <v>500</v>
      </c>
      <c r="AC2145">
        <v>0.5</v>
      </c>
      <c r="AD2145" s="6" t="s">
        <v>40</v>
      </c>
      <c r="AE2145" s="6" t="s">
        <v>39</v>
      </c>
      <c r="AF2145" s="6" t="s">
        <v>40</v>
      </c>
      <c r="AG2145" t="s">
        <v>3111</v>
      </c>
      <c r="AH2145" t="s">
        <v>3112</v>
      </c>
      <c r="AI2145" s="6" t="s">
        <v>39</v>
      </c>
      <c r="AJ2145" s="6" t="s">
        <v>43</v>
      </c>
      <c r="AK2145" s="19">
        <v>39.417000000000002</v>
      </c>
      <c r="AL2145" s="6" t="s">
        <v>39</v>
      </c>
      <c r="AM2145" s="6" t="s">
        <v>39</v>
      </c>
      <c r="AN2145">
        <v>4</v>
      </c>
      <c r="AO2145">
        <v>100</v>
      </c>
      <c r="AP2145">
        <v>21</v>
      </c>
      <c r="AQ2145" t="s">
        <v>39</v>
      </c>
      <c r="AR2145" t="s">
        <v>2642</v>
      </c>
      <c r="AS2145" t="s">
        <v>3128</v>
      </c>
    </row>
    <row r="2146" spans="1:45" x14ac:dyDescent="0.35">
      <c r="A2146" t="s">
        <v>2072</v>
      </c>
      <c r="B2146" t="s">
        <v>2673</v>
      </c>
      <c r="C2146" t="s">
        <v>2593</v>
      </c>
      <c r="D2146" t="s">
        <v>497</v>
      </c>
      <c r="E2146" t="s">
        <v>498</v>
      </c>
      <c r="F2146" t="s">
        <v>3109</v>
      </c>
      <c r="G2146" t="s">
        <v>40</v>
      </c>
      <c r="H2146" t="s">
        <v>40</v>
      </c>
      <c r="I2146" t="s">
        <v>3110</v>
      </c>
      <c r="J2146" t="s">
        <v>39</v>
      </c>
      <c r="K2146" t="s">
        <v>39</v>
      </c>
      <c r="L2146" t="s">
        <v>39</v>
      </c>
      <c r="M2146" t="s">
        <v>2633</v>
      </c>
      <c r="N2146">
        <v>100</v>
      </c>
      <c r="O2146">
        <v>2015</v>
      </c>
      <c r="P2146">
        <v>2016</v>
      </c>
      <c r="Q2146" t="s">
        <v>39</v>
      </c>
      <c r="R2146">
        <v>365</v>
      </c>
      <c r="S2146" t="s">
        <v>39</v>
      </c>
      <c r="T2146" t="s">
        <v>39</v>
      </c>
      <c r="U2146" t="s">
        <v>3113</v>
      </c>
      <c r="V2146" s="6" t="s">
        <v>2750</v>
      </c>
      <c r="W2146" s="6" t="s">
        <v>3131</v>
      </c>
      <c r="X2146" s="6">
        <v>15</v>
      </c>
      <c r="Y2146" t="s">
        <v>21</v>
      </c>
      <c r="Z2146">
        <v>12</v>
      </c>
      <c r="AA2146" s="6" t="s">
        <v>3114</v>
      </c>
      <c r="AB2146">
        <v>500</v>
      </c>
      <c r="AC2146">
        <v>0.5</v>
      </c>
      <c r="AD2146" s="6" t="s">
        <v>40</v>
      </c>
      <c r="AE2146" s="6" t="s">
        <v>39</v>
      </c>
      <c r="AF2146" s="6" t="s">
        <v>40</v>
      </c>
      <c r="AG2146" t="s">
        <v>3111</v>
      </c>
      <c r="AH2146" t="s">
        <v>3112</v>
      </c>
      <c r="AI2146" s="6" t="s">
        <v>39</v>
      </c>
      <c r="AJ2146" s="6" t="s">
        <v>43</v>
      </c>
      <c r="AK2146">
        <v>72.744</v>
      </c>
      <c r="AL2146" s="6" t="s">
        <v>39</v>
      </c>
      <c r="AM2146" s="6" t="s">
        <v>39</v>
      </c>
      <c r="AN2146">
        <v>4</v>
      </c>
      <c r="AO2146">
        <v>100</v>
      </c>
      <c r="AP2146">
        <v>21</v>
      </c>
      <c r="AQ2146" t="s">
        <v>39</v>
      </c>
      <c r="AR2146" t="s">
        <v>2642</v>
      </c>
      <c r="AS2146" t="s">
        <v>3128</v>
      </c>
    </row>
    <row r="2147" spans="1:45" x14ac:dyDescent="0.35">
      <c r="A2147" t="s">
        <v>2072</v>
      </c>
      <c r="B2147" t="s">
        <v>2673</v>
      </c>
      <c r="C2147" t="s">
        <v>2593</v>
      </c>
      <c r="D2147" t="s">
        <v>497</v>
      </c>
      <c r="E2147" t="s">
        <v>498</v>
      </c>
      <c r="F2147" t="s">
        <v>3109</v>
      </c>
      <c r="G2147" t="s">
        <v>40</v>
      </c>
      <c r="H2147" t="s">
        <v>40</v>
      </c>
      <c r="I2147" t="s">
        <v>3110</v>
      </c>
      <c r="J2147" t="s">
        <v>39</v>
      </c>
      <c r="K2147" t="s">
        <v>39</v>
      </c>
      <c r="L2147" t="s">
        <v>39</v>
      </c>
      <c r="M2147" t="s">
        <v>2633</v>
      </c>
      <c r="N2147">
        <v>100</v>
      </c>
      <c r="O2147">
        <v>2015</v>
      </c>
      <c r="P2147">
        <v>2016</v>
      </c>
      <c r="Q2147" t="s">
        <v>39</v>
      </c>
      <c r="R2147">
        <v>365</v>
      </c>
      <c r="S2147" t="s">
        <v>39</v>
      </c>
      <c r="T2147" t="s">
        <v>39</v>
      </c>
      <c r="U2147" t="s">
        <v>3113</v>
      </c>
      <c r="V2147" s="6" t="s">
        <v>2750</v>
      </c>
      <c r="W2147" s="6" t="s">
        <v>3131</v>
      </c>
      <c r="X2147" s="6">
        <v>15</v>
      </c>
      <c r="Y2147" t="s">
        <v>21</v>
      </c>
      <c r="Z2147">
        <v>12</v>
      </c>
      <c r="AA2147" s="6" t="s">
        <v>3115</v>
      </c>
      <c r="AB2147">
        <v>500</v>
      </c>
      <c r="AC2147">
        <v>0.5</v>
      </c>
      <c r="AD2147" s="6" t="s">
        <v>40</v>
      </c>
      <c r="AE2147" s="6" t="s">
        <v>39</v>
      </c>
      <c r="AF2147" s="6" t="s">
        <v>40</v>
      </c>
      <c r="AG2147" t="s">
        <v>3111</v>
      </c>
      <c r="AH2147" t="s">
        <v>3112</v>
      </c>
      <c r="AI2147" s="6" t="s">
        <v>39</v>
      </c>
      <c r="AJ2147" s="6" t="s">
        <v>43</v>
      </c>
      <c r="AK2147">
        <v>77.989000000000004</v>
      </c>
      <c r="AL2147" s="6" t="s">
        <v>39</v>
      </c>
      <c r="AM2147" s="6" t="s">
        <v>39</v>
      </c>
      <c r="AN2147">
        <v>4</v>
      </c>
      <c r="AO2147">
        <v>100</v>
      </c>
      <c r="AP2147">
        <v>21</v>
      </c>
      <c r="AQ2147" t="s">
        <v>39</v>
      </c>
      <c r="AR2147" t="s">
        <v>2642</v>
      </c>
      <c r="AS2147" t="s">
        <v>3128</v>
      </c>
    </row>
    <row r="2148" spans="1:45" x14ac:dyDescent="0.35">
      <c r="A2148" t="s">
        <v>2072</v>
      </c>
      <c r="B2148" t="s">
        <v>2673</v>
      </c>
      <c r="C2148" t="s">
        <v>2593</v>
      </c>
      <c r="D2148" t="s">
        <v>497</v>
      </c>
      <c r="E2148" t="s">
        <v>498</v>
      </c>
      <c r="F2148" t="s">
        <v>3109</v>
      </c>
      <c r="G2148" t="s">
        <v>40</v>
      </c>
      <c r="H2148" t="s">
        <v>40</v>
      </c>
      <c r="I2148" t="s">
        <v>3110</v>
      </c>
      <c r="J2148" t="s">
        <v>39</v>
      </c>
      <c r="K2148" t="s">
        <v>39</v>
      </c>
      <c r="L2148" t="s">
        <v>39</v>
      </c>
      <c r="M2148" t="s">
        <v>2633</v>
      </c>
      <c r="N2148">
        <v>100</v>
      </c>
      <c r="O2148">
        <v>2015</v>
      </c>
      <c r="P2148">
        <v>2016</v>
      </c>
      <c r="Q2148" t="s">
        <v>39</v>
      </c>
      <c r="R2148">
        <v>365</v>
      </c>
      <c r="S2148" t="s">
        <v>39</v>
      </c>
      <c r="T2148" t="s">
        <v>39</v>
      </c>
      <c r="U2148" t="s">
        <v>3113</v>
      </c>
      <c r="V2148" s="6" t="s">
        <v>2750</v>
      </c>
      <c r="W2148" s="6" t="s">
        <v>3131</v>
      </c>
      <c r="X2148" s="6">
        <v>15</v>
      </c>
      <c r="Y2148" t="s">
        <v>21</v>
      </c>
      <c r="Z2148">
        <v>12</v>
      </c>
      <c r="AA2148" s="6" t="s">
        <v>3116</v>
      </c>
      <c r="AB2148">
        <v>500</v>
      </c>
      <c r="AC2148">
        <v>0.5</v>
      </c>
      <c r="AD2148" s="6" t="s">
        <v>40</v>
      </c>
      <c r="AE2148" s="6" t="s">
        <v>39</v>
      </c>
      <c r="AF2148" s="6" t="s">
        <v>40</v>
      </c>
      <c r="AG2148" t="s">
        <v>3111</v>
      </c>
      <c r="AH2148" t="s">
        <v>3112</v>
      </c>
      <c r="AI2148" s="6" t="s">
        <v>39</v>
      </c>
      <c r="AJ2148" s="6" t="s">
        <v>43</v>
      </c>
      <c r="AK2148" s="19">
        <v>75.62</v>
      </c>
      <c r="AL2148" s="6" t="s">
        <v>39</v>
      </c>
      <c r="AM2148" s="6" t="s">
        <v>39</v>
      </c>
      <c r="AN2148">
        <v>4</v>
      </c>
      <c r="AO2148">
        <v>100</v>
      </c>
      <c r="AP2148">
        <v>21</v>
      </c>
      <c r="AQ2148" t="s">
        <v>39</v>
      </c>
      <c r="AR2148" t="s">
        <v>2642</v>
      </c>
      <c r="AS2148" t="s">
        <v>3128</v>
      </c>
    </row>
    <row r="2149" spans="1:45" x14ac:dyDescent="0.35">
      <c r="A2149" t="s">
        <v>2072</v>
      </c>
      <c r="B2149" t="s">
        <v>2673</v>
      </c>
      <c r="C2149" t="s">
        <v>2593</v>
      </c>
      <c r="D2149" t="s">
        <v>497</v>
      </c>
      <c r="E2149" t="s">
        <v>498</v>
      </c>
      <c r="F2149" t="s">
        <v>3109</v>
      </c>
      <c r="G2149" t="s">
        <v>40</v>
      </c>
      <c r="H2149" t="s">
        <v>40</v>
      </c>
      <c r="I2149" t="s">
        <v>3110</v>
      </c>
      <c r="J2149" t="s">
        <v>39</v>
      </c>
      <c r="K2149" t="s">
        <v>39</v>
      </c>
      <c r="L2149" t="s">
        <v>39</v>
      </c>
      <c r="M2149" t="s">
        <v>2633</v>
      </c>
      <c r="N2149">
        <v>100</v>
      </c>
      <c r="O2149">
        <v>2015</v>
      </c>
      <c r="P2149">
        <v>2016</v>
      </c>
      <c r="Q2149" t="s">
        <v>39</v>
      </c>
      <c r="R2149">
        <v>365</v>
      </c>
      <c r="S2149" t="s">
        <v>39</v>
      </c>
      <c r="T2149" t="s">
        <v>39</v>
      </c>
      <c r="U2149" t="s">
        <v>3113</v>
      </c>
      <c r="V2149" s="6" t="s">
        <v>2750</v>
      </c>
      <c r="W2149" s="6" t="s">
        <v>3131</v>
      </c>
      <c r="X2149" s="6">
        <v>15</v>
      </c>
      <c r="Y2149" t="s">
        <v>21</v>
      </c>
      <c r="Z2149">
        <v>12</v>
      </c>
      <c r="AA2149" s="6" t="s">
        <v>3117</v>
      </c>
      <c r="AB2149">
        <v>500</v>
      </c>
      <c r="AC2149">
        <v>0.5</v>
      </c>
      <c r="AD2149" s="6" t="s">
        <v>40</v>
      </c>
      <c r="AE2149" s="6" t="s">
        <v>39</v>
      </c>
      <c r="AF2149" s="6" t="s">
        <v>40</v>
      </c>
      <c r="AG2149" t="s">
        <v>3111</v>
      </c>
      <c r="AH2149" t="s">
        <v>3112</v>
      </c>
      <c r="AI2149" s="6" t="s">
        <v>39</v>
      </c>
      <c r="AJ2149" s="6" t="s">
        <v>43</v>
      </c>
      <c r="AK2149" s="19">
        <v>57.609000000000002</v>
      </c>
      <c r="AL2149" s="6" t="s">
        <v>39</v>
      </c>
      <c r="AM2149" s="6" t="s">
        <v>39</v>
      </c>
      <c r="AN2149">
        <v>4</v>
      </c>
      <c r="AO2149">
        <v>100</v>
      </c>
      <c r="AP2149">
        <v>21</v>
      </c>
      <c r="AQ2149" t="s">
        <v>39</v>
      </c>
      <c r="AR2149" t="s">
        <v>2642</v>
      </c>
      <c r="AS2149" t="s">
        <v>3128</v>
      </c>
    </row>
    <row r="2150" spans="1:45" x14ac:dyDescent="0.35">
      <c r="A2150" t="s">
        <v>2072</v>
      </c>
      <c r="B2150" t="s">
        <v>2673</v>
      </c>
      <c r="C2150" t="s">
        <v>2593</v>
      </c>
      <c r="D2150" t="s">
        <v>497</v>
      </c>
      <c r="E2150" t="s">
        <v>498</v>
      </c>
      <c r="F2150" t="s">
        <v>3109</v>
      </c>
      <c r="G2150" t="s">
        <v>40</v>
      </c>
      <c r="H2150" t="s">
        <v>40</v>
      </c>
      <c r="I2150" t="s">
        <v>3110</v>
      </c>
      <c r="J2150" t="s">
        <v>39</v>
      </c>
      <c r="K2150" t="s">
        <v>39</v>
      </c>
      <c r="L2150" t="s">
        <v>39</v>
      </c>
      <c r="M2150" t="s">
        <v>2633</v>
      </c>
      <c r="N2150">
        <v>100</v>
      </c>
      <c r="O2150">
        <v>2015</v>
      </c>
      <c r="P2150">
        <v>2016</v>
      </c>
      <c r="Q2150" t="s">
        <v>39</v>
      </c>
      <c r="R2150">
        <v>365</v>
      </c>
      <c r="S2150" t="s">
        <v>39</v>
      </c>
      <c r="T2150" t="s">
        <v>39</v>
      </c>
      <c r="U2150" t="s">
        <v>3113</v>
      </c>
      <c r="V2150" s="6" t="s">
        <v>2750</v>
      </c>
      <c r="W2150" s="6" t="s">
        <v>3131</v>
      </c>
      <c r="X2150" s="6">
        <v>15</v>
      </c>
      <c r="Y2150" t="s">
        <v>21</v>
      </c>
      <c r="Z2150">
        <v>12</v>
      </c>
      <c r="AA2150" s="6" t="s">
        <v>3118</v>
      </c>
      <c r="AB2150">
        <v>500</v>
      </c>
      <c r="AC2150">
        <v>0.5</v>
      </c>
      <c r="AD2150" s="6" t="s">
        <v>40</v>
      </c>
      <c r="AE2150" s="6" t="s">
        <v>39</v>
      </c>
      <c r="AF2150" s="6" t="s">
        <v>40</v>
      </c>
      <c r="AG2150" t="s">
        <v>3111</v>
      </c>
      <c r="AH2150" t="s">
        <v>3112</v>
      </c>
      <c r="AI2150" s="6" t="s">
        <v>39</v>
      </c>
      <c r="AJ2150" s="6" t="s">
        <v>43</v>
      </c>
      <c r="AK2150" s="19">
        <v>56.981000000000002</v>
      </c>
      <c r="AL2150" s="6" t="s">
        <v>39</v>
      </c>
      <c r="AM2150" s="6" t="s">
        <v>39</v>
      </c>
      <c r="AN2150">
        <v>4</v>
      </c>
      <c r="AO2150">
        <v>100</v>
      </c>
      <c r="AP2150">
        <v>21</v>
      </c>
      <c r="AQ2150" t="s">
        <v>39</v>
      </c>
      <c r="AR2150" t="s">
        <v>2642</v>
      </c>
      <c r="AS2150" t="s">
        <v>3128</v>
      </c>
    </row>
    <row r="2151" spans="1:45" x14ac:dyDescent="0.35">
      <c r="A2151" t="s">
        <v>2072</v>
      </c>
      <c r="B2151" t="s">
        <v>2673</v>
      </c>
      <c r="C2151" t="s">
        <v>2593</v>
      </c>
      <c r="D2151" t="s">
        <v>497</v>
      </c>
      <c r="E2151" t="s">
        <v>498</v>
      </c>
      <c r="F2151" t="s">
        <v>3109</v>
      </c>
      <c r="G2151" t="s">
        <v>40</v>
      </c>
      <c r="H2151" t="s">
        <v>40</v>
      </c>
      <c r="I2151" t="s">
        <v>3110</v>
      </c>
      <c r="J2151" t="s">
        <v>39</v>
      </c>
      <c r="K2151" t="s">
        <v>39</v>
      </c>
      <c r="L2151" t="s">
        <v>39</v>
      </c>
      <c r="M2151" t="s">
        <v>2633</v>
      </c>
      <c r="N2151">
        <v>100</v>
      </c>
      <c r="O2151">
        <v>2015</v>
      </c>
      <c r="P2151">
        <v>2016</v>
      </c>
      <c r="Q2151" t="s">
        <v>39</v>
      </c>
      <c r="R2151">
        <v>365</v>
      </c>
      <c r="S2151" t="s">
        <v>39</v>
      </c>
      <c r="T2151" t="s">
        <v>39</v>
      </c>
      <c r="U2151" t="s">
        <v>3113</v>
      </c>
      <c r="V2151" s="6" t="s">
        <v>2750</v>
      </c>
      <c r="W2151" s="6" t="s">
        <v>3131</v>
      </c>
      <c r="X2151" s="6">
        <v>15</v>
      </c>
      <c r="Y2151" t="s">
        <v>21</v>
      </c>
      <c r="Z2151">
        <v>12</v>
      </c>
      <c r="AA2151" s="6" t="s">
        <v>3125</v>
      </c>
      <c r="AB2151">
        <v>500</v>
      </c>
      <c r="AC2151">
        <v>0.5</v>
      </c>
      <c r="AD2151" s="6" t="s">
        <v>40</v>
      </c>
      <c r="AE2151" s="6" t="s">
        <v>39</v>
      </c>
      <c r="AF2151" s="6" t="s">
        <v>40</v>
      </c>
      <c r="AG2151" t="s">
        <v>3111</v>
      </c>
      <c r="AH2151" t="s">
        <v>3112</v>
      </c>
      <c r="AI2151" s="6" t="s">
        <v>39</v>
      </c>
      <c r="AJ2151" s="6" t="s">
        <v>43</v>
      </c>
      <c r="AK2151" s="19">
        <v>65.774000000000001</v>
      </c>
      <c r="AL2151" s="6" t="s">
        <v>39</v>
      </c>
      <c r="AM2151" s="6" t="s">
        <v>39</v>
      </c>
      <c r="AN2151">
        <v>4</v>
      </c>
      <c r="AO2151">
        <v>100</v>
      </c>
      <c r="AP2151">
        <v>21</v>
      </c>
      <c r="AQ2151" t="s">
        <v>39</v>
      </c>
      <c r="AR2151" t="s">
        <v>2642</v>
      </c>
      <c r="AS2151" t="s">
        <v>3128</v>
      </c>
    </row>
    <row r="2152" spans="1:45" x14ac:dyDescent="0.35">
      <c r="A2152" t="s">
        <v>2072</v>
      </c>
      <c r="B2152" t="s">
        <v>2673</v>
      </c>
      <c r="C2152" t="s">
        <v>2593</v>
      </c>
      <c r="D2152" t="s">
        <v>497</v>
      </c>
      <c r="E2152" t="s">
        <v>498</v>
      </c>
      <c r="F2152" t="s">
        <v>3109</v>
      </c>
      <c r="G2152" t="s">
        <v>40</v>
      </c>
      <c r="H2152" t="s">
        <v>40</v>
      </c>
      <c r="I2152" t="s">
        <v>3110</v>
      </c>
      <c r="J2152" t="s">
        <v>39</v>
      </c>
      <c r="K2152" t="s">
        <v>39</v>
      </c>
      <c r="L2152" t="s">
        <v>39</v>
      </c>
      <c r="M2152" t="s">
        <v>2633</v>
      </c>
      <c r="N2152">
        <v>100</v>
      </c>
      <c r="O2152">
        <v>2015</v>
      </c>
      <c r="P2152">
        <v>2016</v>
      </c>
      <c r="Q2152" t="s">
        <v>39</v>
      </c>
      <c r="R2152">
        <v>365</v>
      </c>
      <c r="S2152" t="s">
        <v>39</v>
      </c>
      <c r="T2152" t="s">
        <v>39</v>
      </c>
      <c r="U2152" t="s">
        <v>3113</v>
      </c>
      <c r="V2152" s="6" t="s">
        <v>2750</v>
      </c>
      <c r="W2152" s="6" t="s">
        <v>3131</v>
      </c>
      <c r="X2152" s="6">
        <v>15</v>
      </c>
      <c r="Y2152" t="s">
        <v>21</v>
      </c>
      <c r="Z2152">
        <v>12</v>
      </c>
      <c r="AA2152" s="6" t="s">
        <v>3119</v>
      </c>
      <c r="AB2152">
        <v>500</v>
      </c>
      <c r="AC2152">
        <v>0.5</v>
      </c>
      <c r="AD2152" s="6" t="s">
        <v>40</v>
      </c>
      <c r="AE2152" s="6" t="s">
        <v>39</v>
      </c>
      <c r="AF2152" s="6" t="s">
        <v>40</v>
      </c>
      <c r="AG2152" t="s">
        <v>3111</v>
      </c>
      <c r="AH2152" t="s">
        <v>3112</v>
      </c>
      <c r="AI2152" s="6" t="s">
        <v>39</v>
      </c>
      <c r="AJ2152" s="6" t="s">
        <v>43</v>
      </c>
      <c r="AK2152" s="19">
        <v>56.771999999999998</v>
      </c>
      <c r="AL2152" s="6" t="s">
        <v>39</v>
      </c>
      <c r="AM2152" s="6" t="s">
        <v>39</v>
      </c>
      <c r="AN2152">
        <v>4</v>
      </c>
      <c r="AO2152">
        <v>100</v>
      </c>
      <c r="AP2152">
        <v>21</v>
      </c>
      <c r="AQ2152" t="s">
        <v>39</v>
      </c>
      <c r="AR2152" t="s">
        <v>2642</v>
      </c>
      <c r="AS2152" t="s">
        <v>3128</v>
      </c>
    </row>
    <row r="2153" spans="1:45" x14ac:dyDescent="0.35">
      <c r="A2153" t="s">
        <v>2072</v>
      </c>
      <c r="B2153" t="s">
        <v>2673</v>
      </c>
      <c r="C2153" t="s">
        <v>2593</v>
      </c>
      <c r="D2153" t="s">
        <v>497</v>
      </c>
      <c r="E2153" t="s">
        <v>498</v>
      </c>
      <c r="F2153" t="s">
        <v>3109</v>
      </c>
      <c r="G2153" t="s">
        <v>40</v>
      </c>
      <c r="H2153" t="s">
        <v>40</v>
      </c>
      <c r="I2153" t="s">
        <v>3110</v>
      </c>
      <c r="J2153" t="s">
        <v>39</v>
      </c>
      <c r="K2153" t="s">
        <v>39</v>
      </c>
      <c r="L2153" t="s">
        <v>39</v>
      </c>
      <c r="M2153" t="s">
        <v>2633</v>
      </c>
      <c r="N2153">
        <v>100</v>
      </c>
      <c r="O2153">
        <v>2015</v>
      </c>
      <c r="P2153">
        <v>2016</v>
      </c>
      <c r="Q2153" t="s">
        <v>39</v>
      </c>
      <c r="R2153">
        <v>365</v>
      </c>
      <c r="S2153" t="s">
        <v>39</v>
      </c>
      <c r="T2153" t="s">
        <v>39</v>
      </c>
      <c r="U2153" t="s">
        <v>3113</v>
      </c>
      <c r="V2153" s="6" t="s">
        <v>2750</v>
      </c>
      <c r="W2153" s="6" t="s">
        <v>3131</v>
      </c>
      <c r="X2153" s="6">
        <v>15</v>
      </c>
      <c r="Y2153" t="s">
        <v>21</v>
      </c>
      <c r="Z2153">
        <v>12</v>
      </c>
      <c r="AA2153" s="6" t="s">
        <v>3120</v>
      </c>
      <c r="AB2153">
        <v>500</v>
      </c>
      <c r="AC2153">
        <v>0.5</v>
      </c>
      <c r="AD2153" s="6" t="s">
        <v>40</v>
      </c>
      <c r="AE2153" s="6" t="s">
        <v>39</v>
      </c>
      <c r="AF2153" s="6" t="s">
        <v>40</v>
      </c>
      <c r="AG2153" t="s">
        <v>3111</v>
      </c>
      <c r="AH2153" t="s">
        <v>3112</v>
      </c>
      <c r="AI2153" s="6" t="s">
        <v>39</v>
      </c>
      <c r="AJ2153" s="6" t="s">
        <v>43</v>
      </c>
      <c r="AK2153" s="19">
        <v>70.587999999999994</v>
      </c>
      <c r="AL2153" s="6" t="s">
        <v>39</v>
      </c>
      <c r="AM2153" s="6" t="s">
        <v>39</v>
      </c>
      <c r="AN2153">
        <v>4</v>
      </c>
      <c r="AO2153">
        <v>100</v>
      </c>
      <c r="AP2153">
        <v>21</v>
      </c>
      <c r="AQ2153" t="s">
        <v>39</v>
      </c>
      <c r="AR2153" t="s">
        <v>2642</v>
      </c>
      <c r="AS2153" t="s">
        <v>3128</v>
      </c>
    </row>
    <row r="2154" spans="1:45" x14ac:dyDescent="0.35">
      <c r="A2154" t="s">
        <v>2072</v>
      </c>
      <c r="B2154" t="s">
        <v>2673</v>
      </c>
      <c r="C2154" t="s">
        <v>2593</v>
      </c>
      <c r="D2154" t="s">
        <v>497</v>
      </c>
      <c r="E2154" t="s">
        <v>498</v>
      </c>
      <c r="F2154" t="s">
        <v>3109</v>
      </c>
      <c r="G2154" t="s">
        <v>40</v>
      </c>
      <c r="H2154" t="s">
        <v>40</v>
      </c>
      <c r="I2154" t="s">
        <v>3110</v>
      </c>
      <c r="J2154" t="s">
        <v>39</v>
      </c>
      <c r="K2154" t="s">
        <v>39</v>
      </c>
      <c r="L2154" t="s">
        <v>39</v>
      </c>
      <c r="M2154" t="s">
        <v>2633</v>
      </c>
      <c r="N2154">
        <v>100</v>
      </c>
      <c r="O2154">
        <v>2015</v>
      </c>
      <c r="P2154">
        <v>2016</v>
      </c>
      <c r="Q2154" t="s">
        <v>39</v>
      </c>
      <c r="R2154">
        <v>365</v>
      </c>
      <c r="S2154" t="s">
        <v>39</v>
      </c>
      <c r="T2154" t="s">
        <v>39</v>
      </c>
      <c r="U2154" t="s">
        <v>3113</v>
      </c>
      <c r="V2154" s="6" t="s">
        <v>2750</v>
      </c>
      <c r="W2154" s="6" t="s">
        <v>3131</v>
      </c>
      <c r="X2154" s="6">
        <v>15</v>
      </c>
      <c r="Y2154" t="s">
        <v>21</v>
      </c>
      <c r="Z2154">
        <v>12</v>
      </c>
      <c r="AA2154" s="6" t="s">
        <v>3121</v>
      </c>
      <c r="AB2154">
        <v>500</v>
      </c>
      <c r="AC2154">
        <v>0.5</v>
      </c>
      <c r="AD2154" s="6" t="s">
        <v>40</v>
      </c>
      <c r="AE2154" s="6" t="s">
        <v>39</v>
      </c>
      <c r="AF2154" s="6" t="s">
        <v>40</v>
      </c>
      <c r="AG2154" t="s">
        <v>3111</v>
      </c>
      <c r="AH2154" t="s">
        <v>3112</v>
      </c>
      <c r="AI2154" s="6" t="s">
        <v>39</v>
      </c>
      <c r="AJ2154" s="6" t="s">
        <v>43</v>
      </c>
      <c r="AK2154" s="19">
        <v>59.075000000000003</v>
      </c>
      <c r="AL2154" s="6" t="s">
        <v>39</v>
      </c>
      <c r="AM2154" s="6" t="s">
        <v>39</v>
      </c>
      <c r="AN2154">
        <v>4</v>
      </c>
      <c r="AO2154">
        <v>100</v>
      </c>
      <c r="AP2154">
        <v>21</v>
      </c>
      <c r="AQ2154" t="s">
        <v>39</v>
      </c>
      <c r="AR2154" t="s">
        <v>2642</v>
      </c>
      <c r="AS2154" t="s">
        <v>3128</v>
      </c>
    </row>
    <row r="2155" spans="1:45" x14ac:dyDescent="0.35">
      <c r="A2155" t="s">
        <v>2072</v>
      </c>
      <c r="B2155" t="s">
        <v>2673</v>
      </c>
      <c r="C2155" t="s">
        <v>2593</v>
      </c>
      <c r="D2155" t="s">
        <v>497</v>
      </c>
      <c r="E2155" t="s">
        <v>498</v>
      </c>
      <c r="F2155" t="s">
        <v>3109</v>
      </c>
      <c r="G2155" t="s">
        <v>40</v>
      </c>
      <c r="H2155" t="s">
        <v>40</v>
      </c>
      <c r="I2155" t="s">
        <v>3110</v>
      </c>
      <c r="J2155" t="s">
        <v>39</v>
      </c>
      <c r="K2155" t="s">
        <v>39</v>
      </c>
      <c r="L2155" t="s">
        <v>39</v>
      </c>
      <c r="M2155" t="s">
        <v>2633</v>
      </c>
      <c r="N2155">
        <v>100</v>
      </c>
      <c r="O2155">
        <v>2015</v>
      </c>
      <c r="P2155">
        <v>2016</v>
      </c>
      <c r="Q2155" t="s">
        <v>39</v>
      </c>
      <c r="R2155">
        <v>365</v>
      </c>
      <c r="S2155" t="s">
        <v>39</v>
      </c>
      <c r="T2155" t="s">
        <v>39</v>
      </c>
      <c r="U2155" t="s">
        <v>3113</v>
      </c>
      <c r="V2155" s="6" t="s">
        <v>2750</v>
      </c>
      <c r="W2155" s="6" t="s">
        <v>3131</v>
      </c>
      <c r="X2155" s="6">
        <v>15</v>
      </c>
      <c r="Y2155" t="s">
        <v>21</v>
      </c>
      <c r="Z2155">
        <v>12</v>
      </c>
      <c r="AA2155" s="6" t="s">
        <v>3122</v>
      </c>
      <c r="AB2155">
        <v>500</v>
      </c>
      <c r="AC2155">
        <v>0.5</v>
      </c>
      <c r="AD2155" s="6" t="s">
        <v>40</v>
      </c>
      <c r="AE2155" s="6" t="s">
        <v>39</v>
      </c>
      <c r="AF2155" s="6" t="s">
        <v>40</v>
      </c>
      <c r="AG2155" t="s">
        <v>3111</v>
      </c>
      <c r="AH2155" t="s">
        <v>3112</v>
      </c>
      <c r="AI2155" s="6" t="s">
        <v>39</v>
      </c>
      <c r="AJ2155" s="6" t="s">
        <v>43</v>
      </c>
      <c r="AK2155" s="19">
        <v>53.003999999999998</v>
      </c>
      <c r="AL2155" s="6" t="s">
        <v>39</v>
      </c>
      <c r="AM2155" s="6" t="s">
        <v>39</v>
      </c>
      <c r="AN2155">
        <v>4</v>
      </c>
      <c r="AO2155">
        <v>100</v>
      </c>
      <c r="AP2155">
        <v>21</v>
      </c>
      <c r="AQ2155" t="s">
        <v>39</v>
      </c>
      <c r="AR2155" t="s">
        <v>2642</v>
      </c>
      <c r="AS2155" t="s">
        <v>3128</v>
      </c>
    </row>
    <row r="2156" spans="1:45" x14ac:dyDescent="0.35">
      <c r="A2156" t="s">
        <v>2072</v>
      </c>
      <c r="B2156" t="s">
        <v>2673</v>
      </c>
      <c r="C2156" t="s">
        <v>2593</v>
      </c>
      <c r="D2156" t="s">
        <v>497</v>
      </c>
      <c r="E2156" t="s">
        <v>498</v>
      </c>
      <c r="F2156" t="s">
        <v>3109</v>
      </c>
      <c r="G2156" t="s">
        <v>40</v>
      </c>
      <c r="H2156" t="s">
        <v>40</v>
      </c>
      <c r="I2156" t="s">
        <v>3110</v>
      </c>
      <c r="J2156" t="s">
        <v>39</v>
      </c>
      <c r="K2156" t="s">
        <v>39</v>
      </c>
      <c r="L2156" t="s">
        <v>39</v>
      </c>
      <c r="M2156" t="s">
        <v>2633</v>
      </c>
      <c r="N2156">
        <v>100</v>
      </c>
      <c r="O2156">
        <v>2015</v>
      </c>
      <c r="P2156">
        <v>2016</v>
      </c>
      <c r="Q2156" t="s">
        <v>39</v>
      </c>
      <c r="R2156">
        <v>365</v>
      </c>
      <c r="S2156" t="s">
        <v>39</v>
      </c>
      <c r="T2156" t="s">
        <v>39</v>
      </c>
      <c r="U2156" t="s">
        <v>3113</v>
      </c>
      <c r="V2156" s="6" t="s">
        <v>2750</v>
      </c>
      <c r="W2156" s="6" t="s">
        <v>3131</v>
      </c>
      <c r="X2156" s="6">
        <v>15</v>
      </c>
      <c r="Y2156" t="s">
        <v>21</v>
      </c>
      <c r="Z2156">
        <v>12</v>
      </c>
      <c r="AA2156" s="6" t="s">
        <v>3126</v>
      </c>
      <c r="AB2156">
        <v>500</v>
      </c>
      <c r="AC2156">
        <v>0.5</v>
      </c>
      <c r="AD2156" s="6" t="s">
        <v>40</v>
      </c>
      <c r="AE2156" s="6" t="s">
        <v>39</v>
      </c>
      <c r="AF2156" s="6" t="s">
        <v>40</v>
      </c>
      <c r="AG2156" t="s">
        <v>3111</v>
      </c>
      <c r="AH2156" t="s">
        <v>3112</v>
      </c>
      <c r="AI2156" s="6" t="s">
        <v>39</v>
      </c>
      <c r="AJ2156" s="6" t="s">
        <v>43</v>
      </c>
      <c r="AK2156" s="19">
        <v>76.031000000000006</v>
      </c>
      <c r="AL2156" s="6" t="s">
        <v>39</v>
      </c>
      <c r="AM2156" s="6" t="s">
        <v>39</v>
      </c>
      <c r="AN2156">
        <v>4</v>
      </c>
      <c r="AO2156">
        <v>100</v>
      </c>
      <c r="AP2156">
        <v>21</v>
      </c>
      <c r="AQ2156" t="s">
        <v>39</v>
      </c>
      <c r="AR2156" t="s">
        <v>2642</v>
      </c>
      <c r="AS2156" t="s">
        <v>3128</v>
      </c>
    </row>
    <row r="2157" spans="1:45" x14ac:dyDescent="0.35">
      <c r="A2157" t="s">
        <v>2072</v>
      </c>
      <c r="B2157" t="s">
        <v>2673</v>
      </c>
      <c r="C2157" t="s">
        <v>2593</v>
      </c>
      <c r="D2157" t="s">
        <v>497</v>
      </c>
      <c r="E2157" t="s">
        <v>498</v>
      </c>
      <c r="F2157" t="s">
        <v>3109</v>
      </c>
      <c r="G2157" t="s">
        <v>40</v>
      </c>
      <c r="H2157" t="s">
        <v>40</v>
      </c>
      <c r="I2157" t="s">
        <v>3110</v>
      </c>
      <c r="J2157" t="s">
        <v>39</v>
      </c>
      <c r="K2157" t="s">
        <v>39</v>
      </c>
      <c r="L2157" t="s">
        <v>39</v>
      </c>
      <c r="M2157" t="s">
        <v>2633</v>
      </c>
      <c r="N2157">
        <v>100</v>
      </c>
      <c r="O2157">
        <v>2015</v>
      </c>
      <c r="P2157">
        <v>2016</v>
      </c>
      <c r="Q2157" t="s">
        <v>39</v>
      </c>
      <c r="R2157">
        <v>365</v>
      </c>
      <c r="S2157" t="s">
        <v>39</v>
      </c>
      <c r="T2157" t="s">
        <v>39</v>
      </c>
      <c r="U2157" t="s">
        <v>3113</v>
      </c>
      <c r="V2157" s="6" t="s">
        <v>2750</v>
      </c>
      <c r="W2157" s="6" t="s">
        <v>3131</v>
      </c>
      <c r="X2157" s="6">
        <v>15</v>
      </c>
      <c r="Y2157" t="s">
        <v>21</v>
      </c>
      <c r="Z2157">
        <v>12</v>
      </c>
      <c r="AA2157" s="6" t="s">
        <v>3123</v>
      </c>
      <c r="AB2157">
        <v>500</v>
      </c>
      <c r="AC2157">
        <v>0.5</v>
      </c>
      <c r="AD2157" s="6" t="s">
        <v>40</v>
      </c>
      <c r="AE2157" s="6" t="s">
        <v>39</v>
      </c>
      <c r="AF2157" s="6" t="s">
        <v>40</v>
      </c>
      <c r="AG2157" t="s">
        <v>3111</v>
      </c>
      <c r="AH2157" t="s">
        <v>3112</v>
      </c>
      <c r="AI2157" s="6" t="s">
        <v>39</v>
      </c>
      <c r="AJ2157" s="6" t="s">
        <v>43</v>
      </c>
      <c r="AK2157" s="19">
        <v>49.026000000000003</v>
      </c>
      <c r="AL2157" s="6" t="s">
        <v>39</v>
      </c>
      <c r="AM2157" s="6" t="s">
        <v>39</v>
      </c>
      <c r="AN2157">
        <v>4</v>
      </c>
      <c r="AO2157">
        <v>100</v>
      </c>
      <c r="AP2157">
        <v>21</v>
      </c>
      <c r="AQ2157" t="s">
        <v>39</v>
      </c>
      <c r="AR2157" t="s">
        <v>2642</v>
      </c>
      <c r="AS2157" t="s">
        <v>3128</v>
      </c>
    </row>
    <row r="2158" spans="1:45" x14ac:dyDescent="0.35">
      <c r="A2158" t="s">
        <v>2072</v>
      </c>
      <c r="B2158" t="s">
        <v>2673</v>
      </c>
      <c r="C2158" t="s">
        <v>2593</v>
      </c>
      <c r="D2158" t="s">
        <v>497</v>
      </c>
      <c r="E2158" t="s">
        <v>498</v>
      </c>
      <c r="F2158" t="s">
        <v>3109</v>
      </c>
      <c r="G2158" t="s">
        <v>40</v>
      </c>
      <c r="H2158" t="s">
        <v>40</v>
      </c>
      <c r="I2158" t="s">
        <v>3110</v>
      </c>
      <c r="J2158" t="s">
        <v>39</v>
      </c>
      <c r="K2158" t="s">
        <v>39</v>
      </c>
      <c r="L2158" t="s">
        <v>39</v>
      </c>
      <c r="M2158" t="s">
        <v>2633</v>
      </c>
      <c r="N2158">
        <v>100</v>
      </c>
      <c r="O2158">
        <v>2015</v>
      </c>
      <c r="P2158">
        <v>2016</v>
      </c>
      <c r="Q2158" t="s">
        <v>39</v>
      </c>
      <c r="R2158">
        <v>365</v>
      </c>
      <c r="S2158" t="s">
        <v>39</v>
      </c>
      <c r="T2158" t="s">
        <v>39</v>
      </c>
      <c r="U2158" t="s">
        <v>3113</v>
      </c>
      <c r="V2158" s="6" t="s">
        <v>2750</v>
      </c>
      <c r="W2158" s="6" t="s">
        <v>3131</v>
      </c>
      <c r="X2158" s="6">
        <v>15</v>
      </c>
      <c r="Y2158" t="s">
        <v>21</v>
      </c>
      <c r="Z2158">
        <v>12</v>
      </c>
      <c r="AA2158" s="6" t="s">
        <v>3124</v>
      </c>
      <c r="AB2158">
        <v>500</v>
      </c>
      <c r="AC2158">
        <v>0.5</v>
      </c>
      <c r="AD2158" s="6" t="s">
        <v>40</v>
      </c>
      <c r="AE2158" s="6" t="s">
        <v>39</v>
      </c>
      <c r="AF2158" s="6" t="s">
        <v>40</v>
      </c>
      <c r="AG2158" t="s">
        <v>3111</v>
      </c>
      <c r="AH2158" t="s">
        <v>3112</v>
      </c>
      <c r="AI2158" s="6" t="s">
        <v>39</v>
      </c>
      <c r="AJ2158" s="6" t="s">
        <v>43</v>
      </c>
      <c r="AK2158" s="19">
        <v>54.677999999999997</v>
      </c>
      <c r="AL2158" s="6" t="s">
        <v>39</v>
      </c>
      <c r="AM2158" s="6" t="s">
        <v>39</v>
      </c>
      <c r="AN2158">
        <v>4</v>
      </c>
      <c r="AO2158">
        <v>100</v>
      </c>
      <c r="AP2158">
        <v>21</v>
      </c>
      <c r="AQ2158" t="s">
        <v>39</v>
      </c>
      <c r="AR2158" t="s">
        <v>2642</v>
      </c>
      <c r="AS2158" t="s">
        <v>3128</v>
      </c>
    </row>
    <row r="2159" spans="1:45" x14ac:dyDescent="0.35">
      <c r="A2159" t="s">
        <v>2072</v>
      </c>
      <c r="B2159" t="s">
        <v>2673</v>
      </c>
      <c r="C2159" t="s">
        <v>2593</v>
      </c>
      <c r="D2159" t="s">
        <v>497</v>
      </c>
      <c r="E2159" t="s">
        <v>498</v>
      </c>
      <c r="F2159" t="s">
        <v>3109</v>
      </c>
      <c r="G2159" t="s">
        <v>40</v>
      </c>
      <c r="H2159" t="s">
        <v>40</v>
      </c>
      <c r="I2159" t="s">
        <v>3110</v>
      </c>
      <c r="J2159" t="s">
        <v>39</v>
      </c>
      <c r="K2159" t="s">
        <v>39</v>
      </c>
      <c r="L2159" t="s">
        <v>39</v>
      </c>
      <c r="M2159" t="s">
        <v>2633</v>
      </c>
      <c r="N2159">
        <v>100</v>
      </c>
      <c r="O2159">
        <v>2015</v>
      </c>
      <c r="P2159">
        <v>2016</v>
      </c>
      <c r="Q2159" t="s">
        <v>39</v>
      </c>
      <c r="R2159">
        <v>365</v>
      </c>
      <c r="S2159" t="s">
        <v>39</v>
      </c>
      <c r="T2159" t="s">
        <v>39</v>
      </c>
      <c r="U2159" t="s">
        <v>3113</v>
      </c>
      <c r="V2159" s="6" t="s">
        <v>2750</v>
      </c>
      <c r="W2159" s="6" t="s">
        <v>3131</v>
      </c>
      <c r="X2159" s="6">
        <v>15</v>
      </c>
      <c r="Y2159" t="s">
        <v>21</v>
      </c>
      <c r="Z2159">
        <v>12</v>
      </c>
      <c r="AA2159" s="6" t="s">
        <v>3127</v>
      </c>
      <c r="AB2159">
        <v>500</v>
      </c>
      <c r="AC2159">
        <v>0.5</v>
      </c>
      <c r="AD2159" s="6" t="s">
        <v>40</v>
      </c>
      <c r="AE2159" s="6" t="s">
        <v>39</v>
      </c>
      <c r="AF2159" s="6" t="s">
        <v>40</v>
      </c>
      <c r="AG2159" t="s">
        <v>3111</v>
      </c>
      <c r="AH2159" t="s">
        <v>3112</v>
      </c>
      <c r="AI2159" s="6" t="s">
        <v>39</v>
      </c>
      <c r="AJ2159" s="6" t="s">
        <v>43</v>
      </c>
      <c r="AK2159" s="19">
        <v>54.469000000000001</v>
      </c>
      <c r="AL2159" s="6" t="s">
        <v>39</v>
      </c>
      <c r="AM2159" s="6" t="s">
        <v>39</v>
      </c>
      <c r="AN2159">
        <v>4</v>
      </c>
      <c r="AO2159">
        <v>100</v>
      </c>
      <c r="AP2159">
        <v>21</v>
      </c>
      <c r="AQ2159" t="s">
        <v>39</v>
      </c>
      <c r="AR2159" t="s">
        <v>2642</v>
      </c>
      <c r="AS2159" t="s">
        <v>3128</v>
      </c>
    </row>
    <row r="2160" spans="1:45" x14ac:dyDescent="0.35">
      <c r="A2160" t="s">
        <v>2072</v>
      </c>
      <c r="B2160" t="s">
        <v>2673</v>
      </c>
      <c r="C2160" t="s">
        <v>2593</v>
      </c>
      <c r="D2160" t="s">
        <v>497</v>
      </c>
      <c r="E2160" t="s">
        <v>498</v>
      </c>
      <c r="F2160" t="s">
        <v>3109</v>
      </c>
      <c r="G2160" t="s">
        <v>40</v>
      </c>
      <c r="H2160" t="s">
        <v>40</v>
      </c>
      <c r="I2160" t="s">
        <v>3110</v>
      </c>
      <c r="J2160" t="s">
        <v>39</v>
      </c>
      <c r="K2160" t="s">
        <v>39</v>
      </c>
      <c r="L2160" t="s">
        <v>39</v>
      </c>
      <c r="M2160" t="s">
        <v>2633</v>
      </c>
      <c r="N2160">
        <v>100</v>
      </c>
      <c r="O2160">
        <v>2015</v>
      </c>
      <c r="P2160">
        <v>2016</v>
      </c>
      <c r="Q2160" t="s">
        <v>39</v>
      </c>
      <c r="R2160">
        <v>365</v>
      </c>
      <c r="S2160" t="s">
        <v>39</v>
      </c>
      <c r="T2160" t="s">
        <v>39</v>
      </c>
      <c r="U2160" t="s">
        <v>3113</v>
      </c>
      <c r="V2160" s="6" t="s">
        <v>2750</v>
      </c>
      <c r="W2160" s="6" t="s">
        <v>2730</v>
      </c>
      <c r="X2160" s="6">
        <v>15</v>
      </c>
      <c r="Y2160" t="s">
        <v>21</v>
      </c>
      <c r="Z2160">
        <v>12</v>
      </c>
      <c r="AA2160" s="6" t="s">
        <v>3114</v>
      </c>
      <c r="AB2160">
        <v>500</v>
      </c>
      <c r="AC2160">
        <v>0.5</v>
      </c>
      <c r="AD2160" s="6" t="s">
        <v>40</v>
      </c>
      <c r="AE2160" s="6" t="s">
        <v>39</v>
      </c>
      <c r="AF2160" s="6" t="s">
        <v>40</v>
      </c>
      <c r="AG2160" t="s">
        <v>3111</v>
      </c>
      <c r="AH2160" t="s">
        <v>3112</v>
      </c>
      <c r="AI2160" s="6" t="s">
        <v>39</v>
      </c>
      <c r="AJ2160" s="6" t="s">
        <v>3129</v>
      </c>
      <c r="AK2160">
        <v>0</v>
      </c>
      <c r="AL2160" s="6" t="s">
        <v>39</v>
      </c>
      <c r="AM2160" s="6" t="s">
        <v>39</v>
      </c>
      <c r="AN2160">
        <v>4</v>
      </c>
      <c r="AO2160">
        <v>100</v>
      </c>
      <c r="AP2160">
        <v>21</v>
      </c>
      <c r="AQ2160" t="s">
        <v>39</v>
      </c>
      <c r="AR2160" t="s">
        <v>2643</v>
      </c>
      <c r="AS2160" t="s">
        <v>3128</v>
      </c>
    </row>
    <row r="2161" spans="1:45" x14ac:dyDescent="0.35">
      <c r="A2161" t="s">
        <v>2072</v>
      </c>
      <c r="B2161" t="s">
        <v>2673</v>
      </c>
      <c r="C2161" t="s">
        <v>2593</v>
      </c>
      <c r="D2161" t="s">
        <v>497</v>
      </c>
      <c r="E2161" t="s">
        <v>498</v>
      </c>
      <c r="F2161" t="s">
        <v>3109</v>
      </c>
      <c r="G2161" t="s">
        <v>40</v>
      </c>
      <c r="H2161" t="s">
        <v>40</v>
      </c>
      <c r="I2161" t="s">
        <v>3110</v>
      </c>
      <c r="J2161" t="s">
        <v>39</v>
      </c>
      <c r="K2161" t="s">
        <v>39</v>
      </c>
      <c r="L2161" t="s">
        <v>39</v>
      </c>
      <c r="M2161" t="s">
        <v>2633</v>
      </c>
      <c r="N2161">
        <v>100</v>
      </c>
      <c r="O2161">
        <v>2015</v>
      </c>
      <c r="P2161">
        <v>2016</v>
      </c>
      <c r="Q2161" t="s">
        <v>39</v>
      </c>
      <c r="R2161">
        <v>365</v>
      </c>
      <c r="S2161" t="s">
        <v>39</v>
      </c>
      <c r="T2161" t="s">
        <v>39</v>
      </c>
      <c r="U2161" t="s">
        <v>3113</v>
      </c>
      <c r="V2161" s="6" t="s">
        <v>2750</v>
      </c>
      <c r="W2161" s="6" t="s">
        <v>2730</v>
      </c>
      <c r="X2161" s="6">
        <v>15</v>
      </c>
      <c r="Y2161" t="s">
        <v>21</v>
      </c>
      <c r="Z2161">
        <v>12</v>
      </c>
      <c r="AA2161" s="6" t="s">
        <v>3115</v>
      </c>
      <c r="AB2161">
        <v>500</v>
      </c>
      <c r="AC2161">
        <v>0.5</v>
      </c>
      <c r="AD2161" s="6" t="s">
        <v>40</v>
      </c>
      <c r="AE2161" s="6" t="s">
        <v>39</v>
      </c>
      <c r="AF2161" s="6" t="s">
        <v>40</v>
      </c>
      <c r="AG2161" t="s">
        <v>3111</v>
      </c>
      <c r="AH2161" t="s">
        <v>3112</v>
      </c>
      <c r="AI2161" s="6" t="s">
        <v>39</v>
      </c>
      <c r="AJ2161" s="6" t="s">
        <v>3129</v>
      </c>
      <c r="AK2161">
        <v>0.33500000000000002</v>
      </c>
      <c r="AL2161" s="6" t="s">
        <v>39</v>
      </c>
      <c r="AM2161" s="6" t="s">
        <v>39</v>
      </c>
      <c r="AN2161">
        <v>4</v>
      </c>
      <c r="AO2161">
        <v>100</v>
      </c>
      <c r="AP2161">
        <v>21</v>
      </c>
      <c r="AQ2161" t="s">
        <v>39</v>
      </c>
      <c r="AR2161" t="s">
        <v>2643</v>
      </c>
      <c r="AS2161" t="s">
        <v>3128</v>
      </c>
    </row>
    <row r="2162" spans="1:45" x14ac:dyDescent="0.35">
      <c r="A2162" t="s">
        <v>2072</v>
      </c>
      <c r="B2162" t="s">
        <v>2673</v>
      </c>
      <c r="C2162" t="s">
        <v>2593</v>
      </c>
      <c r="D2162" t="s">
        <v>497</v>
      </c>
      <c r="E2162" t="s">
        <v>498</v>
      </c>
      <c r="F2162" t="s">
        <v>3109</v>
      </c>
      <c r="G2162" t="s">
        <v>40</v>
      </c>
      <c r="H2162" t="s">
        <v>40</v>
      </c>
      <c r="I2162" t="s">
        <v>3110</v>
      </c>
      <c r="J2162" t="s">
        <v>39</v>
      </c>
      <c r="K2162" t="s">
        <v>39</v>
      </c>
      <c r="L2162" t="s">
        <v>39</v>
      </c>
      <c r="M2162" t="s">
        <v>2633</v>
      </c>
      <c r="N2162">
        <v>100</v>
      </c>
      <c r="O2162">
        <v>2015</v>
      </c>
      <c r="P2162">
        <v>2016</v>
      </c>
      <c r="Q2162" t="s">
        <v>39</v>
      </c>
      <c r="R2162">
        <v>365</v>
      </c>
      <c r="S2162" t="s">
        <v>39</v>
      </c>
      <c r="T2162" t="s">
        <v>39</v>
      </c>
      <c r="U2162" t="s">
        <v>3113</v>
      </c>
      <c r="V2162" s="6" t="s">
        <v>2750</v>
      </c>
      <c r="W2162" s="6" t="s">
        <v>2730</v>
      </c>
      <c r="X2162" s="6">
        <v>15</v>
      </c>
      <c r="Y2162" t="s">
        <v>21</v>
      </c>
      <c r="Z2162">
        <v>12</v>
      </c>
      <c r="AA2162" s="6" t="s">
        <v>3116</v>
      </c>
      <c r="AB2162">
        <v>500</v>
      </c>
      <c r="AC2162">
        <v>0.5</v>
      </c>
      <c r="AD2162" s="6" t="s">
        <v>40</v>
      </c>
      <c r="AE2162" s="6" t="s">
        <v>39</v>
      </c>
      <c r="AF2162" s="6" t="s">
        <v>40</v>
      </c>
      <c r="AG2162" t="s">
        <v>3111</v>
      </c>
      <c r="AH2162" t="s">
        <v>3112</v>
      </c>
      <c r="AI2162" s="6" t="s">
        <v>39</v>
      </c>
      <c r="AJ2162" s="6" t="s">
        <v>3129</v>
      </c>
      <c r="AK2162" s="19">
        <v>0</v>
      </c>
      <c r="AL2162" s="6" t="s">
        <v>39</v>
      </c>
      <c r="AM2162" s="6" t="s">
        <v>39</v>
      </c>
      <c r="AN2162">
        <v>4</v>
      </c>
      <c r="AO2162">
        <v>100</v>
      </c>
      <c r="AP2162">
        <v>21</v>
      </c>
      <c r="AQ2162" t="s">
        <v>39</v>
      </c>
      <c r="AR2162" t="s">
        <v>2643</v>
      </c>
      <c r="AS2162" t="s">
        <v>3128</v>
      </c>
    </row>
    <row r="2163" spans="1:45" x14ac:dyDescent="0.35">
      <c r="A2163" t="s">
        <v>2072</v>
      </c>
      <c r="B2163" t="s">
        <v>2673</v>
      </c>
      <c r="C2163" t="s">
        <v>2593</v>
      </c>
      <c r="D2163" t="s">
        <v>497</v>
      </c>
      <c r="E2163" t="s">
        <v>498</v>
      </c>
      <c r="F2163" t="s">
        <v>3109</v>
      </c>
      <c r="G2163" t="s">
        <v>40</v>
      </c>
      <c r="H2163" t="s">
        <v>40</v>
      </c>
      <c r="I2163" t="s">
        <v>3110</v>
      </c>
      <c r="J2163" t="s">
        <v>39</v>
      </c>
      <c r="K2163" t="s">
        <v>39</v>
      </c>
      <c r="L2163" t="s">
        <v>39</v>
      </c>
      <c r="M2163" t="s">
        <v>2633</v>
      </c>
      <c r="N2163">
        <v>100</v>
      </c>
      <c r="O2163">
        <v>2015</v>
      </c>
      <c r="P2163">
        <v>2016</v>
      </c>
      <c r="Q2163" t="s">
        <v>39</v>
      </c>
      <c r="R2163">
        <v>365</v>
      </c>
      <c r="S2163" t="s">
        <v>39</v>
      </c>
      <c r="T2163" t="s">
        <v>39</v>
      </c>
      <c r="U2163" t="s">
        <v>3113</v>
      </c>
      <c r="V2163" s="6" t="s">
        <v>2750</v>
      </c>
      <c r="W2163" s="6" t="s">
        <v>2730</v>
      </c>
      <c r="X2163" s="6">
        <v>15</v>
      </c>
      <c r="Y2163" t="s">
        <v>21</v>
      </c>
      <c r="Z2163">
        <v>12</v>
      </c>
      <c r="AA2163" s="6" t="s">
        <v>3117</v>
      </c>
      <c r="AB2163">
        <v>500</v>
      </c>
      <c r="AC2163">
        <v>0.5</v>
      </c>
      <c r="AD2163" s="6" t="s">
        <v>40</v>
      </c>
      <c r="AE2163" s="6" t="s">
        <v>39</v>
      </c>
      <c r="AF2163" s="6" t="s">
        <v>40</v>
      </c>
      <c r="AG2163" t="s">
        <v>3111</v>
      </c>
      <c r="AH2163" t="s">
        <v>3112</v>
      </c>
      <c r="AI2163" s="6" t="s">
        <v>39</v>
      </c>
      <c r="AJ2163" s="6" t="s">
        <v>3129</v>
      </c>
      <c r="AK2163" s="19">
        <v>0</v>
      </c>
      <c r="AL2163" s="6" t="s">
        <v>39</v>
      </c>
      <c r="AM2163" s="6" t="s">
        <v>39</v>
      </c>
      <c r="AN2163">
        <v>4</v>
      </c>
      <c r="AO2163">
        <v>100</v>
      </c>
      <c r="AP2163">
        <v>21</v>
      </c>
      <c r="AQ2163" t="s">
        <v>39</v>
      </c>
      <c r="AR2163" t="s">
        <v>2643</v>
      </c>
      <c r="AS2163" t="s">
        <v>3128</v>
      </c>
    </row>
    <row r="2164" spans="1:45" x14ac:dyDescent="0.35">
      <c r="A2164" t="s">
        <v>2072</v>
      </c>
      <c r="B2164" t="s">
        <v>2673</v>
      </c>
      <c r="C2164" t="s">
        <v>2593</v>
      </c>
      <c r="D2164" t="s">
        <v>497</v>
      </c>
      <c r="E2164" t="s">
        <v>498</v>
      </c>
      <c r="F2164" t="s">
        <v>3109</v>
      </c>
      <c r="G2164" t="s">
        <v>40</v>
      </c>
      <c r="H2164" t="s">
        <v>40</v>
      </c>
      <c r="I2164" t="s">
        <v>3110</v>
      </c>
      <c r="J2164" t="s">
        <v>39</v>
      </c>
      <c r="K2164" t="s">
        <v>39</v>
      </c>
      <c r="L2164" t="s">
        <v>39</v>
      </c>
      <c r="M2164" t="s">
        <v>2633</v>
      </c>
      <c r="N2164">
        <v>100</v>
      </c>
      <c r="O2164">
        <v>2015</v>
      </c>
      <c r="P2164">
        <v>2016</v>
      </c>
      <c r="Q2164" t="s">
        <v>39</v>
      </c>
      <c r="R2164">
        <v>365</v>
      </c>
      <c r="S2164" t="s">
        <v>39</v>
      </c>
      <c r="T2164" t="s">
        <v>39</v>
      </c>
      <c r="U2164" t="s">
        <v>3113</v>
      </c>
      <c r="V2164" s="6" t="s">
        <v>2750</v>
      </c>
      <c r="W2164" s="6" t="s">
        <v>2730</v>
      </c>
      <c r="X2164" s="6">
        <v>15</v>
      </c>
      <c r="Y2164" t="s">
        <v>21</v>
      </c>
      <c r="Z2164">
        <v>12</v>
      </c>
      <c r="AA2164" s="6" t="s">
        <v>3118</v>
      </c>
      <c r="AB2164">
        <v>500</v>
      </c>
      <c r="AC2164">
        <v>0.5</v>
      </c>
      <c r="AD2164" s="6" t="s">
        <v>40</v>
      </c>
      <c r="AE2164" s="6" t="s">
        <v>39</v>
      </c>
      <c r="AF2164" s="6" t="s">
        <v>40</v>
      </c>
      <c r="AG2164" t="s">
        <v>3111</v>
      </c>
      <c r="AH2164" t="s">
        <v>3112</v>
      </c>
      <c r="AI2164" s="6" t="s">
        <v>39</v>
      </c>
      <c r="AJ2164" s="6" t="s">
        <v>3129</v>
      </c>
      <c r="AK2164" s="19">
        <v>0</v>
      </c>
      <c r="AL2164" s="6" t="s">
        <v>39</v>
      </c>
      <c r="AM2164" s="6" t="s">
        <v>39</v>
      </c>
      <c r="AN2164">
        <v>4</v>
      </c>
      <c r="AO2164">
        <v>100</v>
      </c>
      <c r="AP2164">
        <v>21</v>
      </c>
      <c r="AQ2164" t="s">
        <v>39</v>
      </c>
      <c r="AR2164" t="s">
        <v>2643</v>
      </c>
      <c r="AS2164" t="s">
        <v>3128</v>
      </c>
    </row>
    <row r="2165" spans="1:45" x14ac:dyDescent="0.35">
      <c r="A2165" t="s">
        <v>2072</v>
      </c>
      <c r="B2165" t="s">
        <v>2673</v>
      </c>
      <c r="C2165" t="s">
        <v>2593</v>
      </c>
      <c r="D2165" t="s">
        <v>497</v>
      </c>
      <c r="E2165" t="s">
        <v>498</v>
      </c>
      <c r="F2165" t="s">
        <v>3109</v>
      </c>
      <c r="G2165" t="s">
        <v>40</v>
      </c>
      <c r="H2165" t="s">
        <v>40</v>
      </c>
      <c r="I2165" t="s">
        <v>3110</v>
      </c>
      <c r="J2165" t="s">
        <v>39</v>
      </c>
      <c r="K2165" t="s">
        <v>39</v>
      </c>
      <c r="L2165" t="s">
        <v>39</v>
      </c>
      <c r="M2165" t="s">
        <v>2633</v>
      </c>
      <c r="N2165">
        <v>100</v>
      </c>
      <c r="O2165">
        <v>2015</v>
      </c>
      <c r="P2165">
        <v>2016</v>
      </c>
      <c r="Q2165" t="s">
        <v>39</v>
      </c>
      <c r="R2165">
        <v>365</v>
      </c>
      <c r="S2165" t="s">
        <v>39</v>
      </c>
      <c r="T2165" t="s">
        <v>39</v>
      </c>
      <c r="U2165" t="s">
        <v>3113</v>
      </c>
      <c r="V2165" s="6" t="s">
        <v>2750</v>
      </c>
      <c r="W2165" s="6" t="s">
        <v>2730</v>
      </c>
      <c r="X2165" s="6">
        <v>15</v>
      </c>
      <c r="Y2165" t="s">
        <v>21</v>
      </c>
      <c r="Z2165">
        <v>12</v>
      </c>
      <c r="AA2165" s="6" t="s">
        <v>3125</v>
      </c>
      <c r="AB2165">
        <v>500</v>
      </c>
      <c r="AC2165">
        <v>0.5</v>
      </c>
      <c r="AD2165" s="6" t="s">
        <v>40</v>
      </c>
      <c r="AE2165" s="6" t="s">
        <v>39</v>
      </c>
      <c r="AF2165" s="6" t="s">
        <v>40</v>
      </c>
      <c r="AG2165" t="s">
        <v>3111</v>
      </c>
      <c r="AH2165" t="s">
        <v>3112</v>
      </c>
      <c r="AI2165" s="6" t="s">
        <v>39</v>
      </c>
      <c r="AJ2165" s="6" t="s">
        <v>3129</v>
      </c>
      <c r="AK2165">
        <v>0.222</v>
      </c>
      <c r="AL2165" s="6" t="s">
        <v>39</v>
      </c>
      <c r="AM2165" s="6" t="s">
        <v>39</v>
      </c>
      <c r="AN2165">
        <v>4</v>
      </c>
      <c r="AO2165">
        <v>100</v>
      </c>
      <c r="AP2165">
        <v>21</v>
      </c>
      <c r="AQ2165" t="s">
        <v>39</v>
      </c>
      <c r="AR2165" t="s">
        <v>2643</v>
      </c>
      <c r="AS2165" t="s">
        <v>3128</v>
      </c>
    </row>
    <row r="2166" spans="1:45" x14ac:dyDescent="0.35">
      <c r="A2166" t="s">
        <v>2072</v>
      </c>
      <c r="B2166" t="s">
        <v>2673</v>
      </c>
      <c r="C2166" t="s">
        <v>2593</v>
      </c>
      <c r="D2166" t="s">
        <v>497</v>
      </c>
      <c r="E2166" t="s">
        <v>498</v>
      </c>
      <c r="F2166" t="s">
        <v>3109</v>
      </c>
      <c r="G2166" t="s">
        <v>40</v>
      </c>
      <c r="H2166" t="s">
        <v>40</v>
      </c>
      <c r="I2166" t="s">
        <v>3110</v>
      </c>
      <c r="J2166" t="s">
        <v>39</v>
      </c>
      <c r="K2166" t="s">
        <v>39</v>
      </c>
      <c r="L2166" t="s">
        <v>39</v>
      </c>
      <c r="M2166" t="s">
        <v>2633</v>
      </c>
      <c r="N2166">
        <v>100</v>
      </c>
      <c r="O2166">
        <v>2015</v>
      </c>
      <c r="P2166">
        <v>2016</v>
      </c>
      <c r="Q2166" t="s">
        <v>39</v>
      </c>
      <c r="R2166">
        <v>365</v>
      </c>
      <c r="S2166" t="s">
        <v>39</v>
      </c>
      <c r="T2166" t="s">
        <v>39</v>
      </c>
      <c r="U2166" t="s">
        <v>3113</v>
      </c>
      <c r="V2166" s="6" t="s">
        <v>2750</v>
      </c>
      <c r="W2166" s="6" t="s">
        <v>2730</v>
      </c>
      <c r="X2166" s="6">
        <v>15</v>
      </c>
      <c r="Y2166" t="s">
        <v>21</v>
      </c>
      <c r="Z2166">
        <v>12</v>
      </c>
      <c r="AA2166" s="6" t="s">
        <v>3119</v>
      </c>
      <c r="AB2166">
        <v>500</v>
      </c>
      <c r="AC2166">
        <v>0.5</v>
      </c>
      <c r="AD2166" s="6" t="s">
        <v>40</v>
      </c>
      <c r="AE2166" s="6" t="s">
        <v>39</v>
      </c>
      <c r="AF2166" s="6" t="s">
        <v>40</v>
      </c>
      <c r="AG2166" t="s">
        <v>3111</v>
      </c>
      <c r="AH2166" t="s">
        <v>3112</v>
      </c>
      <c r="AI2166" s="6" t="s">
        <v>39</v>
      </c>
      <c r="AJ2166" s="6" t="s">
        <v>3129</v>
      </c>
      <c r="AK2166" s="19">
        <v>0</v>
      </c>
      <c r="AL2166" s="6" t="s">
        <v>39</v>
      </c>
      <c r="AM2166" s="6" t="s">
        <v>39</v>
      </c>
      <c r="AN2166">
        <v>4</v>
      </c>
      <c r="AO2166">
        <v>100</v>
      </c>
      <c r="AP2166">
        <v>21</v>
      </c>
      <c r="AQ2166" t="s">
        <v>39</v>
      </c>
      <c r="AR2166" t="s">
        <v>2643</v>
      </c>
      <c r="AS2166" t="s">
        <v>3128</v>
      </c>
    </row>
    <row r="2167" spans="1:45" x14ac:dyDescent="0.35">
      <c r="A2167" t="s">
        <v>2072</v>
      </c>
      <c r="B2167" t="s">
        <v>2673</v>
      </c>
      <c r="C2167" t="s">
        <v>2593</v>
      </c>
      <c r="D2167" t="s">
        <v>497</v>
      </c>
      <c r="E2167" t="s">
        <v>498</v>
      </c>
      <c r="F2167" t="s">
        <v>3109</v>
      </c>
      <c r="G2167" t="s">
        <v>40</v>
      </c>
      <c r="H2167" t="s">
        <v>40</v>
      </c>
      <c r="I2167" t="s">
        <v>3110</v>
      </c>
      <c r="J2167" t="s">
        <v>39</v>
      </c>
      <c r="K2167" t="s">
        <v>39</v>
      </c>
      <c r="L2167" t="s">
        <v>39</v>
      </c>
      <c r="M2167" t="s">
        <v>2633</v>
      </c>
      <c r="N2167">
        <v>100</v>
      </c>
      <c r="O2167">
        <v>2015</v>
      </c>
      <c r="P2167">
        <v>2016</v>
      </c>
      <c r="Q2167" t="s">
        <v>39</v>
      </c>
      <c r="R2167">
        <v>365</v>
      </c>
      <c r="S2167" t="s">
        <v>39</v>
      </c>
      <c r="T2167" t="s">
        <v>39</v>
      </c>
      <c r="U2167" t="s">
        <v>3113</v>
      </c>
      <c r="V2167" s="6" t="s">
        <v>2750</v>
      </c>
      <c r="W2167" s="6" t="s">
        <v>2730</v>
      </c>
      <c r="X2167" s="6">
        <v>15</v>
      </c>
      <c r="Y2167" t="s">
        <v>21</v>
      </c>
      <c r="Z2167">
        <v>12</v>
      </c>
      <c r="AA2167" s="6" t="s">
        <v>3120</v>
      </c>
      <c r="AB2167">
        <v>500</v>
      </c>
      <c r="AC2167">
        <v>0.5</v>
      </c>
      <c r="AD2167" s="6" t="s">
        <v>40</v>
      </c>
      <c r="AE2167" s="6" t="s">
        <v>39</v>
      </c>
      <c r="AF2167" s="6" t="s">
        <v>40</v>
      </c>
      <c r="AG2167" t="s">
        <v>3111</v>
      </c>
      <c r="AH2167" t="s">
        <v>3112</v>
      </c>
      <c r="AI2167" s="6" t="s">
        <v>39</v>
      </c>
      <c r="AJ2167" s="6" t="s">
        <v>3129</v>
      </c>
      <c r="AK2167" s="19">
        <v>0</v>
      </c>
      <c r="AL2167" s="6" t="s">
        <v>39</v>
      </c>
      <c r="AM2167" s="6" t="s">
        <v>39</v>
      </c>
      <c r="AN2167">
        <v>4</v>
      </c>
      <c r="AO2167">
        <v>100</v>
      </c>
      <c r="AP2167">
        <v>21</v>
      </c>
      <c r="AQ2167" t="s">
        <v>39</v>
      </c>
      <c r="AR2167" t="s">
        <v>2643</v>
      </c>
      <c r="AS2167" t="s">
        <v>3128</v>
      </c>
    </row>
    <row r="2168" spans="1:45" x14ac:dyDescent="0.35">
      <c r="A2168" t="s">
        <v>2072</v>
      </c>
      <c r="B2168" t="s">
        <v>2673</v>
      </c>
      <c r="C2168" t="s">
        <v>2593</v>
      </c>
      <c r="D2168" t="s">
        <v>497</v>
      </c>
      <c r="E2168" t="s">
        <v>498</v>
      </c>
      <c r="F2168" t="s">
        <v>3109</v>
      </c>
      <c r="G2168" t="s">
        <v>40</v>
      </c>
      <c r="H2168" t="s">
        <v>40</v>
      </c>
      <c r="I2168" t="s">
        <v>3110</v>
      </c>
      <c r="J2168" t="s">
        <v>39</v>
      </c>
      <c r="K2168" t="s">
        <v>39</v>
      </c>
      <c r="L2168" t="s">
        <v>39</v>
      </c>
      <c r="M2168" t="s">
        <v>2633</v>
      </c>
      <c r="N2168">
        <v>100</v>
      </c>
      <c r="O2168">
        <v>2015</v>
      </c>
      <c r="P2168">
        <v>2016</v>
      </c>
      <c r="Q2168" t="s">
        <v>39</v>
      </c>
      <c r="R2168">
        <v>365</v>
      </c>
      <c r="S2168" t="s">
        <v>39</v>
      </c>
      <c r="T2168" t="s">
        <v>39</v>
      </c>
      <c r="U2168" t="s">
        <v>3113</v>
      </c>
      <c r="V2168" s="6" t="s">
        <v>2750</v>
      </c>
      <c r="W2168" s="6" t="s">
        <v>2730</v>
      </c>
      <c r="X2168" s="6">
        <v>15</v>
      </c>
      <c r="Y2168" t="s">
        <v>21</v>
      </c>
      <c r="Z2168">
        <v>12</v>
      </c>
      <c r="AA2168" s="6" t="s">
        <v>3121</v>
      </c>
      <c r="AB2168">
        <v>500</v>
      </c>
      <c r="AC2168">
        <v>0.5</v>
      </c>
      <c r="AD2168" s="6" t="s">
        <v>40</v>
      </c>
      <c r="AE2168" s="6" t="s">
        <v>39</v>
      </c>
      <c r="AF2168" s="6" t="s">
        <v>40</v>
      </c>
      <c r="AG2168" t="s">
        <v>3111</v>
      </c>
      <c r="AH2168" t="s">
        <v>3112</v>
      </c>
      <c r="AI2168" s="6" t="s">
        <v>39</v>
      </c>
      <c r="AJ2168" s="6" t="s">
        <v>3129</v>
      </c>
      <c r="AK2168">
        <v>0.124</v>
      </c>
      <c r="AL2168" s="6" t="s">
        <v>39</v>
      </c>
      <c r="AM2168" s="6" t="s">
        <v>39</v>
      </c>
      <c r="AN2168">
        <v>4</v>
      </c>
      <c r="AO2168">
        <v>100</v>
      </c>
      <c r="AP2168">
        <v>21</v>
      </c>
      <c r="AQ2168" t="s">
        <v>39</v>
      </c>
      <c r="AR2168" t="s">
        <v>2643</v>
      </c>
      <c r="AS2168" t="s">
        <v>3128</v>
      </c>
    </row>
    <row r="2169" spans="1:45" x14ac:dyDescent="0.35">
      <c r="A2169" t="s">
        <v>2072</v>
      </c>
      <c r="B2169" t="s">
        <v>2673</v>
      </c>
      <c r="C2169" t="s">
        <v>2593</v>
      </c>
      <c r="D2169" t="s">
        <v>497</v>
      </c>
      <c r="E2169" t="s">
        <v>498</v>
      </c>
      <c r="F2169" t="s">
        <v>3109</v>
      </c>
      <c r="G2169" t="s">
        <v>40</v>
      </c>
      <c r="H2169" t="s">
        <v>40</v>
      </c>
      <c r="I2169" t="s">
        <v>3110</v>
      </c>
      <c r="J2169" t="s">
        <v>39</v>
      </c>
      <c r="K2169" t="s">
        <v>39</v>
      </c>
      <c r="L2169" t="s">
        <v>39</v>
      </c>
      <c r="M2169" t="s">
        <v>2633</v>
      </c>
      <c r="N2169">
        <v>100</v>
      </c>
      <c r="O2169">
        <v>2015</v>
      </c>
      <c r="P2169">
        <v>2016</v>
      </c>
      <c r="Q2169" t="s">
        <v>39</v>
      </c>
      <c r="R2169">
        <v>365</v>
      </c>
      <c r="S2169" t="s">
        <v>39</v>
      </c>
      <c r="T2169" t="s">
        <v>39</v>
      </c>
      <c r="U2169" t="s">
        <v>3113</v>
      </c>
      <c r="V2169" s="6" t="s">
        <v>2750</v>
      </c>
      <c r="W2169" s="6" t="s">
        <v>2730</v>
      </c>
      <c r="X2169" s="6">
        <v>15</v>
      </c>
      <c r="Y2169" t="s">
        <v>21</v>
      </c>
      <c r="Z2169">
        <v>12</v>
      </c>
      <c r="AA2169" s="6" t="s">
        <v>3122</v>
      </c>
      <c r="AB2169">
        <v>500</v>
      </c>
      <c r="AC2169">
        <v>0.5</v>
      </c>
      <c r="AD2169" s="6" t="s">
        <v>40</v>
      </c>
      <c r="AE2169" s="6" t="s">
        <v>39</v>
      </c>
      <c r="AF2169" s="6" t="s">
        <v>40</v>
      </c>
      <c r="AG2169" t="s">
        <v>3111</v>
      </c>
      <c r="AH2169" t="s">
        <v>3112</v>
      </c>
      <c r="AI2169" s="6" t="s">
        <v>39</v>
      </c>
      <c r="AJ2169" s="6" t="s">
        <v>3129</v>
      </c>
      <c r="AK2169" s="19">
        <v>0</v>
      </c>
      <c r="AL2169" s="6" t="s">
        <v>39</v>
      </c>
      <c r="AM2169" s="6" t="s">
        <v>39</v>
      </c>
      <c r="AN2169">
        <v>4</v>
      </c>
      <c r="AO2169">
        <v>100</v>
      </c>
      <c r="AP2169">
        <v>21</v>
      </c>
      <c r="AQ2169" t="s">
        <v>39</v>
      </c>
      <c r="AR2169" t="s">
        <v>2643</v>
      </c>
      <c r="AS2169" t="s">
        <v>3128</v>
      </c>
    </row>
    <row r="2170" spans="1:45" x14ac:dyDescent="0.35">
      <c r="A2170" t="s">
        <v>2072</v>
      </c>
      <c r="B2170" t="s">
        <v>2673</v>
      </c>
      <c r="C2170" t="s">
        <v>2593</v>
      </c>
      <c r="D2170" t="s">
        <v>497</v>
      </c>
      <c r="E2170" t="s">
        <v>498</v>
      </c>
      <c r="F2170" t="s">
        <v>3109</v>
      </c>
      <c r="G2170" t="s">
        <v>40</v>
      </c>
      <c r="H2170" t="s">
        <v>40</v>
      </c>
      <c r="I2170" t="s">
        <v>3110</v>
      </c>
      <c r="J2170" t="s">
        <v>39</v>
      </c>
      <c r="K2170" t="s">
        <v>39</v>
      </c>
      <c r="L2170" t="s">
        <v>39</v>
      </c>
      <c r="M2170" t="s">
        <v>2633</v>
      </c>
      <c r="N2170">
        <v>100</v>
      </c>
      <c r="O2170">
        <v>2015</v>
      </c>
      <c r="P2170">
        <v>2016</v>
      </c>
      <c r="Q2170" t="s">
        <v>39</v>
      </c>
      <c r="R2170">
        <v>365</v>
      </c>
      <c r="S2170" t="s">
        <v>39</v>
      </c>
      <c r="T2170" t="s">
        <v>39</v>
      </c>
      <c r="U2170" t="s">
        <v>3113</v>
      </c>
      <c r="V2170" s="6" t="s">
        <v>2750</v>
      </c>
      <c r="W2170" s="6" t="s">
        <v>2730</v>
      </c>
      <c r="X2170" s="6">
        <v>15</v>
      </c>
      <c r="Y2170" t="s">
        <v>21</v>
      </c>
      <c r="Z2170">
        <v>12</v>
      </c>
      <c r="AA2170" s="6" t="s">
        <v>3126</v>
      </c>
      <c r="AB2170">
        <v>500</v>
      </c>
      <c r="AC2170">
        <v>0.5</v>
      </c>
      <c r="AD2170" s="6" t="s">
        <v>40</v>
      </c>
      <c r="AE2170" s="6" t="s">
        <v>39</v>
      </c>
      <c r="AF2170" s="6" t="s">
        <v>40</v>
      </c>
      <c r="AG2170" t="s">
        <v>3111</v>
      </c>
      <c r="AH2170" t="s">
        <v>3112</v>
      </c>
      <c r="AI2170" s="6" t="s">
        <v>39</v>
      </c>
      <c r="AJ2170" s="6" t="s">
        <v>3129</v>
      </c>
      <c r="AK2170" s="19">
        <v>0</v>
      </c>
      <c r="AL2170" s="6" t="s">
        <v>39</v>
      </c>
      <c r="AM2170" s="6" t="s">
        <v>39</v>
      </c>
      <c r="AN2170">
        <v>4</v>
      </c>
      <c r="AO2170">
        <v>100</v>
      </c>
      <c r="AP2170">
        <v>21</v>
      </c>
      <c r="AQ2170" t="s">
        <v>39</v>
      </c>
      <c r="AR2170" t="s">
        <v>2643</v>
      </c>
      <c r="AS2170" t="s">
        <v>3128</v>
      </c>
    </row>
    <row r="2171" spans="1:45" x14ac:dyDescent="0.35">
      <c r="A2171" t="s">
        <v>2072</v>
      </c>
      <c r="B2171" t="s">
        <v>2673</v>
      </c>
      <c r="C2171" t="s">
        <v>2593</v>
      </c>
      <c r="D2171" t="s">
        <v>497</v>
      </c>
      <c r="E2171" t="s">
        <v>498</v>
      </c>
      <c r="F2171" t="s">
        <v>3109</v>
      </c>
      <c r="G2171" t="s">
        <v>40</v>
      </c>
      <c r="H2171" t="s">
        <v>40</v>
      </c>
      <c r="I2171" t="s">
        <v>3110</v>
      </c>
      <c r="J2171" t="s">
        <v>39</v>
      </c>
      <c r="K2171" t="s">
        <v>39</v>
      </c>
      <c r="L2171" t="s">
        <v>39</v>
      </c>
      <c r="M2171" t="s">
        <v>2633</v>
      </c>
      <c r="N2171">
        <v>100</v>
      </c>
      <c r="O2171">
        <v>2015</v>
      </c>
      <c r="P2171">
        <v>2016</v>
      </c>
      <c r="Q2171" t="s">
        <v>39</v>
      </c>
      <c r="R2171">
        <v>365</v>
      </c>
      <c r="S2171" t="s">
        <v>39</v>
      </c>
      <c r="T2171" t="s">
        <v>39</v>
      </c>
      <c r="U2171" t="s">
        <v>3113</v>
      </c>
      <c r="V2171" s="6" t="s">
        <v>2750</v>
      </c>
      <c r="W2171" s="6" t="s">
        <v>2730</v>
      </c>
      <c r="X2171" s="6">
        <v>15</v>
      </c>
      <c r="Y2171" t="s">
        <v>21</v>
      </c>
      <c r="Z2171">
        <v>12</v>
      </c>
      <c r="AA2171" s="6" t="s">
        <v>3123</v>
      </c>
      <c r="AB2171">
        <v>500</v>
      </c>
      <c r="AC2171">
        <v>0.5</v>
      </c>
      <c r="AD2171" s="6" t="s">
        <v>40</v>
      </c>
      <c r="AE2171" s="6" t="s">
        <v>39</v>
      </c>
      <c r="AF2171" s="6" t="s">
        <v>40</v>
      </c>
      <c r="AG2171" t="s">
        <v>3111</v>
      </c>
      <c r="AH2171" t="s">
        <v>3112</v>
      </c>
      <c r="AI2171" s="6" t="s">
        <v>39</v>
      </c>
      <c r="AJ2171" s="6" t="s">
        <v>3129</v>
      </c>
      <c r="AK2171">
        <v>0.14499999999999999</v>
      </c>
      <c r="AL2171" s="6" t="s">
        <v>39</v>
      </c>
      <c r="AM2171" s="6" t="s">
        <v>39</v>
      </c>
      <c r="AN2171">
        <v>4</v>
      </c>
      <c r="AO2171">
        <v>100</v>
      </c>
      <c r="AP2171">
        <v>21</v>
      </c>
      <c r="AQ2171" t="s">
        <v>39</v>
      </c>
      <c r="AR2171" t="s">
        <v>2643</v>
      </c>
      <c r="AS2171" t="s">
        <v>3128</v>
      </c>
    </row>
    <row r="2172" spans="1:45" x14ac:dyDescent="0.35">
      <c r="A2172" t="s">
        <v>2072</v>
      </c>
      <c r="B2172" t="s">
        <v>2673</v>
      </c>
      <c r="C2172" t="s">
        <v>2593</v>
      </c>
      <c r="D2172" t="s">
        <v>497</v>
      </c>
      <c r="E2172" t="s">
        <v>498</v>
      </c>
      <c r="F2172" t="s">
        <v>3109</v>
      </c>
      <c r="G2172" t="s">
        <v>40</v>
      </c>
      <c r="H2172" t="s">
        <v>40</v>
      </c>
      <c r="I2172" t="s">
        <v>3110</v>
      </c>
      <c r="J2172" t="s">
        <v>39</v>
      </c>
      <c r="K2172" t="s">
        <v>39</v>
      </c>
      <c r="L2172" t="s">
        <v>39</v>
      </c>
      <c r="M2172" t="s">
        <v>2633</v>
      </c>
      <c r="N2172">
        <v>100</v>
      </c>
      <c r="O2172">
        <v>2015</v>
      </c>
      <c r="P2172">
        <v>2016</v>
      </c>
      <c r="Q2172" t="s">
        <v>39</v>
      </c>
      <c r="R2172">
        <v>365</v>
      </c>
      <c r="S2172" t="s">
        <v>39</v>
      </c>
      <c r="T2172" t="s">
        <v>39</v>
      </c>
      <c r="U2172" t="s">
        <v>3113</v>
      </c>
      <c r="V2172" s="6" t="s">
        <v>2750</v>
      </c>
      <c r="W2172" s="6" t="s">
        <v>2730</v>
      </c>
      <c r="X2172" s="6">
        <v>15</v>
      </c>
      <c r="Y2172" t="s">
        <v>21</v>
      </c>
      <c r="Z2172">
        <v>12</v>
      </c>
      <c r="AA2172" s="6" t="s">
        <v>3124</v>
      </c>
      <c r="AB2172">
        <v>500</v>
      </c>
      <c r="AC2172">
        <v>0.5</v>
      </c>
      <c r="AD2172" s="6" t="s">
        <v>40</v>
      </c>
      <c r="AE2172" s="6" t="s">
        <v>39</v>
      </c>
      <c r="AF2172" s="6" t="s">
        <v>40</v>
      </c>
      <c r="AG2172" t="s">
        <v>3111</v>
      </c>
      <c r="AH2172" t="s">
        <v>3112</v>
      </c>
      <c r="AI2172" s="6" t="s">
        <v>39</v>
      </c>
      <c r="AJ2172" s="6" t="s">
        <v>3129</v>
      </c>
      <c r="AK2172" s="19">
        <v>0</v>
      </c>
      <c r="AL2172" s="6" t="s">
        <v>39</v>
      </c>
      <c r="AM2172" s="6" t="s">
        <v>39</v>
      </c>
      <c r="AN2172">
        <v>4</v>
      </c>
      <c r="AO2172">
        <v>100</v>
      </c>
      <c r="AP2172">
        <v>21</v>
      </c>
      <c r="AQ2172" t="s">
        <v>39</v>
      </c>
      <c r="AR2172" t="s">
        <v>2643</v>
      </c>
      <c r="AS2172" t="s">
        <v>3128</v>
      </c>
    </row>
    <row r="2173" spans="1:45" x14ac:dyDescent="0.35">
      <c r="A2173" t="s">
        <v>2072</v>
      </c>
      <c r="B2173" t="s">
        <v>2673</v>
      </c>
      <c r="C2173" t="s">
        <v>2593</v>
      </c>
      <c r="D2173" t="s">
        <v>497</v>
      </c>
      <c r="E2173" t="s">
        <v>498</v>
      </c>
      <c r="F2173" t="s">
        <v>3109</v>
      </c>
      <c r="G2173" t="s">
        <v>40</v>
      </c>
      <c r="H2173" t="s">
        <v>40</v>
      </c>
      <c r="I2173" t="s">
        <v>3110</v>
      </c>
      <c r="J2173" t="s">
        <v>39</v>
      </c>
      <c r="K2173" t="s">
        <v>39</v>
      </c>
      <c r="L2173" t="s">
        <v>39</v>
      </c>
      <c r="M2173" t="s">
        <v>2633</v>
      </c>
      <c r="N2173">
        <v>100</v>
      </c>
      <c r="O2173">
        <v>2015</v>
      </c>
      <c r="P2173">
        <v>2016</v>
      </c>
      <c r="Q2173" t="s">
        <v>39</v>
      </c>
      <c r="R2173">
        <v>365</v>
      </c>
      <c r="S2173" t="s">
        <v>39</v>
      </c>
      <c r="T2173" t="s">
        <v>39</v>
      </c>
      <c r="U2173" t="s">
        <v>3113</v>
      </c>
      <c r="V2173" s="6" t="s">
        <v>2750</v>
      </c>
      <c r="W2173" s="6" t="s">
        <v>2730</v>
      </c>
      <c r="X2173" s="6">
        <v>15</v>
      </c>
      <c r="Y2173" t="s">
        <v>21</v>
      </c>
      <c r="Z2173">
        <v>12</v>
      </c>
      <c r="AA2173" s="6" t="s">
        <v>3127</v>
      </c>
      <c r="AB2173">
        <v>500</v>
      </c>
      <c r="AC2173">
        <v>0.5</v>
      </c>
      <c r="AD2173" s="6" t="s">
        <v>40</v>
      </c>
      <c r="AE2173" s="6" t="s">
        <v>39</v>
      </c>
      <c r="AF2173" s="6" t="s">
        <v>40</v>
      </c>
      <c r="AG2173" t="s">
        <v>3111</v>
      </c>
      <c r="AH2173" t="s">
        <v>3112</v>
      </c>
      <c r="AI2173" s="6" t="s">
        <v>39</v>
      </c>
      <c r="AJ2173" s="6" t="s">
        <v>3129</v>
      </c>
      <c r="AK2173" s="19">
        <v>0</v>
      </c>
      <c r="AL2173" s="6" t="s">
        <v>39</v>
      </c>
      <c r="AM2173" s="6" t="s">
        <v>39</v>
      </c>
      <c r="AN2173">
        <v>4</v>
      </c>
      <c r="AO2173">
        <v>100</v>
      </c>
      <c r="AP2173">
        <v>21</v>
      </c>
      <c r="AQ2173" t="s">
        <v>39</v>
      </c>
      <c r="AR2173" t="s">
        <v>2643</v>
      </c>
      <c r="AS2173" t="s">
        <v>3128</v>
      </c>
    </row>
    <row r="2174" spans="1:45" x14ac:dyDescent="0.35">
      <c r="A2174" t="s">
        <v>2072</v>
      </c>
      <c r="B2174" t="s">
        <v>2673</v>
      </c>
      <c r="C2174" t="s">
        <v>2593</v>
      </c>
      <c r="D2174" t="s">
        <v>497</v>
      </c>
      <c r="E2174" t="s">
        <v>498</v>
      </c>
      <c r="F2174" t="s">
        <v>3109</v>
      </c>
      <c r="G2174" t="s">
        <v>40</v>
      </c>
      <c r="H2174" t="s">
        <v>40</v>
      </c>
      <c r="I2174" t="s">
        <v>3110</v>
      </c>
      <c r="J2174" t="s">
        <v>39</v>
      </c>
      <c r="K2174" t="s">
        <v>39</v>
      </c>
      <c r="L2174" t="s">
        <v>39</v>
      </c>
      <c r="M2174" t="s">
        <v>2633</v>
      </c>
      <c r="N2174">
        <v>100</v>
      </c>
      <c r="O2174">
        <v>2015</v>
      </c>
      <c r="P2174">
        <v>2016</v>
      </c>
      <c r="Q2174" t="s">
        <v>39</v>
      </c>
      <c r="R2174">
        <v>365</v>
      </c>
      <c r="S2174" t="s">
        <v>39</v>
      </c>
      <c r="T2174" t="s">
        <v>39</v>
      </c>
      <c r="U2174" t="s">
        <v>3113</v>
      </c>
      <c r="V2174" s="6" t="s">
        <v>2750</v>
      </c>
      <c r="W2174" s="6" t="s">
        <v>2834</v>
      </c>
      <c r="X2174" s="6">
        <v>15</v>
      </c>
      <c r="Y2174" t="s">
        <v>21</v>
      </c>
      <c r="Z2174">
        <v>12</v>
      </c>
      <c r="AA2174" s="6" t="s">
        <v>3114</v>
      </c>
      <c r="AB2174">
        <v>500</v>
      </c>
      <c r="AC2174">
        <v>0.5</v>
      </c>
      <c r="AD2174" s="6" t="s">
        <v>40</v>
      </c>
      <c r="AE2174" s="6" t="s">
        <v>39</v>
      </c>
      <c r="AF2174" s="6" t="s">
        <v>40</v>
      </c>
      <c r="AG2174" t="s">
        <v>3111</v>
      </c>
      <c r="AH2174" t="s">
        <v>3112</v>
      </c>
      <c r="AI2174" s="6" t="s">
        <v>39</v>
      </c>
      <c r="AJ2174" s="6" t="s">
        <v>3129</v>
      </c>
      <c r="AK2174">
        <v>0.498</v>
      </c>
      <c r="AL2174" s="6" t="s">
        <v>39</v>
      </c>
      <c r="AM2174" s="6" t="s">
        <v>39</v>
      </c>
      <c r="AN2174">
        <v>4</v>
      </c>
      <c r="AO2174">
        <v>100</v>
      </c>
      <c r="AP2174">
        <v>21</v>
      </c>
      <c r="AQ2174" t="s">
        <v>39</v>
      </c>
      <c r="AR2174" t="s">
        <v>2643</v>
      </c>
      <c r="AS2174" t="s">
        <v>3128</v>
      </c>
    </row>
    <row r="2175" spans="1:45" x14ac:dyDescent="0.35">
      <c r="A2175" t="s">
        <v>2072</v>
      </c>
      <c r="B2175" t="s">
        <v>2673</v>
      </c>
      <c r="C2175" t="s">
        <v>2593</v>
      </c>
      <c r="D2175" t="s">
        <v>497</v>
      </c>
      <c r="E2175" t="s">
        <v>498</v>
      </c>
      <c r="F2175" t="s">
        <v>3109</v>
      </c>
      <c r="G2175" t="s">
        <v>40</v>
      </c>
      <c r="H2175" t="s">
        <v>40</v>
      </c>
      <c r="I2175" t="s">
        <v>3110</v>
      </c>
      <c r="J2175" t="s">
        <v>39</v>
      </c>
      <c r="K2175" t="s">
        <v>39</v>
      </c>
      <c r="L2175" t="s">
        <v>39</v>
      </c>
      <c r="M2175" t="s">
        <v>2633</v>
      </c>
      <c r="N2175">
        <v>100</v>
      </c>
      <c r="O2175">
        <v>2015</v>
      </c>
      <c r="P2175">
        <v>2016</v>
      </c>
      <c r="Q2175" t="s">
        <v>39</v>
      </c>
      <c r="R2175">
        <v>365</v>
      </c>
      <c r="S2175" t="s">
        <v>39</v>
      </c>
      <c r="T2175" t="s">
        <v>39</v>
      </c>
      <c r="U2175" t="s">
        <v>3113</v>
      </c>
      <c r="V2175" s="6" t="s">
        <v>2750</v>
      </c>
      <c r="W2175" s="6" t="s">
        <v>2834</v>
      </c>
      <c r="X2175" s="6">
        <v>15</v>
      </c>
      <c r="Y2175" t="s">
        <v>21</v>
      </c>
      <c r="Z2175">
        <v>12</v>
      </c>
      <c r="AA2175" s="6" t="s">
        <v>3115</v>
      </c>
      <c r="AB2175">
        <v>500</v>
      </c>
      <c r="AC2175">
        <v>0.5</v>
      </c>
      <c r="AD2175" s="6" t="s">
        <v>40</v>
      </c>
      <c r="AE2175" s="6" t="s">
        <v>39</v>
      </c>
      <c r="AF2175" s="6" t="s">
        <v>40</v>
      </c>
      <c r="AG2175" t="s">
        <v>3111</v>
      </c>
      <c r="AH2175" t="s">
        <v>3112</v>
      </c>
      <c r="AI2175" s="6" t="s">
        <v>39</v>
      </c>
      <c r="AJ2175" s="6" t="s">
        <v>3129</v>
      </c>
      <c r="AK2175">
        <v>0.76600000000000001</v>
      </c>
      <c r="AL2175" s="6" t="s">
        <v>39</v>
      </c>
      <c r="AM2175" s="6" t="s">
        <v>39</v>
      </c>
      <c r="AN2175">
        <v>4</v>
      </c>
      <c r="AO2175">
        <v>100</v>
      </c>
      <c r="AP2175">
        <v>21</v>
      </c>
      <c r="AQ2175" t="s">
        <v>39</v>
      </c>
      <c r="AR2175" t="s">
        <v>2643</v>
      </c>
      <c r="AS2175" t="s">
        <v>3128</v>
      </c>
    </row>
    <row r="2176" spans="1:45" x14ac:dyDescent="0.35">
      <c r="A2176" t="s">
        <v>2072</v>
      </c>
      <c r="B2176" t="s">
        <v>2673</v>
      </c>
      <c r="C2176" t="s">
        <v>2593</v>
      </c>
      <c r="D2176" t="s">
        <v>497</v>
      </c>
      <c r="E2176" t="s">
        <v>498</v>
      </c>
      <c r="F2176" t="s">
        <v>3109</v>
      </c>
      <c r="G2176" t="s">
        <v>40</v>
      </c>
      <c r="H2176" t="s">
        <v>40</v>
      </c>
      <c r="I2176" t="s">
        <v>3110</v>
      </c>
      <c r="J2176" t="s">
        <v>39</v>
      </c>
      <c r="K2176" t="s">
        <v>39</v>
      </c>
      <c r="L2176" t="s">
        <v>39</v>
      </c>
      <c r="M2176" t="s">
        <v>2633</v>
      </c>
      <c r="N2176">
        <v>100</v>
      </c>
      <c r="O2176">
        <v>2015</v>
      </c>
      <c r="P2176">
        <v>2016</v>
      </c>
      <c r="Q2176" t="s">
        <v>39</v>
      </c>
      <c r="R2176">
        <v>365</v>
      </c>
      <c r="S2176" t="s">
        <v>39</v>
      </c>
      <c r="T2176" t="s">
        <v>39</v>
      </c>
      <c r="U2176" t="s">
        <v>3113</v>
      </c>
      <c r="V2176" s="6" t="s">
        <v>2750</v>
      </c>
      <c r="W2176" s="6" t="s">
        <v>2834</v>
      </c>
      <c r="X2176" s="6">
        <v>15</v>
      </c>
      <c r="Y2176" t="s">
        <v>21</v>
      </c>
      <c r="Z2176">
        <v>12</v>
      </c>
      <c r="AA2176" s="6" t="s">
        <v>3116</v>
      </c>
      <c r="AB2176">
        <v>500</v>
      </c>
      <c r="AC2176">
        <v>0.5</v>
      </c>
      <c r="AD2176" s="6" t="s">
        <v>40</v>
      </c>
      <c r="AE2176" s="6" t="s">
        <v>39</v>
      </c>
      <c r="AF2176" s="6" t="s">
        <v>40</v>
      </c>
      <c r="AG2176" t="s">
        <v>3111</v>
      </c>
      <c r="AH2176" t="s">
        <v>3112</v>
      </c>
      <c r="AI2176" s="6" t="s">
        <v>39</v>
      </c>
      <c r="AJ2176" s="6" t="s">
        <v>3129</v>
      </c>
      <c r="AK2176" s="19">
        <v>0.86099999999999999</v>
      </c>
      <c r="AL2176" s="6" t="s">
        <v>39</v>
      </c>
      <c r="AM2176" s="6" t="s">
        <v>39</v>
      </c>
      <c r="AN2176">
        <v>4</v>
      </c>
      <c r="AO2176">
        <v>100</v>
      </c>
      <c r="AP2176">
        <v>21</v>
      </c>
      <c r="AQ2176" t="s">
        <v>39</v>
      </c>
      <c r="AR2176" t="s">
        <v>2643</v>
      </c>
      <c r="AS2176" t="s">
        <v>3128</v>
      </c>
    </row>
    <row r="2177" spans="1:45" x14ac:dyDescent="0.35">
      <c r="A2177" t="s">
        <v>2072</v>
      </c>
      <c r="B2177" t="s">
        <v>2673</v>
      </c>
      <c r="C2177" t="s">
        <v>2593</v>
      </c>
      <c r="D2177" t="s">
        <v>497</v>
      </c>
      <c r="E2177" t="s">
        <v>498</v>
      </c>
      <c r="F2177" t="s">
        <v>3109</v>
      </c>
      <c r="G2177" t="s">
        <v>40</v>
      </c>
      <c r="H2177" t="s">
        <v>40</v>
      </c>
      <c r="I2177" t="s">
        <v>3110</v>
      </c>
      <c r="J2177" t="s">
        <v>39</v>
      </c>
      <c r="K2177" t="s">
        <v>39</v>
      </c>
      <c r="L2177" t="s">
        <v>39</v>
      </c>
      <c r="M2177" t="s">
        <v>2633</v>
      </c>
      <c r="N2177">
        <v>100</v>
      </c>
      <c r="O2177">
        <v>2015</v>
      </c>
      <c r="P2177">
        <v>2016</v>
      </c>
      <c r="Q2177" t="s">
        <v>39</v>
      </c>
      <c r="R2177">
        <v>365</v>
      </c>
      <c r="S2177" t="s">
        <v>39</v>
      </c>
      <c r="T2177" t="s">
        <v>39</v>
      </c>
      <c r="U2177" t="s">
        <v>3113</v>
      </c>
      <c r="V2177" s="6" t="s">
        <v>2750</v>
      </c>
      <c r="W2177" s="6" t="s">
        <v>2834</v>
      </c>
      <c r="X2177" s="6">
        <v>15</v>
      </c>
      <c r="Y2177" t="s">
        <v>21</v>
      </c>
      <c r="Z2177">
        <v>12</v>
      </c>
      <c r="AA2177" s="6" t="s">
        <v>3117</v>
      </c>
      <c r="AB2177">
        <v>500</v>
      </c>
      <c r="AC2177">
        <v>0.5</v>
      </c>
      <c r="AD2177" s="6" t="s">
        <v>40</v>
      </c>
      <c r="AE2177" s="6" t="s">
        <v>39</v>
      </c>
      <c r="AF2177" s="6" t="s">
        <v>40</v>
      </c>
      <c r="AG2177" t="s">
        <v>3111</v>
      </c>
      <c r="AH2177" t="s">
        <v>3112</v>
      </c>
      <c r="AI2177" s="6" t="s">
        <v>39</v>
      </c>
      <c r="AJ2177" s="6" t="s">
        <v>3129</v>
      </c>
      <c r="AK2177" s="19">
        <v>2.1000000000000001E-2</v>
      </c>
      <c r="AL2177" s="6" t="s">
        <v>39</v>
      </c>
      <c r="AM2177" s="6" t="s">
        <v>39</v>
      </c>
      <c r="AN2177">
        <v>4</v>
      </c>
      <c r="AO2177">
        <v>100</v>
      </c>
      <c r="AP2177">
        <v>21</v>
      </c>
      <c r="AQ2177" t="s">
        <v>39</v>
      </c>
      <c r="AR2177" t="s">
        <v>2643</v>
      </c>
      <c r="AS2177" t="s">
        <v>3128</v>
      </c>
    </row>
    <row r="2178" spans="1:45" x14ac:dyDescent="0.35">
      <c r="A2178" t="s">
        <v>2072</v>
      </c>
      <c r="B2178" t="s">
        <v>2673</v>
      </c>
      <c r="C2178" t="s">
        <v>2593</v>
      </c>
      <c r="D2178" t="s">
        <v>497</v>
      </c>
      <c r="E2178" t="s">
        <v>498</v>
      </c>
      <c r="F2178" t="s">
        <v>3109</v>
      </c>
      <c r="G2178" t="s">
        <v>40</v>
      </c>
      <c r="H2178" t="s">
        <v>40</v>
      </c>
      <c r="I2178" t="s">
        <v>3110</v>
      </c>
      <c r="J2178" t="s">
        <v>39</v>
      </c>
      <c r="K2178" t="s">
        <v>39</v>
      </c>
      <c r="L2178" t="s">
        <v>39</v>
      </c>
      <c r="M2178" t="s">
        <v>2633</v>
      </c>
      <c r="N2178">
        <v>100</v>
      </c>
      <c r="O2178">
        <v>2015</v>
      </c>
      <c r="P2178">
        <v>2016</v>
      </c>
      <c r="Q2178" t="s">
        <v>39</v>
      </c>
      <c r="R2178">
        <v>365</v>
      </c>
      <c r="S2178" t="s">
        <v>39</v>
      </c>
      <c r="T2178" t="s">
        <v>39</v>
      </c>
      <c r="U2178" t="s">
        <v>3113</v>
      </c>
      <c r="V2178" s="6" t="s">
        <v>2750</v>
      </c>
      <c r="W2178" s="6" t="s">
        <v>2834</v>
      </c>
      <c r="X2178" s="6">
        <v>15</v>
      </c>
      <c r="Y2178" t="s">
        <v>21</v>
      </c>
      <c r="Z2178">
        <v>12</v>
      </c>
      <c r="AA2178" s="6" t="s">
        <v>3118</v>
      </c>
      <c r="AB2178">
        <v>500</v>
      </c>
      <c r="AC2178">
        <v>0.5</v>
      </c>
      <c r="AD2178" s="6" t="s">
        <v>40</v>
      </c>
      <c r="AE2178" s="6" t="s">
        <v>39</v>
      </c>
      <c r="AF2178" s="6" t="s">
        <v>40</v>
      </c>
      <c r="AG2178" t="s">
        <v>3111</v>
      </c>
      <c r="AH2178" t="s">
        <v>3112</v>
      </c>
      <c r="AI2178" s="6" t="s">
        <v>39</v>
      </c>
      <c r="AJ2178" s="6" t="s">
        <v>3129</v>
      </c>
      <c r="AK2178" s="19">
        <v>0.64400000000000002</v>
      </c>
      <c r="AL2178" s="6" t="s">
        <v>39</v>
      </c>
      <c r="AM2178" s="6" t="s">
        <v>39</v>
      </c>
      <c r="AN2178">
        <v>4</v>
      </c>
      <c r="AO2178">
        <v>100</v>
      </c>
      <c r="AP2178">
        <v>21</v>
      </c>
      <c r="AQ2178" t="s">
        <v>39</v>
      </c>
      <c r="AR2178" t="s">
        <v>2643</v>
      </c>
      <c r="AS2178" t="s">
        <v>3128</v>
      </c>
    </row>
    <row r="2179" spans="1:45" x14ac:dyDescent="0.35">
      <c r="A2179" t="s">
        <v>2072</v>
      </c>
      <c r="B2179" t="s">
        <v>2673</v>
      </c>
      <c r="C2179" t="s">
        <v>2593</v>
      </c>
      <c r="D2179" t="s">
        <v>497</v>
      </c>
      <c r="E2179" t="s">
        <v>498</v>
      </c>
      <c r="F2179" t="s">
        <v>3109</v>
      </c>
      <c r="G2179" t="s">
        <v>40</v>
      </c>
      <c r="H2179" t="s">
        <v>40</v>
      </c>
      <c r="I2179" t="s">
        <v>3110</v>
      </c>
      <c r="J2179" t="s">
        <v>39</v>
      </c>
      <c r="K2179" t="s">
        <v>39</v>
      </c>
      <c r="L2179" t="s">
        <v>39</v>
      </c>
      <c r="M2179" t="s">
        <v>2633</v>
      </c>
      <c r="N2179">
        <v>100</v>
      </c>
      <c r="O2179">
        <v>2015</v>
      </c>
      <c r="P2179">
        <v>2016</v>
      </c>
      <c r="Q2179" t="s">
        <v>39</v>
      </c>
      <c r="R2179">
        <v>365</v>
      </c>
      <c r="S2179" t="s">
        <v>39</v>
      </c>
      <c r="T2179" t="s">
        <v>39</v>
      </c>
      <c r="U2179" t="s">
        <v>3113</v>
      </c>
      <c r="V2179" s="6" t="s">
        <v>2750</v>
      </c>
      <c r="W2179" s="6" t="s">
        <v>2834</v>
      </c>
      <c r="X2179" s="6">
        <v>15</v>
      </c>
      <c r="Y2179" t="s">
        <v>21</v>
      </c>
      <c r="Z2179">
        <v>12</v>
      </c>
      <c r="AA2179" s="6" t="s">
        <v>3125</v>
      </c>
      <c r="AB2179">
        <v>500</v>
      </c>
      <c r="AC2179">
        <v>0.5</v>
      </c>
      <c r="AD2179" s="6" t="s">
        <v>40</v>
      </c>
      <c r="AE2179" s="6" t="s">
        <v>39</v>
      </c>
      <c r="AF2179" s="6" t="s">
        <v>40</v>
      </c>
      <c r="AG2179" t="s">
        <v>3111</v>
      </c>
      <c r="AH2179" t="s">
        <v>3112</v>
      </c>
      <c r="AI2179" s="6" t="s">
        <v>39</v>
      </c>
      <c r="AJ2179" s="6" t="s">
        <v>3129</v>
      </c>
      <c r="AK2179" s="19">
        <v>0.60299999999999998</v>
      </c>
      <c r="AL2179" s="6" t="s">
        <v>39</v>
      </c>
      <c r="AM2179" s="6" t="s">
        <v>39</v>
      </c>
      <c r="AN2179">
        <v>4</v>
      </c>
      <c r="AO2179">
        <v>100</v>
      </c>
      <c r="AP2179">
        <v>21</v>
      </c>
      <c r="AQ2179" t="s">
        <v>39</v>
      </c>
      <c r="AR2179" t="s">
        <v>2643</v>
      </c>
      <c r="AS2179" t="s">
        <v>3128</v>
      </c>
    </row>
    <row r="2180" spans="1:45" x14ac:dyDescent="0.35">
      <c r="A2180" t="s">
        <v>2072</v>
      </c>
      <c r="B2180" t="s">
        <v>2673</v>
      </c>
      <c r="C2180" t="s">
        <v>2593</v>
      </c>
      <c r="D2180" t="s">
        <v>497</v>
      </c>
      <c r="E2180" t="s">
        <v>498</v>
      </c>
      <c r="F2180" t="s">
        <v>3109</v>
      </c>
      <c r="G2180" t="s">
        <v>40</v>
      </c>
      <c r="H2180" t="s">
        <v>40</v>
      </c>
      <c r="I2180" t="s">
        <v>3110</v>
      </c>
      <c r="J2180" t="s">
        <v>39</v>
      </c>
      <c r="K2180" t="s">
        <v>39</v>
      </c>
      <c r="L2180" t="s">
        <v>39</v>
      </c>
      <c r="M2180" t="s">
        <v>2633</v>
      </c>
      <c r="N2180">
        <v>100</v>
      </c>
      <c r="O2180">
        <v>2015</v>
      </c>
      <c r="P2180">
        <v>2016</v>
      </c>
      <c r="Q2180" t="s">
        <v>39</v>
      </c>
      <c r="R2180">
        <v>365</v>
      </c>
      <c r="S2180" t="s">
        <v>39</v>
      </c>
      <c r="T2180" t="s">
        <v>39</v>
      </c>
      <c r="U2180" t="s">
        <v>3113</v>
      </c>
      <c r="V2180" s="6" t="s">
        <v>2750</v>
      </c>
      <c r="W2180" s="6" t="s">
        <v>2834</v>
      </c>
      <c r="X2180" s="6">
        <v>15</v>
      </c>
      <c r="Y2180" t="s">
        <v>21</v>
      </c>
      <c r="Z2180">
        <v>12</v>
      </c>
      <c r="AA2180" s="6" t="s">
        <v>3119</v>
      </c>
      <c r="AB2180">
        <v>500</v>
      </c>
      <c r="AC2180">
        <v>0.5</v>
      </c>
      <c r="AD2180" s="6" t="s">
        <v>40</v>
      </c>
      <c r="AE2180" s="6" t="s">
        <v>39</v>
      </c>
      <c r="AF2180" s="6" t="s">
        <v>40</v>
      </c>
      <c r="AG2180" t="s">
        <v>3111</v>
      </c>
      <c r="AH2180" t="s">
        <v>3112</v>
      </c>
      <c r="AI2180" s="6" t="s">
        <v>39</v>
      </c>
      <c r="AJ2180" s="6" t="s">
        <v>3129</v>
      </c>
      <c r="AK2180" s="19">
        <v>0.60299999999999998</v>
      </c>
      <c r="AL2180" s="6" t="s">
        <v>39</v>
      </c>
      <c r="AM2180" s="6" t="s">
        <v>39</v>
      </c>
      <c r="AN2180">
        <v>4</v>
      </c>
      <c r="AO2180">
        <v>100</v>
      </c>
      <c r="AP2180">
        <v>21</v>
      </c>
      <c r="AQ2180" t="s">
        <v>39</v>
      </c>
      <c r="AR2180" t="s">
        <v>2643</v>
      </c>
      <c r="AS2180" t="s">
        <v>3128</v>
      </c>
    </row>
    <row r="2181" spans="1:45" x14ac:dyDescent="0.35">
      <c r="A2181" t="s">
        <v>2072</v>
      </c>
      <c r="B2181" t="s">
        <v>2673</v>
      </c>
      <c r="C2181" t="s">
        <v>2593</v>
      </c>
      <c r="D2181" t="s">
        <v>497</v>
      </c>
      <c r="E2181" t="s">
        <v>498</v>
      </c>
      <c r="F2181" t="s">
        <v>3109</v>
      </c>
      <c r="G2181" t="s">
        <v>40</v>
      </c>
      <c r="H2181" t="s">
        <v>40</v>
      </c>
      <c r="I2181" t="s">
        <v>3110</v>
      </c>
      <c r="J2181" t="s">
        <v>39</v>
      </c>
      <c r="K2181" t="s">
        <v>39</v>
      </c>
      <c r="L2181" t="s">
        <v>39</v>
      </c>
      <c r="M2181" t="s">
        <v>2633</v>
      </c>
      <c r="N2181">
        <v>100</v>
      </c>
      <c r="O2181">
        <v>2015</v>
      </c>
      <c r="P2181">
        <v>2016</v>
      </c>
      <c r="Q2181" t="s">
        <v>39</v>
      </c>
      <c r="R2181">
        <v>365</v>
      </c>
      <c r="S2181" t="s">
        <v>39</v>
      </c>
      <c r="T2181" t="s">
        <v>39</v>
      </c>
      <c r="U2181" t="s">
        <v>3113</v>
      </c>
      <c r="V2181" s="6" t="s">
        <v>2750</v>
      </c>
      <c r="W2181" s="6" t="s">
        <v>2834</v>
      </c>
      <c r="X2181" s="6">
        <v>15</v>
      </c>
      <c r="Y2181" t="s">
        <v>21</v>
      </c>
      <c r="Z2181">
        <v>12</v>
      </c>
      <c r="AA2181" s="6" t="s">
        <v>3120</v>
      </c>
      <c r="AB2181">
        <v>500</v>
      </c>
      <c r="AC2181">
        <v>0.5</v>
      </c>
      <c r="AD2181" s="6" t="s">
        <v>40</v>
      </c>
      <c r="AE2181" s="6" t="s">
        <v>39</v>
      </c>
      <c r="AF2181" s="6" t="s">
        <v>40</v>
      </c>
      <c r="AG2181" t="s">
        <v>3111</v>
      </c>
      <c r="AH2181" t="s">
        <v>3112</v>
      </c>
      <c r="AI2181" s="6" t="s">
        <v>39</v>
      </c>
      <c r="AJ2181" s="6" t="s">
        <v>3129</v>
      </c>
      <c r="AK2181" s="19">
        <v>0.46800000000000003</v>
      </c>
      <c r="AL2181" s="6" t="s">
        <v>39</v>
      </c>
      <c r="AM2181" s="6" t="s">
        <v>39</v>
      </c>
      <c r="AN2181">
        <v>4</v>
      </c>
      <c r="AO2181">
        <v>100</v>
      </c>
      <c r="AP2181">
        <v>21</v>
      </c>
      <c r="AQ2181" t="s">
        <v>39</v>
      </c>
      <c r="AR2181" t="s">
        <v>2643</v>
      </c>
      <c r="AS2181" t="s">
        <v>3128</v>
      </c>
    </row>
    <row r="2182" spans="1:45" x14ac:dyDescent="0.35">
      <c r="A2182" t="s">
        <v>2072</v>
      </c>
      <c r="B2182" t="s">
        <v>2673</v>
      </c>
      <c r="C2182" t="s">
        <v>2593</v>
      </c>
      <c r="D2182" t="s">
        <v>497</v>
      </c>
      <c r="E2182" t="s">
        <v>498</v>
      </c>
      <c r="F2182" t="s">
        <v>3109</v>
      </c>
      <c r="G2182" t="s">
        <v>40</v>
      </c>
      <c r="H2182" t="s">
        <v>40</v>
      </c>
      <c r="I2182" t="s">
        <v>3110</v>
      </c>
      <c r="J2182" t="s">
        <v>39</v>
      </c>
      <c r="K2182" t="s">
        <v>39</v>
      </c>
      <c r="L2182" t="s">
        <v>39</v>
      </c>
      <c r="M2182" t="s">
        <v>2633</v>
      </c>
      <c r="N2182">
        <v>100</v>
      </c>
      <c r="O2182">
        <v>2015</v>
      </c>
      <c r="P2182">
        <v>2016</v>
      </c>
      <c r="Q2182" t="s">
        <v>39</v>
      </c>
      <c r="R2182">
        <v>365</v>
      </c>
      <c r="S2182" t="s">
        <v>39</v>
      </c>
      <c r="T2182" t="s">
        <v>39</v>
      </c>
      <c r="U2182" t="s">
        <v>3113</v>
      </c>
      <c r="V2182" s="6" t="s">
        <v>2750</v>
      </c>
      <c r="W2182" s="6" t="s">
        <v>2834</v>
      </c>
      <c r="X2182" s="6">
        <v>15</v>
      </c>
      <c r="Y2182" t="s">
        <v>21</v>
      </c>
      <c r="Z2182">
        <v>12</v>
      </c>
      <c r="AA2182" s="6" t="s">
        <v>3121</v>
      </c>
      <c r="AB2182">
        <v>500</v>
      </c>
      <c r="AC2182">
        <v>0.5</v>
      </c>
      <c r="AD2182" s="6" t="s">
        <v>40</v>
      </c>
      <c r="AE2182" s="6" t="s">
        <v>39</v>
      </c>
      <c r="AF2182" s="6" t="s">
        <v>40</v>
      </c>
      <c r="AG2182" t="s">
        <v>3111</v>
      </c>
      <c r="AH2182" t="s">
        <v>3112</v>
      </c>
      <c r="AI2182" s="6" t="s">
        <v>39</v>
      </c>
      <c r="AJ2182" s="6" t="s">
        <v>3129</v>
      </c>
      <c r="AK2182" s="19">
        <v>0.39</v>
      </c>
      <c r="AL2182" s="6" t="s">
        <v>39</v>
      </c>
      <c r="AM2182" s="6" t="s">
        <v>39</v>
      </c>
      <c r="AN2182">
        <v>4</v>
      </c>
      <c r="AO2182">
        <v>100</v>
      </c>
      <c r="AP2182">
        <v>21</v>
      </c>
      <c r="AQ2182" t="s">
        <v>39</v>
      </c>
      <c r="AR2182" t="s">
        <v>2643</v>
      </c>
      <c r="AS2182" t="s">
        <v>3128</v>
      </c>
    </row>
    <row r="2183" spans="1:45" x14ac:dyDescent="0.35">
      <c r="A2183" t="s">
        <v>2072</v>
      </c>
      <c r="B2183" t="s">
        <v>2673</v>
      </c>
      <c r="C2183" t="s">
        <v>2593</v>
      </c>
      <c r="D2183" t="s">
        <v>497</v>
      </c>
      <c r="E2183" t="s">
        <v>498</v>
      </c>
      <c r="F2183" t="s">
        <v>3109</v>
      </c>
      <c r="G2183" t="s">
        <v>40</v>
      </c>
      <c r="H2183" t="s">
        <v>40</v>
      </c>
      <c r="I2183" t="s">
        <v>3110</v>
      </c>
      <c r="J2183" t="s">
        <v>39</v>
      </c>
      <c r="K2183" t="s">
        <v>39</v>
      </c>
      <c r="L2183" t="s">
        <v>39</v>
      </c>
      <c r="M2183" t="s">
        <v>2633</v>
      </c>
      <c r="N2183">
        <v>100</v>
      </c>
      <c r="O2183">
        <v>2015</v>
      </c>
      <c r="P2183">
        <v>2016</v>
      </c>
      <c r="Q2183" t="s">
        <v>39</v>
      </c>
      <c r="R2183">
        <v>365</v>
      </c>
      <c r="S2183" t="s">
        <v>39</v>
      </c>
      <c r="T2183" t="s">
        <v>39</v>
      </c>
      <c r="U2183" t="s">
        <v>3113</v>
      </c>
      <c r="V2183" s="6" t="s">
        <v>2750</v>
      </c>
      <c r="W2183" s="6" t="s">
        <v>2834</v>
      </c>
      <c r="X2183" s="6">
        <v>15</v>
      </c>
      <c r="Y2183" t="s">
        <v>21</v>
      </c>
      <c r="Z2183">
        <v>12</v>
      </c>
      <c r="AA2183" s="6" t="s">
        <v>3122</v>
      </c>
      <c r="AB2183">
        <v>500</v>
      </c>
      <c r="AC2183">
        <v>0.5</v>
      </c>
      <c r="AD2183" s="6" t="s">
        <v>40</v>
      </c>
      <c r="AE2183" s="6" t="s">
        <v>39</v>
      </c>
      <c r="AF2183" s="6" t="s">
        <v>40</v>
      </c>
      <c r="AG2183" t="s">
        <v>3111</v>
      </c>
      <c r="AH2183" t="s">
        <v>3112</v>
      </c>
      <c r="AI2183" s="6" t="s">
        <v>39</v>
      </c>
      <c r="AJ2183" s="6" t="s">
        <v>3129</v>
      </c>
      <c r="AK2183" s="19">
        <v>0.39</v>
      </c>
      <c r="AL2183" s="6" t="s">
        <v>39</v>
      </c>
      <c r="AM2183" s="6" t="s">
        <v>39</v>
      </c>
      <c r="AN2183">
        <v>4</v>
      </c>
      <c r="AO2183">
        <v>100</v>
      </c>
      <c r="AP2183">
        <v>21</v>
      </c>
      <c r="AQ2183" t="s">
        <v>39</v>
      </c>
      <c r="AR2183" t="s">
        <v>2643</v>
      </c>
      <c r="AS2183" t="s">
        <v>3128</v>
      </c>
    </row>
    <row r="2184" spans="1:45" x14ac:dyDescent="0.35">
      <c r="A2184" t="s">
        <v>2072</v>
      </c>
      <c r="B2184" t="s">
        <v>2673</v>
      </c>
      <c r="C2184" t="s">
        <v>2593</v>
      </c>
      <c r="D2184" t="s">
        <v>497</v>
      </c>
      <c r="E2184" t="s">
        <v>498</v>
      </c>
      <c r="F2184" t="s">
        <v>3109</v>
      </c>
      <c r="G2184" t="s">
        <v>40</v>
      </c>
      <c r="H2184" t="s">
        <v>40</v>
      </c>
      <c r="I2184" t="s">
        <v>3110</v>
      </c>
      <c r="J2184" t="s">
        <v>39</v>
      </c>
      <c r="K2184" t="s">
        <v>39</v>
      </c>
      <c r="L2184" t="s">
        <v>39</v>
      </c>
      <c r="M2184" t="s">
        <v>2633</v>
      </c>
      <c r="N2184">
        <v>100</v>
      </c>
      <c r="O2184">
        <v>2015</v>
      </c>
      <c r="P2184">
        <v>2016</v>
      </c>
      <c r="Q2184" t="s">
        <v>39</v>
      </c>
      <c r="R2184">
        <v>365</v>
      </c>
      <c r="S2184" t="s">
        <v>39</v>
      </c>
      <c r="T2184" t="s">
        <v>39</v>
      </c>
      <c r="U2184" t="s">
        <v>3113</v>
      </c>
      <c r="V2184" s="6" t="s">
        <v>2750</v>
      </c>
      <c r="W2184" s="6" t="s">
        <v>2834</v>
      </c>
      <c r="X2184" s="6">
        <v>15</v>
      </c>
      <c r="Y2184" t="s">
        <v>21</v>
      </c>
      <c r="Z2184">
        <v>12</v>
      </c>
      <c r="AA2184" s="6" t="s">
        <v>3126</v>
      </c>
      <c r="AB2184">
        <v>500</v>
      </c>
      <c r="AC2184">
        <v>0.5</v>
      </c>
      <c r="AD2184" s="6" t="s">
        <v>40</v>
      </c>
      <c r="AE2184" s="6" t="s">
        <v>39</v>
      </c>
      <c r="AF2184" s="6" t="s">
        <v>40</v>
      </c>
      <c r="AG2184" t="s">
        <v>3111</v>
      </c>
      <c r="AH2184" t="s">
        <v>3112</v>
      </c>
      <c r="AI2184" s="6" t="s">
        <v>39</v>
      </c>
      <c r="AJ2184" s="6" t="s">
        <v>3129</v>
      </c>
      <c r="AK2184" s="19">
        <v>0.61399999999999999</v>
      </c>
      <c r="AL2184" s="6" t="s">
        <v>39</v>
      </c>
      <c r="AM2184" s="6" t="s">
        <v>39</v>
      </c>
      <c r="AN2184">
        <v>4</v>
      </c>
      <c r="AO2184">
        <v>100</v>
      </c>
      <c r="AP2184">
        <v>21</v>
      </c>
      <c r="AQ2184" t="s">
        <v>39</v>
      </c>
      <c r="AR2184" t="s">
        <v>2643</v>
      </c>
      <c r="AS2184" t="s">
        <v>3128</v>
      </c>
    </row>
    <row r="2185" spans="1:45" x14ac:dyDescent="0.35">
      <c r="A2185" t="s">
        <v>2072</v>
      </c>
      <c r="B2185" t="s">
        <v>2673</v>
      </c>
      <c r="C2185" t="s">
        <v>2593</v>
      </c>
      <c r="D2185" t="s">
        <v>497</v>
      </c>
      <c r="E2185" t="s">
        <v>498</v>
      </c>
      <c r="F2185" t="s">
        <v>3109</v>
      </c>
      <c r="G2185" t="s">
        <v>40</v>
      </c>
      <c r="H2185" t="s">
        <v>40</v>
      </c>
      <c r="I2185" t="s">
        <v>3110</v>
      </c>
      <c r="J2185" t="s">
        <v>39</v>
      </c>
      <c r="K2185" t="s">
        <v>39</v>
      </c>
      <c r="L2185" t="s">
        <v>39</v>
      </c>
      <c r="M2185" t="s">
        <v>2633</v>
      </c>
      <c r="N2185">
        <v>100</v>
      </c>
      <c r="O2185">
        <v>2015</v>
      </c>
      <c r="P2185">
        <v>2016</v>
      </c>
      <c r="Q2185" t="s">
        <v>39</v>
      </c>
      <c r="R2185">
        <v>365</v>
      </c>
      <c r="S2185" t="s">
        <v>39</v>
      </c>
      <c r="T2185" t="s">
        <v>39</v>
      </c>
      <c r="U2185" t="s">
        <v>3113</v>
      </c>
      <c r="V2185" s="6" t="s">
        <v>2750</v>
      </c>
      <c r="W2185" s="6" t="s">
        <v>2834</v>
      </c>
      <c r="X2185" s="6">
        <v>15</v>
      </c>
      <c r="Y2185" t="s">
        <v>21</v>
      </c>
      <c r="Z2185">
        <v>12</v>
      </c>
      <c r="AA2185" s="6" t="s">
        <v>3123</v>
      </c>
      <c r="AB2185">
        <v>500</v>
      </c>
      <c r="AC2185">
        <v>0.5</v>
      </c>
      <c r="AD2185" s="6" t="s">
        <v>40</v>
      </c>
      <c r="AE2185" s="6" t="s">
        <v>39</v>
      </c>
      <c r="AF2185" s="6" t="s">
        <v>40</v>
      </c>
      <c r="AG2185" t="s">
        <v>3111</v>
      </c>
      <c r="AH2185" t="s">
        <v>3112</v>
      </c>
      <c r="AI2185" s="6" t="s">
        <v>39</v>
      </c>
      <c r="AJ2185" s="6" t="s">
        <v>3129</v>
      </c>
      <c r="AK2185" s="19">
        <v>0.48799999999999999</v>
      </c>
      <c r="AL2185" s="6" t="s">
        <v>39</v>
      </c>
      <c r="AM2185" s="6" t="s">
        <v>39</v>
      </c>
      <c r="AN2185">
        <v>4</v>
      </c>
      <c r="AO2185">
        <v>100</v>
      </c>
      <c r="AP2185">
        <v>21</v>
      </c>
      <c r="AQ2185" t="s">
        <v>39</v>
      </c>
      <c r="AR2185" t="s">
        <v>2643</v>
      </c>
      <c r="AS2185" t="s">
        <v>3128</v>
      </c>
    </row>
    <row r="2186" spans="1:45" x14ac:dyDescent="0.35">
      <c r="A2186" t="s">
        <v>2072</v>
      </c>
      <c r="B2186" t="s">
        <v>2673</v>
      </c>
      <c r="C2186" t="s">
        <v>2593</v>
      </c>
      <c r="D2186" t="s">
        <v>497</v>
      </c>
      <c r="E2186" t="s">
        <v>498</v>
      </c>
      <c r="F2186" t="s">
        <v>3109</v>
      </c>
      <c r="G2186" t="s">
        <v>40</v>
      </c>
      <c r="H2186" t="s">
        <v>40</v>
      </c>
      <c r="I2186" t="s">
        <v>3110</v>
      </c>
      <c r="J2186" t="s">
        <v>39</v>
      </c>
      <c r="K2186" t="s">
        <v>39</v>
      </c>
      <c r="L2186" t="s">
        <v>39</v>
      </c>
      <c r="M2186" t="s">
        <v>2633</v>
      </c>
      <c r="N2186">
        <v>100</v>
      </c>
      <c r="O2186">
        <v>2015</v>
      </c>
      <c r="P2186">
        <v>2016</v>
      </c>
      <c r="Q2186" t="s">
        <v>39</v>
      </c>
      <c r="R2186">
        <v>365</v>
      </c>
      <c r="S2186" t="s">
        <v>39</v>
      </c>
      <c r="T2186" t="s">
        <v>39</v>
      </c>
      <c r="U2186" t="s">
        <v>3113</v>
      </c>
      <c r="V2186" s="6" t="s">
        <v>2750</v>
      </c>
      <c r="W2186" s="6" t="s">
        <v>2834</v>
      </c>
      <c r="X2186" s="6">
        <v>15</v>
      </c>
      <c r="Y2186" t="s">
        <v>21</v>
      </c>
      <c r="Z2186">
        <v>12</v>
      </c>
      <c r="AA2186" s="6" t="s">
        <v>3124</v>
      </c>
      <c r="AB2186">
        <v>500</v>
      </c>
      <c r="AC2186">
        <v>0.5</v>
      </c>
      <c r="AD2186" s="6" t="s">
        <v>40</v>
      </c>
      <c r="AE2186" s="6" t="s">
        <v>39</v>
      </c>
      <c r="AF2186" s="6" t="s">
        <v>40</v>
      </c>
      <c r="AG2186" t="s">
        <v>3111</v>
      </c>
      <c r="AH2186" t="s">
        <v>3112</v>
      </c>
      <c r="AI2186" s="6" t="s">
        <v>39</v>
      </c>
      <c r="AJ2186" s="6" t="s">
        <v>3129</v>
      </c>
      <c r="AK2186" s="19">
        <v>0.69199999999999995</v>
      </c>
      <c r="AL2186" s="6" t="s">
        <v>39</v>
      </c>
      <c r="AM2186" s="6" t="s">
        <v>39</v>
      </c>
      <c r="AN2186">
        <v>4</v>
      </c>
      <c r="AO2186">
        <v>100</v>
      </c>
      <c r="AP2186">
        <v>21</v>
      </c>
      <c r="AQ2186" t="s">
        <v>39</v>
      </c>
      <c r="AR2186" t="s">
        <v>2643</v>
      </c>
      <c r="AS2186" t="s">
        <v>3128</v>
      </c>
    </row>
    <row r="2187" spans="1:45" x14ac:dyDescent="0.35">
      <c r="A2187" t="s">
        <v>2072</v>
      </c>
      <c r="B2187" t="s">
        <v>2673</v>
      </c>
      <c r="C2187" t="s">
        <v>2593</v>
      </c>
      <c r="D2187" t="s">
        <v>497</v>
      </c>
      <c r="E2187" t="s">
        <v>498</v>
      </c>
      <c r="F2187" t="s">
        <v>3109</v>
      </c>
      <c r="G2187" t="s">
        <v>40</v>
      </c>
      <c r="H2187" t="s">
        <v>40</v>
      </c>
      <c r="I2187" t="s">
        <v>3110</v>
      </c>
      <c r="J2187" t="s">
        <v>39</v>
      </c>
      <c r="K2187" t="s">
        <v>39</v>
      </c>
      <c r="L2187" t="s">
        <v>39</v>
      </c>
      <c r="M2187" t="s">
        <v>2633</v>
      </c>
      <c r="N2187">
        <v>100</v>
      </c>
      <c r="O2187">
        <v>2015</v>
      </c>
      <c r="P2187">
        <v>2016</v>
      </c>
      <c r="Q2187" t="s">
        <v>39</v>
      </c>
      <c r="R2187">
        <v>365</v>
      </c>
      <c r="S2187" t="s">
        <v>39</v>
      </c>
      <c r="T2187" t="s">
        <v>39</v>
      </c>
      <c r="U2187" t="s">
        <v>3113</v>
      </c>
      <c r="V2187" s="6" t="s">
        <v>2750</v>
      </c>
      <c r="W2187" s="6" t="s">
        <v>2834</v>
      </c>
      <c r="X2187" s="6">
        <v>15</v>
      </c>
      <c r="Y2187" t="s">
        <v>21</v>
      </c>
      <c r="Z2187">
        <v>12</v>
      </c>
      <c r="AA2187" s="6" t="s">
        <v>3127</v>
      </c>
      <c r="AB2187">
        <v>500</v>
      </c>
      <c r="AC2187">
        <v>0.5</v>
      </c>
      <c r="AD2187" s="6" t="s">
        <v>40</v>
      </c>
      <c r="AE2187" s="6" t="s">
        <v>39</v>
      </c>
      <c r="AF2187" s="6" t="s">
        <v>40</v>
      </c>
      <c r="AG2187" t="s">
        <v>3111</v>
      </c>
      <c r="AH2187" t="s">
        <v>3112</v>
      </c>
      <c r="AI2187" s="6" t="s">
        <v>39</v>
      </c>
      <c r="AJ2187" s="6" t="s">
        <v>3129</v>
      </c>
      <c r="AK2187" s="19">
        <v>0.46800000000000003</v>
      </c>
      <c r="AL2187" s="6" t="s">
        <v>39</v>
      </c>
      <c r="AM2187" s="6" t="s">
        <v>39</v>
      </c>
      <c r="AN2187">
        <v>4</v>
      </c>
      <c r="AO2187">
        <v>100</v>
      </c>
      <c r="AP2187">
        <v>21</v>
      </c>
      <c r="AQ2187" t="s">
        <v>39</v>
      </c>
      <c r="AR2187" t="s">
        <v>2643</v>
      </c>
      <c r="AS2187" t="s">
        <v>3128</v>
      </c>
    </row>
    <row r="2188" spans="1:45" x14ac:dyDescent="0.35">
      <c r="A2188" t="s">
        <v>2072</v>
      </c>
      <c r="B2188" t="s">
        <v>2673</v>
      </c>
      <c r="C2188" t="s">
        <v>2593</v>
      </c>
      <c r="D2188" t="s">
        <v>497</v>
      </c>
      <c r="E2188" t="s">
        <v>498</v>
      </c>
      <c r="F2188" t="s">
        <v>3109</v>
      </c>
      <c r="G2188" t="s">
        <v>40</v>
      </c>
      <c r="H2188" t="s">
        <v>40</v>
      </c>
      <c r="I2188" t="s">
        <v>3110</v>
      </c>
      <c r="J2188" t="s">
        <v>39</v>
      </c>
      <c r="K2188" t="s">
        <v>39</v>
      </c>
      <c r="L2188" t="s">
        <v>39</v>
      </c>
      <c r="M2188" t="s">
        <v>2633</v>
      </c>
      <c r="N2188">
        <v>100</v>
      </c>
      <c r="O2188">
        <v>2015</v>
      </c>
      <c r="P2188">
        <v>2016</v>
      </c>
      <c r="Q2188" t="s">
        <v>39</v>
      </c>
      <c r="R2188">
        <v>365</v>
      </c>
      <c r="S2188" t="s">
        <v>39</v>
      </c>
      <c r="T2188" t="s">
        <v>39</v>
      </c>
      <c r="U2188" t="s">
        <v>3113</v>
      </c>
      <c r="V2188" s="6" t="s">
        <v>2750</v>
      </c>
      <c r="W2188" s="6" t="s">
        <v>3131</v>
      </c>
      <c r="X2188" s="6">
        <v>15</v>
      </c>
      <c r="Y2188" t="s">
        <v>21</v>
      </c>
      <c r="Z2188">
        <v>12</v>
      </c>
      <c r="AA2188" s="6" t="s">
        <v>3114</v>
      </c>
      <c r="AB2188">
        <v>500</v>
      </c>
      <c r="AC2188">
        <v>0.5</v>
      </c>
      <c r="AD2188" s="6" t="s">
        <v>40</v>
      </c>
      <c r="AE2188" s="6" t="s">
        <v>39</v>
      </c>
      <c r="AF2188" s="6" t="s">
        <v>40</v>
      </c>
      <c r="AG2188" t="s">
        <v>3111</v>
      </c>
      <c r="AH2188" t="s">
        <v>3112</v>
      </c>
      <c r="AI2188" s="6" t="s">
        <v>39</v>
      </c>
      <c r="AJ2188" s="6" t="s">
        <v>3129</v>
      </c>
      <c r="AK2188">
        <v>0.996</v>
      </c>
      <c r="AL2188" s="6" t="s">
        <v>39</v>
      </c>
      <c r="AM2188" s="6" t="s">
        <v>39</v>
      </c>
      <c r="AN2188">
        <v>4</v>
      </c>
      <c r="AO2188">
        <v>100</v>
      </c>
      <c r="AP2188">
        <v>21</v>
      </c>
      <c r="AQ2188" t="s">
        <v>39</v>
      </c>
      <c r="AR2188" t="s">
        <v>2643</v>
      </c>
      <c r="AS2188" t="s">
        <v>3128</v>
      </c>
    </row>
    <row r="2189" spans="1:45" x14ac:dyDescent="0.35">
      <c r="A2189" t="s">
        <v>2072</v>
      </c>
      <c r="B2189" t="s">
        <v>2673</v>
      </c>
      <c r="C2189" t="s">
        <v>2593</v>
      </c>
      <c r="D2189" t="s">
        <v>497</v>
      </c>
      <c r="E2189" t="s">
        <v>498</v>
      </c>
      <c r="F2189" t="s">
        <v>3109</v>
      </c>
      <c r="G2189" t="s">
        <v>40</v>
      </c>
      <c r="H2189" t="s">
        <v>40</v>
      </c>
      <c r="I2189" t="s">
        <v>3110</v>
      </c>
      <c r="J2189" t="s">
        <v>39</v>
      </c>
      <c r="K2189" t="s">
        <v>39</v>
      </c>
      <c r="L2189" t="s">
        <v>39</v>
      </c>
      <c r="M2189" t="s">
        <v>2633</v>
      </c>
      <c r="N2189">
        <v>100</v>
      </c>
      <c r="O2189">
        <v>2015</v>
      </c>
      <c r="P2189">
        <v>2016</v>
      </c>
      <c r="Q2189" t="s">
        <v>39</v>
      </c>
      <c r="R2189">
        <v>365</v>
      </c>
      <c r="S2189" t="s">
        <v>39</v>
      </c>
      <c r="T2189" t="s">
        <v>39</v>
      </c>
      <c r="U2189" t="s">
        <v>3113</v>
      </c>
      <c r="V2189" s="6" t="s">
        <v>2750</v>
      </c>
      <c r="W2189" s="6" t="s">
        <v>3131</v>
      </c>
      <c r="X2189" s="6">
        <v>15</v>
      </c>
      <c r="Y2189" t="s">
        <v>21</v>
      </c>
      <c r="Z2189">
        <v>12</v>
      </c>
      <c r="AA2189" s="6" t="s">
        <v>3115</v>
      </c>
      <c r="AB2189">
        <v>500</v>
      </c>
      <c r="AC2189">
        <v>0.5</v>
      </c>
      <c r="AD2189" s="6" t="s">
        <v>40</v>
      </c>
      <c r="AE2189" s="6" t="s">
        <v>39</v>
      </c>
      <c r="AF2189" s="6" t="s">
        <v>40</v>
      </c>
      <c r="AG2189" t="s">
        <v>3111</v>
      </c>
      <c r="AH2189" t="s">
        <v>3112</v>
      </c>
      <c r="AI2189" s="6" t="s">
        <v>39</v>
      </c>
      <c r="AJ2189" s="6" t="s">
        <v>3129</v>
      </c>
      <c r="AK2189">
        <v>1.2330000000000001</v>
      </c>
      <c r="AL2189" s="6" t="s">
        <v>39</v>
      </c>
      <c r="AM2189" s="6" t="s">
        <v>39</v>
      </c>
      <c r="AN2189">
        <v>4</v>
      </c>
      <c r="AO2189">
        <v>100</v>
      </c>
      <c r="AP2189">
        <v>21</v>
      </c>
      <c r="AQ2189" t="s">
        <v>39</v>
      </c>
      <c r="AR2189" t="s">
        <v>2643</v>
      </c>
      <c r="AS2189" t="s">
        <v>3128</v>
      </c>
    </row>
    <row r="2190" spans="1:45" x14ac:dyDescent="0.35">
      <c r="A2190" t="s">
        <v>2072</v>
      </c>
      <c r="B2190" t="s">
        <v>2673</v>
      </c>
      <c r="C2190" t="s">
        <v>2593</v>
      </c>
      <c r="D2190" t="s">
        <v>497</v>
      </c>
      <c r="E2190" t="s">
        <v>498</v>
      </c>
      <c r="F2190" t="s">
        <v>3109</v>
      </c>
      <c r="G2190" t="s">
        <v>40</v>
      </c>
      <c r="H2190" t="s">
        <v>40</v>
      </c>
      <c r="I2190" t="s">
        <v>3110</v>
      </c>
      <c r="J2190" t="s">
        <v>39</v>
      </c>
      <c r="K2190" t="s">
        <v>39</v>
      </c>
      <c r="L2190" t="s">
        <v>39</v>
      </c>
      <c r="M2190" t="s">
        <v>2633</v>
      </c>
      <c r="N2190">
        <v>100</v>
      </c>
      <c r="O2190">
        <v>2015</v>
      </c>
      <c r="P2190">
        <v>2016</v>
      </c>
      <c r="Q2190" t="s">
        <v>39</v>
      </c>
      <c r="R2190">
        <v>365</v>
      </c>
      <c r="S2190" t="s">
        <v>39</v>
      </c>
      <c r="T2190" t="s">
        <v>39</v>
      </c>
      <c r="U2190" t="s">
        <v>3113</v>
      </c>
      <c r="V2190" s="6" t="s">
        <v>2750</v>
      </c>
      <c r="W2190" s="6" t="s">
        <v>3131</v>
      </c>
      <c r="X2190" s="6">
        <v>15</v>
      </c>
      <c r="Y2190" t="s">
        <v>21</v>
      </c>
      <c r="Z2190">
        <v>12</v>
      </c>
      <c r="AA2190" s="6" t="s">
        <v>3116</v>
      </c>
      <c r="AB2190">
        <v>500</v>
      </c>
      <c r="AC2190">
        <v>0.5</v>
      </c>
      <c r="AD2190" s="6" t="s">
        <v>40</v>
      </c>
      <c r="AE2190" s="6" t="s">
        <v>39</v>
      </c>
      <c r="AF2190" s="6" t="s">
        <v>40</v>
      </c>
      <c r="AG2190" t="s">
        <v>3111</v>
      </c>
      <c r="AH2190" t="s">
        <v>3112</v>
      </c>
      <c r="AI2190" s="6" t="s">
        <v>39</v>
      </c>
      <c r="AJ2190" s="6" t="s">
        <v>3129</v>
      </c>
      <c r="AK2190" s="19">
        <v>1.0840000000000001</v>
      </c>
      <c r="AL2190" s="6" t="s">
        <v>39</v>
      </c>
      <c r="AM2190" s="6" t="s">
        <v>39</v>
      </c>
      <c r="AN2190">
        <v>4</v>
      </c>
      <c r="AO2190">
        <v>100</v>
      </c>
      <c r="AP2190">
        <v>21</v>
      </c>
      <c r="AQ2190" t="s">
        <v>39</v>
      </c>
      <c r="AR2190" t="s">
        <v>2643</v>
      </c>
      <c r="AS2190" t="s">
        <v>3128</v>
      </c>
    </row>
    <row r="2191" spans="1:45" x14ac:dyDescent="0.35">
      <c r="A2191" t="s">
        <v>2072</v>
      </c>
      <c r="B2191" t="s">
        <v>2673</v>
      </c>
      <c r="C2191" t="s">
        <v>2593</v>
      </c>
      <c r="D2191" t="s">
        <v>497</v>
      </c>
      <c r="E2191" t="s">
        <v>498</v>
      </c>
      <c r="F2191" t="s">
        <v>3109</v>
      </c>
      <c r="G2191" t="s">
        <v>40</v>
      </c>
      <c r="H2191" t="s">
        <v>40</v>
      </c>
      <c r="I2191" t="s">
        <v>3110</v>
      </c>
      <c r="J2191" t="s">
        <v>39</v>
      </c>
      <c r="K2191" t="s">
        <v>39</v>
      </c>
      <c r="L2191" t="s">
        <v>39</v>
      </c>
      <c r="M2191" t="s">
        <v>2633</v>
      </c>
      <c r="N2191">
        <v>100</v>
      </c>
      <c r="O2191">
        <v>2015</v>
      </c>
      <c r="P2191">
        <v>2016</v>
      </c>
      <c r="Q2191" t="s">
        <v>39</v>
      </c>
      <c r="R2191">
        <v>365</v>
      </c>
      <c r="S2191" t="s">
        <v>39</v>
      </c>
      <c r="T2191" t="s">
        <v>39</v>
      </c>
      <c r="U2191" t="s">
        <v>3113</v>
      </c>
      <c r="V2191" s="6" t="s">
        <v>2750</v>
      </c>
      <c r="W2191" s="6" t="s">
        <v>3131</v>
      </c>
      <c r="X2191" s="6">
        <v>15</v>
      </c>
      <c r="Y2191" t="s">
        <v>21</v>
      </c>
      <c r="Z2191">
        <v>12</v>
      </c>
      <c r="AA2191" s="6" t="s">
        <v>3117</v>
      </c>
      <c r="AB2191">
        <v>500</v>
      </c>
      <c r="AC2191">
        <v>0.5</v>
      </c>
      <c r="AD2191" s="6" t="s">
        <v>40</v>
      </c>
      <c r="AE2191" s="6" t="s">
        <v>39</v>
      </c>
      <c r="AF2191" s="6" t="s">
        <v>40</v>
      </c>
      <c r="AG2191" t="s">
        <v>3111</v>
      </c>
      <c r="AH2191" t="s">
        <v>3112</v>
      </c>
      <c r="AI2191" s="6" t="s">
        <v>39</v>
      </c>
      <c r="AJ2191" s="6" t="s">
        <v>3129</v>
      </c>
      <c r="AK2191" s="19">
        <v>0.57999999999999996</v>
      </c>
      <c r="AL2191" s="6" t="s">
        <v>39</v>
      </c>
      <c r="AM2191" s="6" t="s">
        <v>39</v>
      </c>
      <c r="AN2191">
        <v>4</v>
      </c>
      <c r="AO2191">
        <v>100</v>
      </c>
      <c r="AP2191">
        <v>21</v>
      </c>
      <c r="AQ2191" t="s">
        <v>39</v>
      </c>
      <c r="AR2191" t="s">
        <v>2643</v>
      </c>
      <c r="AS2191" t="s">
        <v>3128</v>
      </c>
    </row>
    <row r="2192" spans="1:45" x14ac:dyDescent="0.35">
      <c r="A2192" t="s">
        <v>2072</v>
      </c>
      <c r="B2192" t="s">
        <v>2673</v>
      </c>
      <c r="C2192" t="s">
        <v>2593</v>
      </c>
      <c r="D2192" t="s">
        <v>497</v>
      </c>
      <c r="E2192" t="s">
        <v>498</v>
      </c>
      <c r="F2192" t="s">
        <v>3109</v>
      </c>
      <c r="G2192" t="s">
        <v>40</v>
      </c>
      <c r="H2192" t="s">
        <v>40</v>
      </c>
      <c r="I2192" t="s">
        <v>3110</v>
      </c>
      <c r="J2192" t="s">
        <v>39</v>
      </c>
      <c r="K2192" t="s">
        <v>39</v>
      </c>
      <c r="L2192" t="s">
        <v>39</v>
      </c>
      <c r="M2192" t="s">
        <v>2633</v>
      </c>
      <c r="N2192">
        <v>100</v>
      </c>
      <c r="O2192">
        <v>2015</v>
      </c>
      <c r="P2192">
        <v>2016</v>
      </c>
      <c r="Q2192" t="s">
        <v>39</v>
      </c>
      <c r="R2192">
        <v>365</v>
      </c>
      <c r="S2192" t="s">
        <v>39</v>
      </c>
      <c r="T2192" t="s">
        <v>39</v>
      </c>
      <c r="U2192" t="s">
        <v>3113</v>
      </c>
      <c r="V2192" s="6" t="s">
        <v>2750</v>
      </c>
      <c r="W2192" s="6" t="s">
        <v>3131</v>
      </c>
      <c r="X2192" s="6">
        <v>15</v>
      </c>
      <c r="Y2192" t="s">
        <v>21</v>
      </c>
      <c r="Z2192">
        <v>12</v>
      </c>
      <c r="AA2192" s="6" t="s">
        <v>3118</v>
      </c>
      <c r="AB2192">
        <v>500</v>
      </c>
      <c r="AC2192">
        <v>0.5</v>
      </c>
      <c r="AD2192" s="6" t="s">
        <v>40</v>
      </c>
      <c r="AE2192" s="6" t="s">
        <v>39</v>
      </c>
      <c r="AF2192" s="6" t="s">
        <v>40</v>
      </c>
      <c r="AG2192" t="s">
        <v>3111</v>
      </c>
      <c r="AH2192" t="s">
        <v>3112</v>
      </c>
      <c r="AI2192" s="6" t="s">
        <v>39</v>
      </c>
      <c r="AJ2192" s="6" t="s">
        <v>3129</v>
      </c>
      <c r="AK2192" s="19">
        <v>0.57599999999999996</v>
      </c>
      <c r="AL2192" s="6" t="s">
        <v>39</v>
      </c>
      <c r="AM2192" s="6" t="s">
        <v>39</v>
      </c>
      <c r="AN2192">
        <v>4</v>
      </c>
      <c r="AO2192">
        <v>100</v>
      </c>
      <c r="AP2192">
        <v>21</v>
      </c>
      <c r="AQ2192" t="s">
        <v>39</v>
      </c>
      <c r="AR2192" t="s">
        <v>2643</v>
      </c>
      <c r="AS2192" t="s">
        <v>3128</v>
      </c>
    </row>
    <row r="2193" spans="1:45" x14ac:dyDescent="0.35">
      <c r="A2193" t="s">
        <v>2072</v>
      </c>
      <c r="B2193" t="s">
        <v>2673</v>
      </c>
      <c r="C2193" t="s">
        <v>2593</v>
      </c>
      <c r="D2193" t="s">
        <v>497</v>
      </c>
      <c r="E2193" t="s">
        <v>498</v>
      </c>
      <c r="F2193" t="s">
        <v>3109</v>
      </c>
      <c r="G2193" t="s">
        <v>40</v>
      </c>
      <c r="H2193" t="s">
        <v>40</v>
      </c>
      <c r="I2193" t="s">
        <v>3110</v>
      </c>
      <c r="J2193" t="s">
        <v>39</v>
      </c>
      <c r="K2193" t="s">
        <v>39</v>
      </c>
      <c r="L2193" t="s">
        <v>39</v>
      </c>
      <c r="M2193" t="s">
        <v>2633</v>
      </c>
      <c r="N2193">
        <v>100</v>
      </c>
      <c r="O2193">
        <v>2015</v>
      </c>
      <c r="P2193">
        <v>2016</v>
      </c>
      <c r="Q2193" t="s">
        <v>39</v>
      </c>
      <c r="R2193">
        <v>365</v>
      </c>
      <c r="S2193" t="s">
        <v>39</v>
      </c>
      <c r="T2193" t="s">
        <v>39</v>
      </c>
      <c r="U2193" t="s">
        <v>3113</v>
      </c>
      <c r="V2193" s="6" t="s">
        <v>2750</v>
      </c>
      <c r="W2193" s="6" t="s">
        <v>3131</v>
      </c>
      <c r="X2193" s="6">
        <v>15</v>
      </c>
      <c r="Y2193" t="s">
        <v>21</v>
      </c>
      <c r="Z2193">
        <v>12</v>
      </c>
      <c r="AA2193" s="6" t="s">
        <v>3125</v>
      </c>
      <c r="AB2193">
        <v>500</v>
      </c>
      <c r="AC2193">
        <v>0.5</v>
      </c>
      <c r="AD2193" s="6" t="s">
        <v>40</v>
      </c>
      <c r="AE2193" s="6" t="s">
        <v>39</v>
      </c>
      <c r="AF2193" s="6" t="s">
        <v>40</v>
      </c>
      <c r="AG2193" t="s">
        <v>3111</v>
      </c>
      <c r="AH2193" t="s">
        <v>3112</v>
      </c>
      <c r="AI2193" s="6" t="s">
        <v>39</v>
      </c>
      <c r="AJ2193" s="6" t="s">
        <v>3129</v>
      </c>
      <c r="AK2193" s="19">
        <v>0.84099999999999997</v>
      </c>
      <c r="AL2193" s="6" t="s">
        <v>39</v>
      </c>
      <c r="AM2193" s="6" t="s">
        <v>39</v>
      </c>
      <c r="AN2193">
        <v>4</v>
      </c>
      <c r="AO2193">
        <v>100</v>
      </c>
      <c r="AP2193">
        <v>21</v>
      </c>
      <c r="AQ2193" t="s">
        <v>39</v>
      </c>
      <c r="AR2193" t="s">
        <v>2643</v>
      </c>
      <c r="AS2193" t="s">
        <v>3128</v>
      </c>
    </row>
    <row r="2194" spans="1:45" x14ac:dyDescent="0.35">
      <c r="A2194" t="s">
        <v>2072</v>
      </c>
      <c r="B2194" t="s">
        <v>2673</v>
      </c>
      <c r="C2194" t="s">
        <v>2593</v>
      </c>
      <c r="D2194" t="s">
        <v>497</v>
      </c>
      <c r="E2194" t="s">
        <v>498</v>
      </c>
      <c r="F2194" t="s">
        <v>3109</v>
      </c>
      <c r="G2194" t="s">
        <v>40</v>
      </c>
      <c r="H2194" t="s">
        <v>40</v>
      </c>
      <c r="I2194" t="s">
        <v>3110</v>
      </c>
      <c r="J2194" t="s">
        <v>39</v>
      </c>
      <c r="K2194" t="s">
        <v>39</v>
      </c>
      <c r="L2194" t="s">
        <v>39</v>
      </c>
      <c r="M2194" t="s">
        <v>2633</v>
      </c>
      <c r="N2194">
        <v>100</v>
      </c>
      <c r="O2194">
        <v>2015</v>
      </c>
      <c r="P2194">
        <v>2016</v>
      </c>
      <c r="Q2194" t="s">
        <v>39</v>
      </c>
      <c r="R2194">
        <v>365</v>
      </c>
      <c r="S2194" t="s">
        <v>39</v>
      </c>
      <c r="T2194" t="s">
        <v>39</v>
      </c>
      <c r="U2194" t="s">
        <v>3113</v>
      </c>
      <c r="V2194" s="6" t="s">
        <v>2750</v>
      </c>
      <c r="W2194" s="6" t="s">
        <v>3131</v>
      </c>
      <c r="X2194" s="6">
        <v>15</v>
      </c>
      <c r="Y2194" t="s">
        <v>21</v>
      </c>
      <c r="Z2194">
        <v>12</v>
      </c>
      <c r="AA2194" s="6" t="s">
        <v>3119</v>
      </c>
      <c r="AB2194">
        <v>500</v>
      </c>
      <c r="AC2194">
        <v>0.5</v>
      </c>
      <c r="AD2194" s="6" t="s">
        <v>40</v>
      </c>
      <c r="AE2194" s="6" t="s">
        <v>39</v>
      </c>
      <c r="AF2194" s="6" t="s">
        <v>40</v>
      </c>
      <c r="AG2194" t="s">
        <v>3111</v>
      </c>
      <c r="AH2194" t="s">
        <v>3112</v>
      </c>
      <c r="AI2194" s="6" t="s">
        <v>39</v>
      </c>
      <c r="AJ2194" s="6" t="s">
        <v>3129</v>
      </c>
      <c r="AK2194" s="19">
        <v>0.63700000000000001</v>
      </c>
      <c r="AL2194" s="6" t="s">
        <v>39</v>
      </c>
      <c r="AM2194" s="6" t="s">
        <v>39</v>
      </c>
      <c r="AN2194">
        <v>4</v>
      </c>
      <c r="AO2194">
        <v>100</v>
      </c>
      <c r="AP2194">
        <v>21</v>
      </c>
      <c r="AQ2194" t="s">
        <v>39</v>
      </c>
      <c r="AR2194" t="s">
        <v>2643</v>
      </c>
      <c r="AS2194" t="s">
        <v>3128</v>
      </c>
    </row>
    <row r="2195" spans="1:45" x14ac:dyDescent="0.35">
      <c r="A2195" t="s">
        <v>2072</v>
      </c>
      <c r="B2195" t="s">
        <v>2673</v>
      </c>
      <c r="C2195" t="s">
        <v>2593</v>
      </c>
      <c r="D2195" t="s">
        <v>497</v>
      </c>
      <c r="E2195" t="s">
        <v>498</v>
      </c>
      <c r="F2195" t="s">
        <v>3109</v>
      </c>
      <c r="G2195" t="s">
        <v>40</v>
      </c>
      <c r="H2195" t="s">
        <v>40</v>
      </c>
      <c r="I2195" t="s">
        <v>3110</v>
      </c>
      <c r="J2195" t="s">
        <v>39</v>
      </c>
      <c r="K2195" t="s">
        <v>39</v>
      </c>
      <c r="L2195" t="s">
        <v>39</v>
      </c>
      <c r="M2195" t="s">
        <v>2633</v>
      </c>
      <c r="N2195">
        <v>100</v>
      </c>
      <c r="O2195">
        <v>2015</v>
      </c>
      <c r="P2195">
        <v>2016</v>
      </c>
      <c r="Q2195" t="s">
        <v>39</v>
      </c>
      <c r="R2195">
        <v>365</v>
      </c>
      <c r="S2195" t="s">
        <v>39</v>
      </c>
      <c r="T2195" t="s">
        <v>39</v>
      </c>
      <c r="U2195" t="s">
        <v>3113</v>
      </c>
      <c r="V2195" s="6" t="s">
        <v>2750</v>
      </c>
      <c r="W2195" s="6" t="s">
        <v>3131</v>
      </c>
      <c r="X2195" s="6">
        <v>15</v>
      </c>
      <c r="Y2195" t="s">
        <v>21</v>
      </c>
      <c r="Z2195">
        <v>12</v>
      </c>
      <c r="AA2195" s="6" t="s">
        <v>3120</v>
      </c>
      <c r="AB2195">
        <v>500</v>
      </c>
      <c r="AC2195">
        <v>0.5</v>
      </c>
      <c r="AD2195" s="6" t="s">
        <v>40</v>
      </c>
      <c r="AE2195" s="6" t="s">
        <v>39</v>
      </c>
      <c r="AF2195" s="6" t="s">
        <v>40</v>
      </c>
      <c r="AG2195" t="s">
        <v>3111</v>
      </c>
      <c r="AH2195" t="s">
        <v>3112</v>
      </c>
      <c r="AI2195" s="6" t="s">
        <v>39</v>
      </c>
      <c r="AJ2195" s="6" t="s">
        <v>3129</v>
      </c>
      <c r="AK2195" s="19">
        <v>1.0269999999999999</v>
      </c>
      <c r="AL2195" s="6" t="s">
        <v>39</v>
      </c>
      <c r="AM2195" s="6" t="s">
        <v>39</v>
      </c>
      <c r="AN2195">
        <v>4</v>
      </c>
      <c r="AO2195">
        <v>100</v>
      </c>
      <c r="AP2195">
        <v>21</v>
      </c>
      <c r="AQ2195" t="s">
        <v>39</v>
      </c>
      <c r="AR2195" t="s">
        <v>2643</v>
      </c>
      <c r="AS2195" t="s">
        <v>3128</v>
      </c>
    </row>
    <row r="2196" spans="1:45" x14ac:dyDescent="0.35">
      <c r="A2196" t="s">
        <v>2072</v>
      </c>
      <c r="B2196" t="s">
        <v>2673</v>
      </c>
      <c r="C2196" t="s">
        <v>2593</v>
      </c>
      <c r="D2196" t="s">
        <v>497</v>
      </c>
      <c r="E2196" t="s">
        <v>498</v>
      </c>
      <c r="F2196" t="s">
        <v>3109</v>
      </c>
      <c r="G2196" t="s">
        <v>40</v>
      </c>
      <c r="H2196" t="s">
        <v>40</v>
      </c>
      <c r="I2196" t="s">
        <v>3110</v>
      </c>
      <c r="J2196" t="s">
        <v>39</v>
      </c>
      <c r="K2196" t="s">
        <v>39</v>
      </c>
      <c r="L2196" t="s">
        <v>39</v>
      </c>
      <c r="M2196" t="s">
        <v>2633</v>
      </c>
      <c r="N2196">
        <v>100</v>
      </c>
      <c r="O2196">
        <v>2015</v>
      </c>
      <c r="P2196">
        <v>2016</v>
      </c>
      <c r="Q2196" t="s">
        <v>39</v>
      </c>
      <c r="R2196">
        <v>365</v>
      </c>
      <c r="S2196" t="s">
        <v>39</v>
      </c>
      <c r="T2196" t="s">
        <v>39</v>
      </c>
      <c r="U2196" t="s">
        <v>3113</v>
      </c>
      <c r="V2196" s="6" t="s">
        <v>2750</v>
      </c>
      <c r="W2196" s="6" t="s">
        <v>3131</v>
      </c>
      <c r="X2196" s="6">
        <v>15</v>
      </c>
      <c r="Y2196" t="s">
        <v>21</v>
      </c>
      <c r="Z2196">
        <v>12</v>
      </c>
      <c r="AA2196" s="6" t="s">
        <v>3121</v>
      </c>
      <c r="AB2196">
        <v>500</v>
      </c>
      <c r="AC2196">
        <v>0.5</v>
      </c>
      <c r="AD2196" s="6" t="s">
        <v>40</v>
      </c>
      <c r="AE2196" s="6" t="s">
        <v>39</v>
      </c>
      <c r="AF2196" s="6" t="s">
        <v>40</v>
      </c>
      <c r="AG2196" t="s">
        <v>3111</v>
      </c>
      <c r="AH2196" t="s">
        <v>3112</v>
      </c>
      <c r="AI2196" s="6" t="s">
        <v>39</v>
      </c>
      <c r="AJ2196" s="6" t="s">
        <v>3129</v>
      </c>
      <c r="AK2196" s="19">
        <v>0.76600000000000001</v>
      </c>
      <c r="AL2196" s="6" t="s">
        <v>39</v>
      </c>
      <c r="AM2196" s="6" t="s">
        <v>39</v>
      </c>
      <c r="AN2196">
        <v>4</v>
      </c>
      <c r="AO2196">
        <v>100</v>
      </c>
      <c r="AP2196">
        <v>21</v>
      </c>
      <c r="AQ2196" t="s">
        <v>39</v>
      </c>
      <c r="AR2196" t="s">
        <v>2643</v>
      </c>
      <c r="AS2196" t="s">
        <v>3128</v>
      </c>
    </row>
    <row r="2197" spans="1:45" x14ac:dyDescent="0.35">
      <c r="A2197" t="s">
        <v>2072</v>
      </c>
      <c r="B2197" t="s">
        <v>2673</v>
      </c>
      <c r="C2197" t="s">
        <v>2593</v>
      </c>
      <c r="D2197" t="s">
        <v>497</v>
      </c>
      <c r="E2197" t="s">
        <v>498</v>
      </c>
      <c r="F2197" t="s">
        <v>3109</v>
      </c>
      <c r="G2197" t="s">
        <v>40</v>
      </c>
      <c r="H2197" t="s">
        <v>40</v>
      </c>
      <c r="I2197" t="s">
        <v>3110</v>
      </c>
      <c r="J2197" t="s">
        <v>39</v>
      </c>
      <c r="K2197" t="s">
        <v>39</v>
      </c>
      <c r="L2197" t="s">
        <v>39</v>
      </c>
      <c r="M2197" t="s">
        <v>2633</v>
      </c>
      <c r="N2197">
        <v>100</v>
      </c>
      <c r="O2197">
        <v>2015</v>
      </c>
      <c r="P2197">
        <v>2016</v>
      </c>
      <c r="Q2197" t="s">
        <v>39</v>
      </c>
      <c r="R2197">
        <v>365</v>
      </c>
      <c r="S2197" t="s">
        <v>39</v>
      </c>
      <c r="T2197" t="s">
        <v>39</v>
      </c>
      <c r="U2197" t="s">
        <v>3113</v>
      </c>
      <c r="V2197" s="6" t="s">
        <v>2750</v>
      </c>
      <c r="W2197" s="6" t="s">
        <v>3131</v>
      </c>
      <c r="X2197" s="6">
        <v>15</v>
      </c>
      <c r="Y2197" t="s">
        <v>21</v>
      </c>
      <c r="Z2197">
        <v>12</v>
      </c>
      <c r="AA2197" s="6" t="s">
        <v>3122</v>
      </c>
      <c r="AB2197">
        <v>500</v>
      </c>
      <c r="AC2197">
        <v>0.5</v>
      </c>
      <c r="AD2197" s="6" t="s">
        <v>40</v>
      </c>
      <c r="AE2197" s="6" t="s">
        <v>39</v>
      </c>
      <c r="AF2197" s="6" t="s">
        <v>40</v>
      </c>
      <c r="AG2197" t="s">
        <v>3111</v>
      </c>
      <c r="AH2197" t="s">
        <v>3112</v>
      </c>
      <c r="AI2197" s="6" t="s">
        <v>39</v>
      </c>
      <c r="AJ2197" s="6" t="s">
        <v>3129</v>
      </c>
      <c r="AK2197" s="19">
        <v>0.59</v>
      </c>
      <c r="AL2197" s="6" t="s">
        <v>39</v>
      </c>
      <c r="AM2197" s="6" t="s">
        <v>39</v>
      </c>
      <c r="AN2197">
        <v>4</v>
      </c>
      <c r="AO2197">
        <v>100</v>
      </c>
      <c r="AP2197">
        <v>21</v>
      </c>
      <c r="AQ2197" t="s">
        <v>39</v>
      </c>
      <c r="AR2197" t="s">
        <v>2643</v>
      </c>
      <c r="AS2197" t="s">
        <v>3128</v>
      </c>
    </row>
    <row r="2198" spans="1:45" x14ac:dyDescent="0.35">
      <c r="A2198" t="s">
        <v>2072</v>
      </c>
      <c r="B2198" t="s">
        <v>2673</v>
      </c>
      <c r="C2198" t="s">
        <v>2593</v>
      </c>
      <c r="D2198" t="s">
        <v>497</v>
      </c>
      <c r="E2198" t="s">
        <v>498</v>
      </c>
      <c r="F2198" t="s">
        <v>3109</v>
      </c>
      <c r="G2198" t="s">
        <v>40</v>
      </c>
      <c r="H2198" t="s">
        <v>40</v>
      </c>
      <c r="I2198" t="s">
        <v>3110</v>
      </c>
      <c r="J2198" t="s">
        <v>39</v>
      </c>
      <c r="K2198" t="s">
        <v>39</v>
      </c>
      <c r="L2198" t="s">
        <v>39</v>
      </c>
      <c r="M2198" t="s">
        <v>2633</v>
      </c>
      <c r="N2198">
        <v>100</v>
      </c>
      <c r="O2198">
        <v>2015</v>
      </c>
      <c r="P2198">
        <v>2016</v>
      </c>
      <c r="Q2198" t="s">
        <v>39</v>
      </c>
      <c r="R2198">
        <v>365</v>
      </c>
      <c r="S2198" t="s">
        <v>39</v>
      </c>
      <c r="T2198" t="s">
        <v>39</v>
      </c>
      <c r="U2198" t="s">
        <v>3113</v>
      </c>
      <c r="V2198" s="6" t="s">
        <v>2750</v>
      </c>
      <c r="W2198" s="6" t="s">
        <v>3131</v>
      </c>
      <c r="X2198" s="6">
        <v>15</v>
      </c>
      <c r="Y2198" t="s">
        <v>21</v>
      </c>
      <c r="Z2198">
        <v>12</v>
      </c>
      <c r="AA2198" s="6" t="s">
        <v>3126</v>
      </c>
      <c r="AB2198">
        <v>500</v>
      </c>
      <c r="AC2198">
        <v>0.5</v>
      </c>
      <c r="AD2198" s="6" t="s">
        <v>40</v>
      </c>
      <c r="AE2198" s="6" t="s">
        <v>39</v>
      </c>
      <c r="AF2198" s="6" t="s">
        <v>40</v>
      </c>
      <c r="AG2198" t="s">
        <v>3111</v>
      </c>
      <c r="AH2198" t="s">
        <v>3112</v>
      </c>
      <c r="AI2198" s="6" t="s">
        <v>39</v>
      </c>
      <c r="AJ2198" s="6" t="s">
        <v>3129</v>
      </c>
      <c r="AK2198" s="19">
        <v>1.0029999999999999</v>
      </c>
      <c r="AL2198" s="6" t="s">
        <v>39</v>
      </c>
      <c r="AM2198" s="6" t="s">
        <v>39</v>
      </c>
      <c r="AN2198">
        <v>4</v>
      </c>
      <c r="AO2198">
        <v>100</v>
      </c>
      <c r="AP2198">
        <v>21</v>
      </c>
      <c r="AQ2198" t="s">
        <v>39</v>
      </c>
      <c r="AR2198" t="s">
        <v>2643</v>
      </c>
      <c r="AS2198" t="s">
        <v>3128</v>
      </c>
    </row>
    <row r="2199" spans="1:45" x14ac:dyDescent="0.35">
      <c r="A2199" t="s">
        <v>2072</v>
      </c>
      <c r="B2199" t="s">
        <v>2673</v>
      </c>
      <c r="C2199" t="s">
        <v>2593</v>
      </c>
      <c r="D2199" t="s">
        <v>497</v>
      </c>
      <c r="E2199" t="s">
        <v>498</v>
      </c>
      <c r="F2199" t="s">
        <v>3109</v>
      </c>
      <c r="G2199" t="s">
        <v>40</v>
      </c>
      <c r="H2199" t="s">
        <v>40</v>
      </c>
      <c r="I2199" t="s">
        <v>3110</v>
      </c>
      <c r="J2199" t="s">
        <v>39</v>
      </c>
      <c r="K2199" t="s">
        <v>39</v>
      </c>
      <c r="L2199" t="s">
        <v>39</v>
      </c>
      <c r="M2199" t="s">
        <v>2633</v>
      </c>
      <c r="N2199">
        <v>100</v>
      </c>
      <c r="O2199">
        <v>2015</v>
      </c>
      <c r="P2199">
        <v>2016</v>
      </c>
      <c r="Q2199" t="s">
        <v>39</v>
      </c>
      <c r="R2199">
        <v>365</v>
      </c>
      <c r="S2199" t="s">
        <v>39</v>
      </c>
      <c r="T2199" t="s">
        <v>39</v>
      </c>
      <c r="U2199" t="s">
        <v>3113</v>
      </c>
      <c r="V2199" s="6" t="s">
        <v>2750</v>
      </c>
      <c r="W2199" s="6" t="s">
        <v>3131</v>
      </c>
      <c r="X2199" s="6">
        <v>15</v>
      </c>
      <c r="Y2199" t="s">
        <v>21</v>
      </c>
      <c r="Z2199">
        <v>12</v>
      </c>
      <c r="AA2199" s="6" t="s">
        <v>3123</v>
      </c>
      <c r="AB2199">
        <v>500</v>
      </c>
      <c r="AC2199">
        <v>0.5</v>
      </c>
      <c r="AD2199" s="6" t="s">
        <v>40</v>
      </c>
      <c r="AE2199" s="6" t="s">
        <v>39</v>
      </c>
      <c r="AF2199" s="6" t="s">
        <v>40</v>
      </c>
      <c r="AG2199" t="s">
        <v>3111</v>
      </c>
      <c r="AH2199" t="s">
        <v>3112</v>
      </c>
      <c r="AI2199" s="6" t="s">
        <v>39</v>
      </c>
      <c r="AJ2199" s="6" t="s">
        <v>3129</v>
      </c>
      <c r="AK2199" s="19">
        <v>0.4</v>
      </c>
      <c r="AL2199" s="6" t="s">
        <v>39</v>
      </c>
      <c r="AM2199" s="6" t="s">
        <v>39</v>
      </c>
      <c r="AN2199">
        <v>4</v>
      </c>
      <c r="AO2199">
        <v>100</v>
      </c>
      <c r="AP2199">
        <v>21</v>
      </c>
      <c r="AQ2199" t="s">
        <v>39</v>
      </c>
      <c r="AR2199" t="s">
        <v>2643</v>
      </c>
      <c r="AS2199" t="s">
        <v>3128</v>
      </c>
    </row>
    <row r="2200" spans="1:45" x14ac:dyDescent="0.35">
      <c r="A2200" t="s">
        <v>2072</v>
      </c>
      <c r="B2200" t="s">
        <v>2673</v>
      </c>
      <c r="C2200" t="s">
        <v>2593</v>
      </c>
      <c r="D2200" t="s">
        <v>497</v>
      </c>
      <c r="E2200" t="s">
        <v>498</v>
      </c>
      <c r="F2200" t="s">
        <v>3109</v>
      </c>
      <c r="G2200" t="s">
        <v>40</v>
      </c>
      <c r="H2200" t="s">
        <v>40</v>
      </c>
      <c r="I2200" t="s">
        <v>3110</v>
      </c>
      <c r="J2200" t="s">
        <v>39</v>
      </c>
      <c r="K2200" t="s">
        <v>39</v>
      </c>
      <c r="L2200" t="s">
        <v>39</v>
      </c>
      <c r="M2200" t="s">
        <v>2633</v>
      </c>
      <c r="N2200">
        <v>100</v>
      </c>
      <c r="O2200">
        <v>2015</v>
      </c>
      <c r="P2200">
        <v>2016</v>
      </c>
      <c r="Q2200" t="s">
        <v>39</v>
      </c>
      <c r="R2200">
        <v>365</v>
      </c>
      <c r="S2200" t="s">
        <v>39</v>
      </c>
      <c r="T2200" t="s">
        <v>39</v>
      </c>
      <c r="U2200" t="s">
        <v>3113</v>
      </c>
      <c r="V2200" s="6" t="s">
        <v>2750</v>
      </c>
      <c r="W2200" s="6" t="s">
        <v>3131</v>
      </c>
      <c r="X2200" s="6">
        <v>15</v>
      </c>
      <c r="Y2200" t="s">
        <v>21</v>
      </c>
      <c r="Z2200">
        <v>12</v>
      </c>
      <c r="AA2200" s="6" t="s">
        <v>3124</v>
      </c>
      <c r="AB2200">
        <v>500</v>
      </c>
      <c r="AC2200">
        <v>0.5</v>
      </c>
      <c r="AD2200" s="6" t="s">
        <v>40</v>
      </c>
      <c r="AE2200" s="6" t="s">
        <v>39</v>
      </c>
      <c r="AF2200" s="6" t="s">
        <v>40</v>
      </c>
      <c r="AG2200" t="s">
        <v>3111</v>
      </c>
      <c r="AH2200" t="s">
        <v>3112</v>
      </c>
      <c r="AI2200" s="6" t="s">
        <v>39</v>
      </c>
      <c r="AJ2200" s="6" t="s">
        <v>3129</v>
      </c>
      <c r="AK2200" s="19">
        <v>0.54900000000000004</v>
      </c>
      <c r="AL2200" s="6" t="s">
        <v>39</v>
      </c>
      <c r="AM2200" s="6" t="s">
        <v>39</v>
      </c>
      <c r="AN2200">
        <v>4</v>
      </c>
      <c r="AO2200">
        <v>100</v>
      </c>
      <c r="AP2200">
        <v>21</v>
      </c>
      <c r="AQ2200" t="s">
        <v>39</v>
      </c>
      <c r="AR2200" t="s">
        <v>2643</v>
      </c>
      <c r="AS2200" t="s">
        <v>3128</v>
      </c>
    </row>
    <row r="2201" spans="1:45" x14ac:dyDescent="0.35">
      <c r="A2201" t="s">
        <v>2072</v>
      </c>
      <c r="B2201" t="s">
        <v>2673</v>
      </c>
      <c r="C2201" t="s">
        <v>2593</v>
      </c>
      <c r="D2201" t="s">
        <v>497</v>
      </c>
      <c r="E2201" t="s">
        <v>498</v>
      </c>
      <c r="F2201" t="s">
        <v>3109</v>
      </c>
      <c r="G2201" t="s">
        <v>40</v>
      </c>
      <c r="H2201" t="s">
        <v>40</v>
      </c>
      <c r="I2201" t="s">
        <v>3110</v>
      </c>
      <c r="J2201" t="s">
        <v>39</v>
      </c>
      <c r="K2201" t="s">
        <v>39</v>
      </c>
      <c r="L2201" t="s">
        <v>39</v>
      </c>
      <c r="M2201" t="s">
        <v>2633</v>
      </c>
      <c r="N2201">
        <v>100</v>
      </c>
      <c r="O2201">
        <v>2015</v>
      </c>
      <c r="P2201">
        <v>2016</v>
      </c>
      <c r="Q2201" t="s">
        <v>39</v>
      </c>
      <c r="R2201">
        <v>365</v>
      </c>
      <c r="S2201" t="s">
        <v>39</v>
      </c>
      <c r="T2201" t="s">
        <v>39</v>
      </c>
      <c r="U2201" t="s">
        <v>3113</v>
      </c>
      <c r="V2201" s="6" t="s">
        <v>2750</v>
      </c>
      <c r="W2201" s="6" t="s">
        <v>3131</v>
      </c>
      <c r="X2201" s="6">
        <v>15</v>
      </c>
      <c r="Y2201" t="s">
        <v>21</v>
      </c>
      <c r="Z2201">
        <v>12</v>
      </c>
      <c r="AA2201" s="6" t="s">
        <v>3127</v>
      </c>
      <c r="AB2201">
        <v>500</v>
      </c>
      <c r="AC2201">
        <v>0.5</v>
      </c>
      <c r="AD2201" s="6" t="s">
        <v>40</v>
      </c>
      <c r="AE2201" s="6" t="s">
        <v>39</v>
      </c>
      <c r="AF2201" s="6" t="s">
        <v>40</v>
      </c>
      <c r="AG2201" t="s">
        <v>3111</v>
      </c>
      <c r="AH2201" t="s">
        <v>3112</v>
      </c>
      <c r="AI2201" s="6" t="s">
        <v>39</v>
      </c>
      <c r="AJ2201" s="6" t="s">
        <v>3129</v>
      </c>
      <c r="AK2201" s="19">
        <v>0.45100000000000001</v>
      </c>
      <c r="AL2201" s="6" t="s">
        <v>39</v>
      </c>
      <c r="AM2201" s="6" t="s">
        <v>39</v>
      </c>
      <c r="AN2201">
        <v>4</v>
      </c>
      <c r="AO2201">
        <v>100</v>
      </c>
      <c r="AP2201">
        <v>21</v>
      </c>
      <c r="AQ2201" t="s">
        <v>39</v>
      </c>
      <c r="AR2201" t="s">
        <v>2643</v>
      </c>
      <c r="AS2201" t="s">
        <v>3128</v>
      </c>
    </row>
    <row r="2202" spans="1:45" x14ac:dyDescent="0.35">
      <c r="A2202" t="s">
        <v>2072</v>
      </c>
      <c r="B2202" t="s">
        <v>2673</v>
      </c>
      <c r="C2202" t="s">
        <v>2593</v>
      </c>
      <c r="D2202" t="s">
        <v>497</v>
      </c>
      <c r="E2202" t="s">
        <v>498</v>
      </c>
      <c r="F2202" t="s">
        <v>3109</v>
      </c>
      <c r="G2202" t="s">
        <v>40</v>
      </c>
      <c r="H2202" t="s">
        <v>40</v>
      </c>
      <c r="I2202" t="s">
        <v>3110</v>
      </c>
      <c r="J2202" t="s">
        <v>39</v>
      </c>
      <c r="K2202" t="s">
        <v>39</v>
      </c>
      <c r="L2202" t="s">
        <v>39</v>
      </c>
      <c r="M2202" t="s">
        <v>2633</v>
      </c>
      <c r="N2202">
        <v>100</v>
      </c>
      <c r="O2202">
        <v>2015</v>
      </c>
      <c r="P2202">
        <v>2016</v>
      </c>
      <c r="Q2202" t="s">
        <v>39</v>
      </c>
      <c r="R2202">
        <v>365</v>
      </c>
      <c r="S2202" t="s">
        <v>39</v>
      </c>
      <c r="T2202" t="s">
        <v>39</v>
      </c>
      <c r="U2202" t="s">
        <v>3113</v>
      </c>
      <c r="V2202" s="6" t="s">
        <v>2750</v>
      </c>
      <c r="W2202" s="6" t="s">
        <v>2730</v>
      </c>
      <c r="X2202" s="6">
        <v>15</v>
      </c>
      <c r="Y2202" t="s">
        <v>21</v>
      </c>
      <c r="Z2202">
        <v>12</v>
      </c>
      <c r="AA2202" s="6" t="s">
        <v>3114</v>
      </c>
      <c r="AB2202">
        <v>500</v>
      </c>
      <c r="AC2202">
        <v>0.5</v>
      </c>
      <c r="AD2202" s="6" t="s">
        <v>40</v>
      </c>
      <c r="AE2202" s="6" t="s">
        <v>39</v>
      </c>
      <c r="AF2202" s="6" t="s">
        <v>40</v>
      </c>
      <c r="AG2202" t="s">
        <v>3111</v>
      </c>
      <c r="AH2202" t="s">
        <v>3112</v>
      </c>
      <c r="AI2202" s="6" t="s">
        <v>39</v>
      </c>
      <c r="AJ2202" s="6" t="s">
        <v>3130</v>
      </c>
      <c r="AK2202">
        <v>0</v>
      </c>
      <c r="AL2202" s="6" t="s">
        <v>39</v>
      </c>
      <c r="AM2202" s="6" t="s">
        <v>39</v>
      </c>
      <c r="AN2202">
        <v>4</v>
      </c>
      <c r="AO2202">
        <v>100</v>
      </c>
      <c r="AP2202">
        <v>21</v>
      </c>
      <c r="AQ2202" t="s">
        <v>39</v>
      </c>
      <c r="AR2202" t="s">
        <v>2604</v>
      </c>
      <c r="AS2202" t="s">
        <v>3128</v>
      </c>
    </row>
    <row r="2203" spans="1:45" x14ac:dyDescent="0.35">
      <c r="A2203" t="s">
        <v>2072</v>
      </c>
      <c r="B2203" t="s">
        <v>2673</v>
      </c>
      <c r="C2203" t="s">
        <v>2593</v>
      </c>
      <c r="D2203" t="s">
        <v>497</v>
      </c>
      <c r="E2203" t="s">
        <v>498</v>
      </c>
      <c r="F2203" t="s">
        <v>3109</v>
      </c>
      <c r="G2203" t="s">
        <v>40</v>
      </c>
      <c r="H2203" t="s">
        <v>40</v>
      </c>
      <c r="I2203" t="s">
        <v>3110</v>
      </c>
      <c r="J2203" t="s">
        <v>39</v>
      </c>
      <c r="K2203" t="s">
        <v>39</v>
      </c>
      <c r="L2203" t="s">
        <v>39</v>
      </c>
      <c r="M2203" t="s">
        <v>2633</v>
      </c>
      <c r="N2203">
        <v>100</v>
      </c>
      <c r="O2203">
        <v>2015</v>
      </c>
      <c r="P2203">
        <v>2016</v>
      </c>
      <c r="Q2203" t="s">
        <v>39</v>
      </c>
      <c r="R2203">
        <v>365</v>
      </c>
      <c r="S2203" t="s">
        <v>39</v>
      </c>
      <c r="T2203" t="s">
        <v>39</v>
      </c>
      <c r="U2203" t="s">
        <v>3113</v>
      </c>
      <c r="V2203" s="6" t="s">
        <v>2750</v>
      </c>
      <c r="W2203" s="6" t="s">
        <v>2730</v>
      </c>
      <c r="X2203" s="6">
        <v>15</v>
      </c>
      <c r="Y2203" t="s">
        <v>21</v>
      </c>
      <c r="Z2203">
        <v>12</v>
      </c>
      <c r="AA2203" s="6" t="s">
        <v>3115</v>
      </c>
      <c r="AB2203">
        <v>500</v>
      </c>
      <c r="AC2203">
        <v>0.5</v>
      </c>
      <c r="AD2203" s="6" t="s">
        <v>40</v>
      </c>
      <c r="AE2203" s="6" t="s">
        <v>39</v>
      </c>
      <c r="AF2203" s="6" t="s">
        <v>40</v>
      </c>
      <c r="AG2203" t="s">
        <v>3111</v>
      </c>
      <c r="AH2203" t="s">
        <v>3112</v>
      </c>
      <c r="AI2203" s="6" t="s">
        <v>39</v>
      </c>
      <c r="AJ2203" s="6" t="s">
        <v>3130</v>
      </c>
      <c r="AK2203">
        <v>9.2729999999999997</v>
      </c>
      <c r="AL2203" s="6" t="s">
        <v>39</v>
      </c>
      <c r="AM2203" s="6" t="s">
        <v>39</v>
      </c>
      <c r="AN2203">
        <v>4</v>
      </c>
      <c r="AO2203">
        <v>100</v>
      </c>
      <c r="AP2203">
        <v>21</v>
      </c>
      <c r="AQ2203" t="s">
        <v>39</v>
      </c>
      <c r="AR2203" t="s">
        <v>2604</v>
      </c>
      <c r="AS2203" t="s">
        <v>3128</v>
      </c>
    </row>
    <row r="2204" spans="1:45" x14ac:dyDescent="0.35">
      <c r="A2204" t="s">
        <v>2072</v>
      </c>
      <c r="B2204" t="s">
        <v>2673</v>
      </c>
      <c r="C2204" t="s">
        <v>2593</v>
      </c>
      <c r="D2204" t="s">
        <v>497</v>
      </c>
      <c r="E2204" t="s">
        <v>498</v>
      </c>
      <c r="F2204" t="s">
        <v>3109</v>
      </c>
      <c r="G2204" t="s">
        <v>40</v>
      </c>
      <c r="H2204" t="s">
        <v>40</v>
      </c>
      <c r="I2204" t="s">
        <v>3110</v>
      </c>
      <c r="J2204" t="s">
        <v>39</v>
      </c>
      <c r="K2204" t="s">
        <v>39</v>
      </c>
      <c r="L2204" t="s">
        <v>39</v>
      </c>
      <c r="M2204" t="s">
        <v>2633</v>
      </c>
      <c r="N2204">
        <v>100</v>
      </c>
      <c r="O2204">
        <v>2015</v>
      </c>
      <c r="P2204">
        <v>2016</v>
      </c>
      <c r="Q2204" t="s">
        <v>39</v>
      </c>
      <c r="R2204">
        <v>365</v>
      </c>
      <c r="S2204" t="s">
        <v>39</v>
      </c>
      <c r="T2204" t="s">
        <v>39</v>
      </c>
      <c r="U2204" t="s">
        <v>3113</v>
      </c>
      <c r="V2204" s="6" t="s">
        <v>2750</v>
      </c>
      <c r="W2204" s="6" t="s">
        <v>2730</v>
      </c>
      <c r="X2204" s="6">
        <v>15</v>
      </c>
      <c r="Y2204" t="s">
        <v>21</v>
      </c>
      <c r="Z2204">
        <v>12</v>
      </c>
      <c r="AA2204" s="6" t="s">
        <v>3116</v>
      </c>
      <c r="AB2204">
        <v>500</v>
      </c>
      <c r="AC2204">
        <v>0.5</v>
      </c>
      <c r="AD2204" s="6" t="s">
        <v>40</v>
      </c>
      <c r="AE2204" s="6" t="s">
        <v>39</v>
      </c>
      <c r="AF2204" s="6" t="s">
        <v>40</v>
      </c>
      <c r="AG2204" t="s">
        <v>3111</v>
      </c>
      <c r="AH2204" t="s">
        <v>3112</v>
      </c>
      <c r="AI2204" s="6" t="s">
        <v>39</v>
      </c>
      <c r="AJ2204" s="6" t="s">
        <v>3130</v>
      </c>
      <c r="AK2204" s="19">
        <v>0</v>
      </c>
      <c r="AL2204" s="6" t="s">
        <v>39</v>
      </c>
      <c r="AM2204" s="6" t="s">
        <v>39</v>
      </c>
      <c r="AN2204">
        <v>4</v>
      </c>
      <c r="AO2204">
        <v>100</v>
      </c>
      <c r="AP2204">
        <v>21</v>
      </c>
      <c r="AQ2204" t="s">
        <v>39</v>
      </c>
      <c r="AR2204" t="s">
        <v>2604</v>
      </c>
      <c r="AS2204" t="s">
        <v>3128</v>
      </c>
    </row>
    <row r="2205" spans="1:45" x14ac:dyDescent="0.35">
      <c r="A2205" t="s">
        <v>2072</v>
      </c>
      <c r="B2205" t="s">
        <v>2673</v>
      </c>
      <c r="C2205" t="s">
        <v>2593</v>
      </c>
      <c r="D2205" t="s">
        <v>497</v>
      </c>
      <c r="E2205" t="s">
        <v>498</v>
      </c>
      <c r="F2205" t="s">
        <v>3109</v>
      </c>
      <c r="G2205" t="s">
        <v>40</v>
      </c>
      <c r="H2205" t="s">
        <v>40</v>
      </c>
      <c r="I2205" t="s">
        <v>3110</v>
      </c>
      <c r="J2205" t="s">
        <v>39</v>
      </c>
      <c r="K2205" t="s">
        <v>39</v>
      </c>
      <c r="L2205" t="s">
        <v>39</v>
      </c>
      <c r="M2205" t="s">
        <v>2633</v>
      </c>
      <c r="N2205">
        <v>100</v>
      </c>
      <c r="O2205">
        <v>2015</v>
      </c>
      <c r="P2205">
        <v>2016</v>
      </c>
      <c r="Q2205" t="s">
        <v>39</v>
      </c>
      <c r="R2205">
        <v>365</v>
      </c>
      <c r="S2205" t="s">
        <v>39</v>
      </c>
      <c r="T2205" t="s">
        <v>39</v>
      </c>
      <c r="U2205" t="s">
        <v>3113</v>
      </c>
      <c r="V2205" s="6" t="s">
        <v>2750</v>
      </c>
      <c r="W2205" s="6" t="s">
        <v>2730</v>
      </c>
      <c r="X2205" s="6">
        <v>15</v>
      </c>
      <c r="Y2205" t="s">
        <v>21</v>
      </c>
      <c r="Z2205">
        <v>12</v>
      </c>
      <c r="AA2205" s="6" t="s">
        <v>3117</v>
      </c>
      <c r="AB2205">
        <v>500</v>
      </c>
      <c r="AC2205">
        <v>0.5</v>
      </c>
      <c r="AD2205" s="6" t="s">
        <v>40</v>
      </c>
      <c r="AE2205" s="6" t="s">
        <v>39</v>
      </c>
      <c r="AF2205" s="6" t="s">
        <v>40</v>
      </c>
      <c r="AG2205" t="s">
        <v>3111</v>
      </c>
      <c r="AH2205" t="s">
        <v>3112</v>
      </c>
      <c r="AI2205" s="6" t="s">
        <v>39</v>
      </c>
      <c r="AJ2205" s="6" t="s">
        <v>3130</v>
      </c>
      <c r="AK2205" s="19">
        <v>0</v>
      </c>
      <c r="AL2205" s="6" t="s">
        <v>39</v>
      </c>
      <c r="AM2205" s="6" t="s">
        <v>39</v>
      </c>
      <c r="AN2205">
        <v>4</v>
      </c>
      <c r="AO2205">
        <v>100</v>
      </c>
      <c r="AP2205">
        <v>21</v>
      </c>
      <c r="AQ2205" t="s">
        <v>39</v>
      </c>
      <c r="AR2205" t="s">
        <v>2604</v>
      </c>
      <c r="AS2205" t="s">
        <v>3128</v>
      </c>
    </row>
    <row r="2206" spans="1:45" x14ac:dyDescent="0.35">
      <c r="A2206" t="s">
        <v>2072</v>
      </c>
      <c r="B2206" t="s">
        <v>2673</v>
      </c>
      <c r="C2206" t="s">
        <v>2593</v>
      </c>
      <c r="D2206" t="s">
        <v>497</v>
      </c>
      <c r="E2206" t="s">
        <v>498</v>
      </c>
      <c r="F2206" t="s">
        <v>3109</v>
      </c>
      <c r="G2206" t="s">
        <v>40</v>
      </c>
      <c r="H2206" t="s">
        <v>40</v>
      </c>
      <c r="I2206" t="s">
        <v>3110</v>
      </c>
      <c r="J2206" t="s">
        <v>39</v>
      </c>
      <c r="K2206" t="s">
        <v>39</v>
      </c>
      <c r="L2206" t="s">
        <v>39</v>
      </c>
      <c r="M2206" t="s">
        <v>2633</v>
      </c>
      <c r="N2206">
        <v>100</v>
      </c>
      <c r="O2206">
        <v>2015</v>
      </c>
      <c r="P2206">
        <v>2016</v>
      </c>
      <c r="Q2206" t="s">
        <v>39</v>
      </c>
      <c r="R2206">
        <v>365</v>
      </c>
      <c r="S2206" t="s">
        <v>39</v>
      </c>
      <c r="T2206" t="s">
        <v>39</v>
      </c>
      <c r="U2206" t="s">
        <v>3113</v>
      </c>
      <c r="V2206" s="6" t="s">
        <v>2750</v>
      </c>
      <c r="W2206" s="6" t="s">
        <v>2730</v>
      </c>
      <c r="X2206" s="6">
        <v>15</v>
      </c>
      <c r="Y2206" t="s">
        <v>21</v>
      </c>
      <c r="Z2206">
        <v>12</v>
      </c>
      <c r="AA2206" s="6" t="s">
        <v>3118</v>
      </c>
      <c r="AB2206">
        <v>500</v>
      </c>
      <c r="AC2206">
        <v>0.5</v>
      </c>
      <c r="AD2206" s="6" t="s">
        <v>40</v>
      </c>
      <c r="AE2206" s="6" t="s">
        <v>39</v>
      </c>
      <c r="AF2206" s="6" t="s">
        <v>40</v>
      </c>
      <c r="AG2206" t="s">
        <v>3111</v>
      </c>
      <c r="AH2206" t="s">
        <v>3112</v>
      </c>
      <c r="AI2206" s="6" t="s">
        <v>39</v>
      </c>
      <c r="AJ2206" s="6" t="s">
        <v>3130</v>
      </c>
      <c r="AK2206" s="19">
        <v>0</v>
      </c>
      <c r="AL2206" s="6" t="s">
        <v>39</v>
      </c>
      <c r="AM2206" s="6" t="s">
        <v>39</v>
      </c>
      <c r="AN2206">
        <v>4</v>
      </c>
      <c r="AO2206">
        <v>100</v>
      </c>
      <c r="AP2206">
        <v>21</v>
      </c>
      <c r="AQ2206" t="s">
        <v>39</v>
      </c>
      <c r="AR2206" t="s">
        <v>2604</v>
      </c>
      <c r="AS2206" t="s">
        <v>3128</v>
      </c>
    </row>
    <row r="2207" spans="1:45" x14ac:dyDescent="0.35">
      <c r="A2207" t="s">
        <v>2072</v>
      </c>
      <c r="B2207" t="s">
        <v>2673</v>
      </c>
      <c r="C2207" t="s">
        <v>2593</v>
      </c>
      <c r="D2207" t="s">
        <v>497</v>
      </c>
      <c r="E2207" t="s">
        <v>498</v>
      </c>
      <c r="F2207" t="s">
        <v>3109</v>
      </c>
      <c r="G2207" t="s">
        <v>40</v>
      </c>
      <c r="H2207" t="s">
        <v>40</v>
      </c>
      <c r="I2207" t="s">
        <v>3110</v>
      </c>
      <c r="J2207" t="s">
        <v>39</v>
      </c>
      <c r="K2207" t="s">
        <v>39</v>
      </c>
      <c r="L2207" t="s">
        <v>39</v>
      </c>
      <c r="M2207" t="s">
        <v>2633</v>
      </c>
      <c r="N2207">
        <v>100</v>
      </c>
      <c r="O2207">
        <v>2015</v>
      </c>
      <c r="P2207">
        <v>2016</v>
      </c>
      <c r="Q2207" t="s">
        <v>39</v>
      </c>
      <c r="R2207">
        <v>365</v>
      </c>
      <c r="S2207" t="s">
        <v>39</v>
      </c>
      <c r="T2207" t="s">
        <v>39</v>
      </c>
      <c r="U2207" t="s">
        <v>3113</v>
      </c>
      <c r="V2207" s="6" t="s">
        <v>2750</v>
      </c>
      <c r="W2207" s="6" t="s">
        <v>2730</v>
      </c>
      <c r="X2207" s="6">
        <v>15</v>
      </c>
      <c r="Y2207" t="s">
        <v>21</v>
      </c>
      <c r="Z2207">
        <v>12</v>
      </c>
      <c r="AA2207" s="6" t="s">
        <v>3125</v>
      </c>
      <c r="AB2207">
        <v>500</v>
      </c>
      <c r="AC2207">
        <v>0.5</v>
      </c>
      <c r="AD2207" s="6" t="s">
        <v>40</v>
      </c>
      <c r="AE2207" s="6" t="s">
        <v>39</v>
      </c>
      <c r="AF2207" s="6" t="s">
        <v>40</v>
      </c>
      <c r="AG2207" t="s">
        <v>3111</v>
      </c>
      <c r="AH2207" t="s">
        <v>3112</v>
      </c>
      <c r="AI2207" s="6" t="s">
        <v>39</v>
      </c>
      <c r="AJ2207" s="6" t="s">
        <v>3130</v>
      </c>
      <c r="AK2207">
        <v>11.526999999999999</v>
      </c>
      <c r="AL2207" s="6" t="s">
        <v>39</v>
      </c>
      <c r="AM2207" s="6" t="s">
        <v>39</v>
      </c>
      <c r="AN2207">
        <v>4</v>
      </c>
      <c r="AO2207">
        <v>100</v>
      </c>
      <c r="AP2207">
        <v>21</v>
      </c>
      <c r="AQ2207" t="s">
        <v>39</v>
      </c>
      <c r="AR2207" t="s">
        <v>2604</v>
      </c>
      <c r="AS2207" t="s">
        <v>3128</v>
      </c>
    </row>
    <row r="2208" spans="1:45" x14ac:dyDescent="0.35">
      <c r="A2208" t="s">
        <v>2072</v>
      </c>
      <c r="B2208" t="s">
        <v>2673</v>
      </c>
      <c r="C2208" t="s">
        <v>2593</v>
      </c>
      <c r="D2208" t="s">
        <v>497</v>
      </c>
      <c r="E2208" t="s">
        <v>498</v>
      </c>
      <c r="F2208" t="s">
        <v>3109</v>
      </c>
      <c r="G2208" t="s">
        <v>40</v>
      </c>
      <c r="H2208" t="s">
        <v>40</v>
      </c>
      <c r="I2208" t="s">
        <v>3110</v>
      </c>
      <c r="J2208" t="s">
        <v>39</v>
      </c>
      <c r="K2208" t="s">
        <v>39</v>
      </c>
      <c r="L2208" t="s">
        <v>39</v>
      </c>
      <c r="M2208" t="s">
        <v>2633</v>
      </c>
      <c r="N2208">
        <v>100</v>
      </c>
      <c r="O2208">
        <v>2015</v>
      </c>
      <c r="P2208">
        <v>2016</v>
      </c>
      <c r="Q2208" t="s">
        <v>39</v>
      </c>
      <c r="R2208">
        <v>365</v>
      </c>
      <c r="S2208" t="s">
        <v>39</v>
      </c>
      <c r="T2208" t="s">
        <v>39</v>
      </c>
      <c r="U2208" t="s">
        <v>3113</v>
      </c>
      <c r="V2208" s="6" t="s">
        <v>2750</v>
      </c>
      <c r="W2208" s="6" t="s">
        <v>2730</v>
      </c>
      <c r="X2208" s="6">
        <v>15</v>
      </c>
      <c r="Y2208" t="s">
        <v>21</v>
      </c>
      <c r="Z2208">
        <v>12</v>
      </c>
      <c r="AA2208" s="6" t="s">
        <v>3119</v>
      </c>
      <c r="AB2208">
        <v>500</v>
      </c>
      <c r="AC2208">
        <v>0.5</v>
      </c>
      <c r="AD2208" s="6" t="s">
        <v>40</v>
      </c>
      <c r="AE2208" s="6" t="s">
        <v>39</v>
      </c>
      <c r="AF2208" s="6" t="s">
        <v>40</v>
      </c>
      <c r="AG2208" t="s">
        <v>3111</v>
      </c>
      <c r="AH2208" t="s">
        <v>3112</v>
      </c>
      <c r="AI2208" s="6" t="s">
        <v>39</v>
      </c>
      <c r="AJ2208" s="6" t="s">
        <v>3130</v>
      </c>
      <c r="AK2208" s="19">
        <v>0</v>
      </c>
      <c r="AL2208" s="6" t="s">
        <v>39</v>
      </c>
      <c r="AM2208" s="6" t="s">
        <v>39</v>
      </c>
      <c r="AN2208">
        <v>4</v>
      </c>
      <c r="AO2208">
        <v>100</v>
      </c>
      <c r="AP2208">
        <v>21</v>
      </c>
      <c r="AQ2208" t="s">
        <v>39</v>
      </c>
      <c r="AR2208" t="s">
        <v>2604</v>
      </c>
      <c r="AS2208" t="s">
        <v>3128</v>
      </c>
    </row>
    <row r="2209" spans="1:45" x14ac:dyDescent="0.35">
      <c r="A2209" t="s">
        <v>2072</v>
      </c>
      <c r="B2209" t="s">
        <v>2673</v>
      </c>
      <c r="C2209" t="s">
        <v>2593</v>
      </c>
      <c r="D2209" t="s">
        <v>497</v>
      </c>
      <c r="E2209" t="s">
        <v>498</v>
      </c>
      <c r="F2209" t="s">
        <v>3109</v>
      </c>
      <c r="G2209" t="s">
        <v>40</v>
      </c>
      <c r="H2209" t="s">
        <v>40</v>
      </c>
      <c r="I2209" t="s">
        <v>3110</v>
      </c>
      <c r="J2209" t="s">
        <v>39</v>
      </c>
      <c r="K2209" t="s">
        <v>39</v>
      </c>
      <c r="L2209" t="s">
        <v>39</v>
      </c>
      <c r="M2209" t="s">
        <v>2633</v>
      </c>
      <c r="N2209">
        <v>100</v>
      </c>
      <c r="O2209">
        <v>2015</v>
      </c>
      <c r="P2209">
        <v>2016</v>
      </c>
      <c r="Q2209" t="s">
        <v>39</v>
      </c>
      <c r="R2209">
        <v>365</v>
      </c>
      <c r="S2209" t="s">
        <v>39</v>
      </c>
      <c r="T2209" t="s">
        <v>39</v>
      </c>
      <c r="U2209" t="s">
        <v>3113</v>
      </c>
      <c r="V2209" s="6" t="s">
        <v>2750</v>
      </c>
      <c r="W2209" s="6" t="s">
        <v>2730</v>
      </c>
      <c r="X2209" s="6">
        <v>15</v>
      </c>
      <c r="Y2209" t="s">
        <v>21</v>
      </c>
      <c r="Z2209">
        <v>12</v>
      </c>
      <c r="AA2209" s="6" t="s">
        <v>3120</v>
      </c>
      <c r="AB2209">
        <v>500</v>
      </c>
      <c r="AC2209">
        <v>0.5</v>
      </c>
      <c r="AD2209" s="6" t="s">
        <v>40</v>
      </c>
      <c r="AE2209" s="6" t="s">
        <v>39</v>
      </c>
      <c r="AF2209" s="6" t="s">
        <v>40</v>
      </c>
      <c r="AG2209" t="s">
        <v>3111</v>
      </c>
      <c r="AH2209" t="s">
        <v>3112</v>
      </c>
      <c r="AI2209" s="6" t="s">
        <v>39</v>
      </c>
      <c r="AJ2209" s="6" t="s">
        <v>3130</v>
      </c>
      <c r="AK2209" s="19">
        <v>0</v>
      </c>
      <c r="AL2209" s="6" t="s">
        <v>39</v>
      </c>
      <c r="AM2209" s="6" t="s">
        <v>39</v>
      </c>
      <c r="AN2209">
        <v>4</v>
      </c>
      <c r="AO2209">
        <v>100</v>
      </c>
      <c r="AP2209">
        <v>21</v>
      </c>
      <c r="AQ2209" t="s">
        <v>39</v>
      </c>
      <c r="AR2209" t="s">
        <v>2604</v>
      </c>
      <c r="AS2209" t="s">
        <v>3128</v>
      </c>
    </row>
    <row r="2210" spans="1:45" x14ac:dyDescent="0.35">
      <c r="A2210" t="s">
        <v>2072</v>
      </c>
      <c r="B2210" t="s">
        <v>2673</v>
      </c>
      <c r="C2210" t="s">
        <v>2593</v>
      </c>
      <c r="D2210" t="s">
        <v>497</v>
      </c>
      <c r="E2210" t="s">
        <v>498</v>
      </c>
      <c r="F2210" t="s">
        <v>3109</v>
      </c>
      <c r="G2210" t="s">
        <v>40</v>
      </c>
      <c r="H2210" t="s">
        <v>40</v>
      </c>
      <c r="I2210" t="s">
        <v>3110</v>
      </c>
      <c r="J2210" t="s">
        <v>39</v>
      </c>
      <c r="K2210" t="s">
        <v>39</v>
      </c>
      <c r="L2210" t="s">
        <v>39</v>
      </c>
      <c r="M2210" t="s">
        <v>2633</v>
      </c>
      <c r="N2210">
        <v>100</v>
      </c>
      <c r="O2210">
        <v>2015</v>
      </c>
      <c r="P2210">
        <v>2016</v>
      </c>
      <c r="Q2210" t="s">
        <v>39</v>
      </c>
      <c r="R2210">
        <v>365</v>
      </c>
      <c r="S2210" t="s">
        <v>39</v>
      </c>
      <c r="T2210" t="s">
        <v>39</v>
      </c>
      <c r="U2210" t="s">
        <v>3113</v>
      </c>
      <c r="V2210" s="6" t="s">
        <v>2750</v>
      </c>
      <c r="W2210" s="6" t="s">
        <v>2730</v>
      </c>
      <c r="X2210" s="6">
        <v>15</v>
      </c>
      <c r="Y2210" t="s">
        <v>21</v>
      </c>
      <c r="Z2210">
        <v>12</v>
      </c>
      <c r="AA2210" s="6" t="s">
        <v>3121</v>
      </c>
      <c r="AB2210">
        <v>500</v>
      </c>
      <c r="AC2210">
        <v>0.5</v>
      </c>
      <c r="AD2210" s="6" t="s">
        <v>40</v>
      </c>
      <c r="AE2210" s="6" t="s">
        <v>39</v>
      </c>
      <c r="AF2210" s="6" t="s">
        <v>40</v>
      </c>
      <c r="AG2210" t="s">
        <v>3111</v>
      </c>
      <c r="AH2210" t="s">
        <v>3112</v>
      </c>
      <c r="AI2210" s="6" t="s">
        <v>39</v>
      </c>
      <c r="AJ2210" s="6" t="s">
        <v>3130</v>
      </c>
      <c r="AK2210" s="19">
        <v>14.596</v>
      </c>
      <c r="AL2210" s="6" t="s">
        <v>39</v>
      </c>
      <c r="AM2210" s="6" t="s">
        <v>39</v>
      </c>
      <c r="AN2210">
        <v>4</v>
      </c>
      <c r="AO2210">
        <v>100</v>
      </c>
      <c r="AP2210">
        <v>21</v>
      </c>
      <c r="AQ2210" t="s">
        <v>39</v>
      </c>
      <c r="AR2210" t="s">
        <v>2604</v>
      </c>
      <c r="AS2210" t="s">
        <v>3128</v>
      </c>
    </row>
    <row r="2211" spans="1:45" x14ac:dyDescent="0.35">
      <c r="A2211" t="s">
        <v>2072</v>
      </c>
      <c r="B2211" t="s">
        <v>2673</v>
      </c>
      <c r="C2211" t="s">
        <v>2593</v>
      </c>
      <c r="D2211" t="s">
        <v>497</v>
      </c>
      <c r="E2211" t="s">
        <v>498</v>
      </c>
      <c r="F2211" t="s">
        <v>3109</v>
      </c>
      <c r="G2211" t="s">
        <v>40</v>
      </c>
      <c r="H2211" t="s">
        <v>40</v>
      </c>
      <c r="I2211" t="s">
        <v>3110</v>
      </c>
      <c r="J2211" t="s">
        <v>39</v>
      </c>
      <c r="K2211" t="s">
        <v>39</v>
      </c>
      <c r="L2211" t="s">
        <v>39</v>
      </c>
      <c r="M2211" t="s">
        <v>2633</v>
      </c>
      <c r="N2211">
        <v>100</v>
      </c>
      <c r="O2211">
        <v>2015</v>
      </c>
      <c r="P2211">
        <v>2016</v>
      </c>
      <c r="Q2211" t="s">
        <v>39</v>
      </c>
      <c r="R2211">
        <v>365</v>
      </c>
      <c r="S2211" t="s">
        <v>39</v>
      </c>
      <c r="T2211" t="s">
        <v>39</v>
      </c>
      <c r="U2211" t="s">
        <v>3113</v>
      </c>
      <c r="V2211" s="6" t="s">
        <v>2750</v>
      </c>
      <c r="W2211" s="6" t="s">
        <v>2730</v>
      </c>
      <c r="X2211" s="6">
        <v>15</v>
      </c>
      <c r="Y2211" t="s">
        <v>21</v>
      </c>
      <c r="Z2211">
        <v>12</v>
      </c>
      <c r="AA2211" s="6" t="s">
        <v>3122</v>
      </c>
      <c r="AB2211">
        <v>500</v>
      </c>
      <c r="AC2211">
        <v>0.5</v>
      </c>
      <c r="AD2211" s="6" t="s">
        <v>40</v>
      </c>
      <c r="AE2211" s="6" t="s">
        <v>39</v>
      </c>
      <c r="AF2211" s="6" t="s">
        <v>40</v>
      </c>
      <c r="AG2211" t="s">
        <v>3111</v>
      </c>
      <c r="AH2211" t="s">
        <v>3112</v>
      </c>
      <c r="AI2211" s="6" t="s">
        <v>39</v>
      </c>
      <c r="AJ2211" s="6" t="s">
        <v>3130</v>
      </c>
      <c r="AK2211" s="19">
        <v>0</v>
      </c>
      <c r="AL2211" s="6" t="s">
        <v>39</v>
      </c>
      <c r="AM2211" s="6" t="s">
        <v>39</v>
      </c>
      <c r="AN2211">
        <v>4</v>
      </c>
      <c r="AO2211">
        <v>100</v>
      </c>
      <c r="AP2211">
        <v>21</v>
      </c>
      <c r="AQ2211" t="s">
        <v>39</v>
      </c>
      <c r="AR2211" t="s">
        <v>2604</v>
      </c>
      <c r="AS2211" t="s">
        <v>3128</v>
      </c>
    </row>
    <row r="2212" spans="1:45" x14ac:dyDescent="0.35">
      <c r="A2212" t="s">
        <v>2072</v>
      </c>
      <c r="B2212" t="s">
        <v>2673</v>
      </c>
      <c r="C2212" t="s">
        <v>2593</v>
      </c>
      <c r="D2212" t="s">
        <v>497</v>
      </c>
      <c r="E2212" t="s">
        <v>498</v>
      </c>
      <c r="F2212" t="s">
        <v>3109</v>
      </c>
      <c r="G2212" t="s">
        <v>40</v>
      </c>
      <c r="H2212" t="s">
        <v>40</v>
      </c>
      <c r="I2212" t="s">
        <v>3110</v>
      </c>
      <c r="J2212" t="s">
        <v>39</v>
      </c>
      <c r="K2212" t="s">
        <v>39</v>
      </c>
      <c r="L2212" t="s">
        <v>39</v>
      </c>
      <c r="M2212" t="s">
        <v>2633</v>
      </c>
      <c r="N2212">
        <v>100</v>
      </c>
      <c r="O2212">
        <v>2015</v>
      </c>
      <c r="P2212">
        <v>2016</v>
      </c>
      <c r="Q2212" t="s">
        <v>39</v>
      </c>
      <c r="R2212">
        <v>365</v>
      </c>
      <c r="S2212" t="s">
        <v>39</v>
      </c>
      <c r="T2212" t="s">
        <v>39</v>
      </c>
      <c r="U2212" t="s">
        <v>3113</v>
      </c>
      <c r="V2212" s="6" t="s">
        <v>2750</v>
      </c>
      <c r="W2212" s="6" t="s">
        <v>2730</v>
      </c>
      <c r="X2212" s="6">
        <v>15</v>
      </c>
      <c r="Y2212" t="s">
        <v>21</v>
      </c>
      <c r="Z2212">
        <v>12</v>
      </c>
      <c r="AA2212" s="6" t="s">
        <v>3126</v>
      </c>
      <c r="AB2212">
        <v>500</v>
      </c>
      <c r="AC2212">
        <v>0.5</v>
      </c>
      <c r="AD2212" s="6" t="s">
        <v>40</v>
      </c>
      <c r="AE2212" s="6" t="s">
        <v>39</v>
      </c>
      <c r="AF2212" s="6" t="s">
        <v>40</v>
      </c>
      <c r="AG2212" t="s">
        <v>3111</v>
      </c>
      <c r="AH2212" t="s">
        <v>3112</v>
      </c>
      <c r="AI2212" s="6" t="s">
        <v>39</v>
      </c>
      <c r="AJ2212" s="6" t="s">
        <v>3130</v>
      </c>
      <c r="AK2212" s="19">
        <v>0</v>
      </c>
      <c r="AL2212" s="6" t="s">
        <v>39</v>
      </c>
      <c r="AM2212" s="6" t="s">
        <v>39</v>
      </c>
      <c r="AN2212">
        <v>4</v>
      </c>
      <c r="AO2212">
        <v>100</v>
      </c>
      <c r="AP2212">
        <v>21</v>
      </c>
      <c r="AQ2212" t="s">
        <v>39</v>
      </c>
      <c r="AR2212" t="s">
        <v>2604</v>
      </c>
      <c r="AS2212" t="s">
        <v>3128</v>
      </c>
    </row>
    <row r="2213" spans="1:45" x14ac:dyDescent="0.35">
      <c r="A2213" t="s">
        <v>2072</v>
      </c>
      <c r="B2213" t="s">
        <v>2673</v>
      </c>
      <c r="C2213" t="s">
        <v>2593</v>
      </c>
      <c r="D2213" t="s">
        <v>497</v>
      </c>
      <c r="E2213" t="s">
        <v>498</v>
      </c>
      <c r="F2213" t="s">
        <v>3109</v>
      </c>
      <c r="G2213" t="s">
        <v>40</v>
      </c>
      <c r="H2213" t="s">
        <v>40</v>
      </c>
      <c r="I2213" t="s">
        <v>3110</v>
      </c>
      <c r="J2213" t="s">
        <v>39</v>
      </c>
      <c r="K2213" t="s">
        <v>39</v>
      </c>
      <c r="L2213" t="s">
        <v>39</v>
      </c>
      <c r="M2213" t="s">
        <v>2633</v>
      </c>
      <c r="N2213">
        <v>100</v>
      </c>
      <c r="O2213">
        <v>2015</v>
      </c>
      <c r="P2213">
        <v>2016</v>
      </c>
      <c r="Q2213" t="s">
        <v>39</v>
      </c>
      <c r="R2213">
        <v>365</v>
      </c>
      <c r="S2213" t="s">
        <v>39</v>
      </c>
      <c r="T2213" t="s">
        <v>39</v>
      </c>
      <c r="U2213" t="s">
        <v>3113</v>
      </c>
      <c r="V2213" s="6" t="s">
        <v>2750</v>
      </c>
      <c r="W2213" s="6" t="s">
        <v>2730</v>
      </c>
      <c r="X2213" s="6">
        <v>15</v>
      </c>
      <c r="Y2213" t="s">
        <v>21</v>
      </c>
      <c r="Z2213">
        <v>12</v>
      </c>
      <c r="AA2213" s="6" t="s">
        <v>3123</v>
      </c>
      <c r="AB2213">
        <v>500</v>
      </c>
      <c r="AC2213">
        <v>0.5</v>
      </c>
      <c r="AD2213" s="6" t="s">
        <v>40</v>
      </c>
      <c r="AE2213" s="6" t="s">
        <v>39</v>
      </c>
      <c r="AF2213" s="6" t="s">
        <v>40</v>
      </c>
      <c r="AG2213" t="s">
        <v>3111</v>
      </c>
      <c r="AH2213" t="s">
        <v>3112</v>
      </c>
      <c r="AI2213" s="6" t="s">
        <v>39</v>
      </c>
      <c r="AJ2213" s="6" t="s">
        <v>3130</v>
      </c>
      <c r="AK2213" s="19">
        <v>12.962999999999999</v>
      </c>
      <c r="AL2213" s="6" t="s">
        <v>39</v>
      </c>
      <c r="AM2213" s="6" t="s">
        <v>39</v>
      </c>
      <c r="AN2213">
        <v>4</v>
      </c>
      <c r="AO2213">
        <v>100</v>
      </c>
      <c r="AP2213">
        <v>21</v>
      </c>
      <c r="AQ2213" t="s">
        <v>39</v>
      </c>
      <c r="AR2213" t="s">
        <v>2604</v>
      </c>
      <c r="AS2213" t="s">
        <v>3128</v>
      </c>
    </row>
    <row r="2214" spans="1:45" x14ac:dyDescent="0.35">
      <c r="A2214" t="s">
        <v>2072</v>
      </c>
      <c r="B2214" t="s">
        <v>2673</v>
      </c>
      <c r="C2214" t="s">
        <v>2593</v>
      </c>
      <c r="D2214" t="s">
        <v>497</v>
      </c>
      <c r="E2214" t="s">
        <v>498</v>
      </c>
      <c r="F2214" t="s">
        <v>3109</v>
      </c>
      <c r="G2214" t="s">
        <v>40</v>
      </c>
      <c r="H2214" t="s">
        <v>40</v>
      </c>
      <c r="I2214" t="s">
        <v>3110</v>
      </c>
      <c r="J2214" t="s">
        <v>39</v>
      </c>
      <c r="K2214" t="s">
        <v>39</v>
      </c>
      <c r="L2214" t="s">
        <v>39</v>
      </c>
      <c r="M2214" t="s">
        <v>2633</v>
      </c>
      <c r="N2214">
        <v>100</v>
      </c>
      <c r="O2214">
        <v>2015</v>
      </c>
      <c r="P2214">
        <v>2016</v>
      </c>
      <c r="Q2214" t="s">
        <v>39</v>
      </c>
      <c r="R2214">
        <v>365</v>
      </c>
      <c r="S2214" t="s">
        <v>39</v>
      </c>
      <c r="T2214" t="s">
        <v>39</v>
      </c>
      <c r="U2214" t="s">
        <v>3113</v>
      </c>
      <c r="V2214" s="6" t="s">
        <v>2750</v>
      </c>
      <c r="W2214" s="6" t="s">
        <v>2730</v>
      </c>
      <c r="X2214" s="6">
        <v>15</v>
      </c>
      <c r="Y2214" t="s">
        <v>21</v>
      </c>
      <c r="Z2214">
        <v>12</v>
      </c>
      <c r="AA2214" s="6" t="s">
        <v>3124</v>
      </c>
      <c r="AB2214">
        <v>500</v>
      </c>
      <c r="AC2214">
        <v>0.5</v>
      </c>
      <c r="AD2214" s="6" t="s">
        <v>40</v>
      </c>
      <c r="AE2214" s="6" t="s">
        <v>39</v>
      </c>
      <c r="AF2214" s="6" t="s">
        <v>40</v>
      </c>
      <c r="AG2214" t="s">
        <v>3111</v>
      </c>
      <c r="AH2214" t="s">
        <v>3112</v>
      </c>
      <c r="AI2214" s="6" t="s">
        <v>39</v>
      </c>
      <c r="AJ2214" s="6" t="s">
        <v>3130</v>
      </c>
      <c r="AK2214" s="19">
        <v>0</v>
      </c>
      <c r="AL2214" s="6" t="s">
        <v>39</v>
      </c>
      <c r="AM2214" s="6" t="s">
        <v>39</v>
      </c>
      <c r="AN2214">
        <v>4</v>
      </c>
      <c r="AO2214">
        <v>100</v>
      </c>
      <c r="AP2214">
        <v>21</v>
      </c>
      <c r="AQ2214" t="s">
        <v>39</v>
      </c>
      <c r="AR2214" t="s">
        <v>2604</v>
      </c>
      <c r="AS2214" t="s">
        <v>3128</v>
      </c>
    </row>
    <row r="2215" spans="1:45" x14ac:dyDescent="0.35">
      <c r="A2215" t="s">
        <v>2072</v>
      </c>
      <c r="B2215" t="s">
        <v>2673</v>
      </c>
      <c r="C2215" t="s">
        <v>2593</v>
      </c>
      <c r="D2215" t="s">
        <v>497</v>
      </c>
      <c r="E2215" t="s">
        <v>498</v>
      </c>
      <c r="F2215" t="s">
        <v>3109</v>
      </c>
      <c r="G2215" t="s">
        <v>40</v>
      </c>
      <c r="H2215" t="s">
        <v>40</v>
      </c>
      <c r="I2215" t="s">
        <v>3110</v>
      </c>
      <c r="J2215" t="s">
        <v>39</v>
      </c>
      <c r="K2215" t="s">
        <v>39</v>
      </c>
      <c r="L2215" t="s">
        <v>39</v>
      </c>
      <c r="M2215" t="s">
        <v>2633</v>
      </c>
      <c r="N2215">
        <v>100</v>
      </c>
      <c r="O2215">
        <v>2015</v>
      </c>
      <c r="P2215">
        <v>2016</v>
      </c>
      <c r="Q2215" t="s">
        <v>39</v>
      </c>
      <c r="R2215">
        <v>365</v>
      </c>
      <c r="S2215" t="s">
        <v>39</v>
      </c>
      <c r="T2215" t="s">
        <v>39</v>
      </c>
      <c r="U2215" t="s">
        <v>3113</v>
      </c>
      <c r="V2215" s="6" t="s">
        <v>2750</v>
      </c>
      <c r="W2215" s="6" t="s">
        <v>2730</v>
      </c>
      <c r="X2215" s="6">
        <v>15</v>
      </c>
      <c r="Y2215" t="s">
        <v>21</v>
      </c>
      <c r="Z2215">
        <v>12</v>
      </c>
      <c r="AA2215" s="6" t="s">
        <v>3127</v>
      </c>
      <c r="AB2215">
        <v>500</v>
      </c>
      <c r="AC2215">
        <v>0.5</v>
      </c>
      <c r="AD2215" s="6" t="s">
        <v>40</v>
      </c>
      <c r="AE2215" s="6" t="s">
        <v>39</v>
      </c>
      <c r="AF2215" s="6" t="s">
        <v>40</v>
      </c>
      <c r="AG2215" t="s">
        <v>3111</v>
      </c>
      <c r="AH2215" t="s">
        <v>3112</v>
      </c>
      <c r="AI2215" s="6" t="s">
        <v>39</v>
      </c>
      <c r="AJ2215" s="6" t="s">
        <v>3130</v>
      </c>
      <c r="AK2215" s="19">
        <v>0</v>
      </c>
      <c r="AL2215" s="6" t="s">
        <v>39</v>
      </c>
      <c r="AM2215" s="6" t="s">
        <v>39</v>
      </c>
      <c r="AN2215">
        <v>4</v>
      </c>
      <c r="AO2215">
        <v>100</v>
      </c>
      <c r="AP2215">
        <v>21</v>
      </c>
      <c r="AQ2215" t="s">
        <v>39</v>
      </c>
      <c r="AR2215" t="s">
        <v>2604</v>
      </c>
      <c r="AS2215" t="s">
        <v>3128</v>
      </c>
    </row>
    <row r="2216" spans="1:45" x14ac:dyDescent="0.35">
      <c r="A2216" t="s">
        <v>2072</v>
      </c>
      <c r="B2216" t="s">
        <v>2673</v>
      </c>
      <c r="C2216" t="s">
        <v>2593</v>
      </c>
      <c r="D2216" t="s">
        <v>497</v>
      </c>
      <c r="E2216" t="s">
        <v>498</v>
      </c>
      <c r="F2216" t="s">
        <v>3109</v>
      </c>
      <c r="G2216" t="s">
        <v>40</v>
      </c>
      <c r="H2216" t="s">
        <v>40</v>
      </c>
      <c r="I2216" t="s">
        <v>3110</v>
      </c>
      <c r="J2216" t="s">
        <v>39</v>
      </c>
      <c r="K2216" t="s">
        <v>39</v>
      </c>
      <c r="L2216" t="s">
        <v>39</v>
      </c>
      <c r="M2216" t="s">
        <v>2633</v>
      </c>
      <c r="N2216">
        <v>100</v>
      </c>
      <c r="O2216">
        <v>2015</v>
      </c>
      <c r="P2216">
        <v>2016</v>
      </c>
      <c r="Q2216" t="s">
        <v>39</v>
      </c>
      <c r="R2216">
        <v>365</v>
      </c>
      <c r="S2216" t="s">
        <v>39</v>
      </c>
      <c r="T2216" t="s">
        <v>39</v>
      </c>
      <c r="U2216" t="s">
        <v>3113</v>
      </c>
      <c r="V2216" s="6" t="s">
        <v>2750</v>
      </c>
      <c r="W2216" s="6" t="s">
        <v>2834</v>
      </c>
      <c r="X2216" s="6">
        <v>15</v>
      </c>
      <c r="Y2216" t="s">
        <v>21</v>
      </c>
      <c r="Z2216">
        <v>12</v>
      </c>
      <c r="AA2216" s="6" t="s">
        <v>3114</v>
      </c>
      <c r="AB2216">
        <v>500</v>
      </c>
      <c r="AC2216">
        <v>0.5</v>
      </c>
      <c r="AD2216" s="6" t="s">
        <v>40</v>
      </c>
      <c r="AE2216" s="6" t="s">
        <v>39</v>
      </c>
      <c r="AF2216" s="6" t="s">
        <v>40</v>
      </c>
      <c r="AG2216" t="s">
        <v>3111</v>
      </c>
      <c r="AH2216" t="s">
        <v>3112</v>
      </c>
      <c r="AI2216" s="6" t="s">
        <v>39</v>
      </c>
      <c r="AJ2216" s="6" t="s">
        <v>3130</v>
      </c>
      <c r="AK2216">
        <v>9.3290000000000006</v>
      </c>
      <c r="AL2216" s="6" t="s">
        <v>39</v>
      </c>
      <c r="AM2216" s="6" t="s">
        <v>39</v>
      </c>
      <c r="AN2216">
        <v>4</v>
      </c>
      <c r="AO2216">
        <v>100</v>
      </c>
      <c r="AP2216">
        <v>21</v>
      </c>
      <c r="AQ2216" t="s">
        <v>39</v>
      </c>
      <c r="AR2216" t="s">
        <v>2604</v>
      </c>
      <c r="AS2216" t="s">
        <v>3128</v>
      </c>
    </row>
    <row r="2217" spans="1:45" x14ac:dyDescent="0.35">
      <c r="A2217" t="s">
        <v>2072</v>
      </c>
      <c r="B2217" t="s">
        <v>2673</v>
      </c>
      <c r="C2217" t="s">
        <v>2593</v>
      </c>
      <c r="D2217" t="s">
        <v>497</v>
      </c>
      <c r="E2217" t="s">
        <v>498</v>
      </c>
      <c r="F2217" t="s">
        <v>3109</v>
      </c>
      <c r="G2217" t="s">
        <v>40</v>
      </c>
      <c r="H2217" t="s">
        <v>40</v>
      </c>
      <c r="I2217" t="s">
        <v>3110</v>
      </c>
      <c r="J2217" t="s">
        <v>39</v>
      </c>
      <c r="K2217" t="s">
        <v>39</v>
      </c>
      <c r="L2217" t="s">
        <v>39</v>
      </c>
      <c r="M2217" t="s">
        <v>2633</v>
      </c>
      <c r="N2217">
        <v>100</v>
      </c>
      <c r="O2217">
        <v>2015</v>
      </c>
      <c r="P2217">
        <v>2016</v>
      </c>
      <c r="Q2217" t="s">
        <v>39</v>
      </c>
      <c r="R2217">
        <v>365</v>
      </c>
      <c r="S2217" t="s">
        <v>39</v>
      </c>
      <c r="T2217" t="s">
        <v>39</v>
      </c>
      <c r="U2217" t="s">
        <v>3113</v>
      </c>
      <c r="V2217" s="6" t="s">
        <v>2750</v>
      </c>
      <c r="W2217" s="6" t="s">
        <v>2834</v>
      </c>
      <c r="X2217" s="6">
        <v>15</v>
      </c>
      <c r="Y2217" t="s">
        <v>21</v>
      </c>
      <c r="Z2217">
        <v>12</v>
      </c>
      <c r="AA2217" s="6" t="s">
        <v>3115</v>
      </c>
      <c r="AB2217">
        <v>500</v>
      </c>
      <c r="AC2217">
        <v>0.5</v>
      </c>
      <c r="AD2217" s="6" t="s">
        <v>40</v>
      </c>
      <c r="AE2217" s="6" t="s">
        <v>39</v>
      </c>
      <c r="AF2217" s="6" t="s">
        <v>40</v>
      </c>
      <c r="AG2217" t="s">
        <v>3111</v>
      </c>
      <c r="AH2217" t="s">
        <v>3112</v>
      </c>
      <c r="AI2217" s="6" t="s">
        <v>39</v>
      </c>
      <c r="AJ2217" s="6" t="s">
        <v>3130</v>
      </c>
      <c r="AK2217">
        <v>5.69</v>
      </c>
      <c r="AL2217" s="6" t="s">
        <v>39</v>
      </c>
      <c r="AM2217" s="6" t="s">
        <v>39</v>
      </c>
      <c r="AN2217">
        <v>4</v>
      </c>
      <c r="AO2217">
        <v>100</v>
      </c>
      <c r="AP2217">
        <v>21</v>
      </c>
      <c r="AQ2217" t="s">
        <v>39</v>
      </c>
      <c r="AR2217" t="s">
        <v>2604</v>
      </c>
      <c r="AS2217" t="s">
        <v>3128</v>
      </c>
    </row>
    <row r="2218" spans="1:45" x14ac:dyDescent="0.35">
      <c r="A2218" t="s">
        <v>2072</v>
      </c>
      <c r="B2218" t="s">
        <v>2673</v>
      </c>
      <c r="C2218" t="s">
        <v>2593</v>
      </c>
      <c r="D2218" t="s">
        <v>497</v>
      </c>
      <c r="E2218" t="s">
        <v>498</v>
      </c>
      <c r="F2218" t="s">
        <v>3109</v>
      </c>
      <c r="G2218" t="s">
        <v>40</v>
      </c>
      <c r="H2218" t="s">
        <v>40</v>
      </c>
      <c r="I2218" t="s">
        <v>3110</v>
      </c>
      <c r="J2218" t="s">
        <v>39</v>
      </c>
      <c r="K2218" t="s">
        <v>39</v>
      </c>
      <c r="L2218" t="s">
        <v>39</v>
      </c>
      <c r="M2218" t="s">
        <v>2633</v>
      </c>
      <c r="N2218">
        <v>100</v>
      </c>
      <c r="O2218">
        <v>2015</v>
      </c>
      <c r="P2218">
        <v>2016</v>
      </c>
      <c r="Q2218" t="s">
        <v>39</v>
      </c>
      <c r="R2218">
        <v>365</v>
      </c>
      <c r="S2218" t="s">
        <v>39</v>
      </c>
      <c r="T2218" t="s">
        <v>39</v>
      </c>
      <c r="U2218" t="s">
        <v>3113</v>
      </c>
      <c r="V2218" s="6" t="s">
        <v>2750</v>
      </c>
      <c r="W2218" s="6" t="s">
        <v>2834</v>
      </c>
      <c r="X2218" s="6">
        <v>15</v>
      </c>
      <c r="Y2218" t="s">
        <v>21</v>
      </c>
      <c r="Z2218">
        <v>12</v>
      </c>
      <c r="AA2218" s="6" t="s">
        <v>3116</v>
      </c>
      <c r="AB2218">
        <v>500</v>
      </c>
      <c r="AC2218">
        <v>0.5</v>
      </c>
      <c r="AD2218" s="6" t="s">
        <v>40</v>
      </c>
      <c r="AE2218" s="6" t="s">
        <v>39</v>
      </c>
      <c r="AF2218" s="6" t="s">
        <v>40</v>
      </c>
      <c r="AG2218" t="s">
        <v>3111</v>
      </c>
      <c r="AH2218" t="s">
        <v>3112</v>
      </c>
      <c r="AI2218" s="6" t="s">
        <v>39</v>
      </c>
      <c r="AJ2218" s="6" t="s">
        <v>3130</v>
      </c>
      <c r="AK2218" s="19">
        <v>7.3259999999999996</v>
      </c>
      <c r="AL2218" s="6" t="s">
        <v>39</v>
      </c>
      <c r="AM2218" s="6" t="s">
        <v>39</v>
      </c>
      <c r="AN2218">
        <v>4</v>
      </c>
      <c r="AO2218">
        <v>100</v>
      </c>
      <c r="AP2218">
        <v>21</v>
      </c>
      <c r="AQ2218" t="s">
        <v>39</v>
      </c>
      <c r="AR2218" t="s">
        <v>2604</v>
      </c>
      <c r="AS2218" t="s">
        <v>3128</v>
      </c>
    </row>
    <row r="2219" spans="1:45" x14ac:dyDescent="0.35">
      <c r="A2219" t="s">
        <v>2072</v>
      </c>
      <c r="B2219" t="s">
        <v>2673</v>
      </c>
      <c r="C2219" t="s">
        <v>2593</v>
      </c>
      <c r="D2219" t="s">
        <v>497</v>
      </c>
      <c r="E2219" t="s">
        <v>498</v>
      </c>
      <c r="F2219" t="s">
        <v>3109</v>
      </c>
      <c r="G2219" t="s">
        <v>40</v>
      </c>
      <c r="H2219" t="s">
        <v>40</v>
      </c>
      <c r="I2219" t="s">
        <v>3110</v>
      </c>
      <c r="J2219" t="s">
        <v>39</v>
      </c>
      <c r="K2219" t="s">
        <v>39</v>
      </c>
      <c r="L2219" t="s">
        <v>39</v>
      </c>
      <c r="M2219" t="s">
        <v>2633</v>
      </c>
      <c r="N2219">
        <v>100</v>
      </c>
      <c r="O2219">
        <v>2015</v>
      </c>
      <c r="P2219">
        <v>2016</v>
      </c>
      <c r="Q2219" t="s">
        <v>39</v>
      </c>
      <c r="R2219">
        <v>365</v>
      </c>
      <c r="S2219" t="s">
        <v>39</v>
      </c>
      <c r="T2219" t="s">
        <v>39</v>
      </c>
      <c r="U2219" t="s">
        <v>3113</v>
      </c>
      <c r="V2219" s="6" t="s">
        <v>2750</v>
      </c>
      <c r="W2219" s="6" t="s">
        <v>2834</v>
      </c>
      <c r="X2219" s="6">
        <v>15</v>
      </c>
      <c r="Y2219" t="s">
        <v>21</v>
      </c>
      <c r="Z2219">
        <v>12</v>
      </c>
      <c r="AA2219" s="6" t="s">
        <v>3117</v>
      </c>
      <c r="AB2219">
        <v>500</v>
      </c>
      <c r="AC2219">
        <v>0.5</v>
      </c>
      <c r="AD2219" s="6" t="s">
        <v>40</v>
      </c>
      <c r="AE2219" s="6" t="s">
        <v>39</v>
      </c>
      <c r="AF2219" s="6" t="s">
        <v>40</v>
      </c>
      <c r="AG2219" t="s">
        <v>3111</v>
      </c>
      <c r="AH2219" t="s">
        <v>3112</v>
      </c>
      <c r="AI2219" s="6" t="s">
        <v>39</v>
      </c>
      <c r="AJ2219" s="6" t="s">
        <v>3130</v>
      </c>
      <c r="AK2219" s="19">
        <v>8.4290000000000003</v>
      </c>
      <c r="AL2219" s="6" t="s">
        <v>39</v>
      </c>
      <c r="AM2219" s="6" t="s">
        <v>39</v>
      </c>
      <c r="AN2219">
        <v>4</v>
      </c>
      <c r="AO2219">
        <v>100</v>
      </c>
      <c r="AP2219">
        <v>21</v>
      </c>
      <c r="AQ2219" t="s">
        <v>39</v>
      </c>
      <c r="AR2219" t="s">
        <v>2604</v>
      </c>
      <c r="AS2219" t="s">
        <v>3128</v>
      </c>
    </row>
    <row r="2220" spans="1:45" x14ac:dyDescent="0.35">
      <c r="A2220" t="s">
        <v>2072</v>
      </c>
      <c r="B2220" t="s">
        <v>2673</v>
      </c>
      <c r="C2220" t="s">
        <v>2593</v>
      </c>
      <c r="D2220" t="s">
        <v>497</v>
      </c>
      <c r="E2220" t="s">
        <v>498</v>
      </c>
      <c r="F2220" t="s">
        <v>3109</v>
      </c>
      <c r="G2220" t="s">
        <v>40</v>
      </c>
      <c r="H2220" t="s">
        <v>40</v>
      </c>
      <c r="I2220" t="s">
        <v>3110</v>
      </c>
      <c r="J2220" t="s">
        <v>39</v>
      </c>
      <c r="K2220" t="s">
        <v>39</v>
      </c>
      <c r="L2220" t="s">
        <v>39</v>
      </c>
      <c r="M2220" t="s">
        <v>2633</v>
      </c>
      <c r="N2220">
        <v>100</v>
      </c>
      <c r="O2220">
        <v>2015</v>
      </c>
      <c r="P2220">
        <v>2016</v>
      </c>
      <c r="Q2220" t="s">
        <v>39</v>
      </c>
      <c r="R2220">
        <v>365</v>
      </c>
      <c r="S2220" t="s">
        <v>39</v>
      </c>
      <c r="T2220" t="s">
        <v>39</v>
      </c>
      <c r="U2220" t="s">
        <v>3113</v>
      </c>
      <c r="V2220" s="6" t="s">
        <v>2750</v>
      </c>
      <c r="W2220" s="6" t="s">
        <v>2834</v>
      </c>
      <c r="X2220" s="6">
        <v>15</v>
      </c>
      <c r="Y2220" t="s">
        <v>21</v>
      </c>
      <c r="Z2220">
        <v>12</v>
      </c>
      <c r="AA2220" s="6" t="s">
        <v>3118</v>
      </c>
      <c r="AB2220">
        <v>500</v>
      </c>
      <c r="AC2220">
        <v>0.5</v>
      </c>
      <c r="AD2220" s="6" t="s">
        <v>40</v>
      </c>
      <c r="AE2220" s="6" t="s">
        <v>39</v>
      </c>
      <c r="AF2220" s="6" t="s">
        <v>40</v>
      </c>
      <c r="AG2220" t="s">
        <v>3111</v>
      </c>
      <c r="AH2220" t="s">
        <v>3112</v>
      </c>
      <c r="AI2220" s="6" t="s">
        <v>39</v>
      </c>
      <c r="AJ2220" s="6" t="s">
        <v>3130</v>
      </c>
      <c r="AK2220" s="19">
        <v>6.8760000000000003</v>
      </c>
      <c r="AL2220" s="6" t="s">
        <v>39</v>
      </c>
      <c r="AM2220" s="6" t="s">
        <v>39</v>
      </c>
      <c r="AN2220">
        <v>4</v>
      </c>
      <c r="AO2220">
        <v>100</v>
      </c>
      <c r="AP2220">
        <v>21</v>
      </c>
      <c r="AQ2220" t="s">
        <v>39</v>
      </c>
      <c r="AR2220" t="s">
        <v>2604</v>
      </c>
      <c r="AS2220" t="s">
        <v>3128</v>
      </c>
    </row>
    <row r="2221" spans="1:45" x14ac:dyDescent="0.35">
      <c r="A2221" t="s">
        <v>2072</v>
      </c>
      <c r="B2221" t="s">
        <v>2673</v>
      </c>
      <c r="C2221" t="s">
        <v>2593</v>
      </c>
      <c r="D2221" t="s">
        <v>497</v>
      </c>
      <c r="E2221" t="s">
        <v>498</v>
      </c>
      <c r="F2221" t="s">
        <v>3109</v>
      </c>
      <c r="G2221" t="s">
        <v>40</v>
      </c>
      <c r="H2221" t="s">
        <v>40</v>
      </c>
      <c r="I2221" t="s">
        <v>3110</v>
      </c>
      <c r="J2221" t="s">
        <v>39</v>
      </c>
      <c r="K2221" t="s">
        <v>39</v>
      </c>
      <c r="L2221" t="s">
        <v>39</v>
      </c>
      <c r="M2221" t="s">
        <v>2633</v>
      </c>
      <c r="N2221">
        <v>100</v>
      </c>
      <c r="O2221">
        <v>2015</v>
      </c>
      <c r="P2221">
        <v>2016</v>
      </c>
      <c r="Q2221" t="s">
        <v>39</v>
      </c>
      <c r="R2221">
        <v>365</v>
      </c>
      <c r="S2221" t="s">
        <v>39</v>
      </c>
      <c r="T2221" t="s">
        <v>39</v>
      </c>
      <c r="U2221" t="s">
        <v>3113</v>
      </c>
      <c r="V2221" s="6" t="s">
        <v>2750</v>
      </c>
      <c r="W2221" s="6" t="s">
        <v>2834</v>
      </c>
      <c r="X2221" s="6">
        <v>15</v>
      </c>
      <c r="Y2221" t="s">
        <v>21</v>
      </c>
      <c r="Z2221">
        <v>12</v>
      </c>
      <c r="AA2221" s="6" t="s">
        <v>3125</v>
      </c>
      <c r="AB2221">
        <v>500</v>
      </c>
      <c r="AC2221">
        <v>0.5</v>
      </c>
      <c r="AD2221" s="6" t="s">
        <v>40</v>
      </c>
      <c r="AE2221" s="6" t="s">
        <v>39</v>
      </c>
      <c r="AF2221" s="6" t="s">
        <v>40</v>
      </c>
      <c r="AG2221" t="s">
        <v>3111</v>
      </c>
      <c r="AH2221" t="s">
        <v>3112</v>
      </c>
      <c r="AI2221" s="6" t="s">
        <v>39</v>
      </c>
      <c r="AJ2221" s="6" t="s">
        <v>3130</v>
      </c>
      <c r="AK2221" s="19">
        <v>6.14</v>
      </c>
      <c r="AL2221" s="6" t="s">
        <v>39</v>
      </c>
      <c r="AM2221" s="6" t="s">
        <v>39</v>
      </c>
      <c r="AN2221">
        <v>4</v>
      </c>
      <c r="AO2221">
        <v>100</v>
      </c>
      <c r="AP2221">
        <v>21</v>
      </c>
      <c r="AQ2221" t="s">
        <v>39</v>
      </c>
      <c r="AR2221" t="s">
        <v>2604</v>
      </c>
      <c r="AS2221" t="s">
        <v>3128</v>
      </c>
    </row>
    <row r="2222" spans="1:45" x14ac:dyDescent="0.35">
      <c r="A2222" t="s">
        <v>2072</v>
      </c>
      <c r="B2222" t="s">
        <v>2673</v>
      </c>
      <c r="C2222" t="s">
        <v>2593</v>
      </c>
      <c r="D2222" t="s">
        <v>497</v>
      </c>
      <c r="E2222" t="s">
        <v>498</v>
      </c>
      <c r="F2222" t="s">
        <v>3109</v>
      </c>
      <c r="G2222" t="s">
        <v>40</v>
      </c>
      <c r="H2222" t="s">
        <v>40</v>
      </c>
      <c r="I2222" t="s">
        <v>3110</v>
      </c>
      <c r="J2222" t="s">
        <v>39</v>
      </c>
      <c r="K2222" t="s">
        <v>39</v>
      </c>
      <c r="L2222" t="s">
        <v>39</v>
      </c>
      <c r="M2222" t="s">
        <v>2633</v>
      </c>
      <c r="N2222">
        <v>100</v>
      </c>
      <c r="O2222">
        <v>2015</v>
      </c>
      <c r="P2222">
        <v>2016</v>
      </c>
      <c r="Q2222" t="s">
        <v>39</v>
      </c>
      <c r="R2222">
        <v>365</v>
      </c>
      <c r="S2222" t="s">
        <v>39</v>
      </c>
      <c r="T2222" t="s">
        <v>39</v>
      </c>
      <c r="U2222" t="s">
        <v>3113</v>
      </c>
      <c r="V2222" s="6" t="s">
        <v>2750</v>
      </c>
      <c r="W2222" s="6" t="s">
        <v>2834</v>
      </c>
      <c r="X2222" s="6">
        <v>15</v>
      </c>
      <c r="Y2222" t="s">
        <v>21</v>
      </c>
      <c r="Z2222">
        <v>12</v>
      </c>
      <c r="AA2222" s="6" t="s">
        <v>3119</v>
      </c>
      <c r="AB2222">
        <v>500</v>
      </c>
      <c r="AC2222">
        <v>0.5</v>
      </c>
      <c r="AD2222" s="6" t="s">
        <v>40</v>
      </c>
      <c r="AE2222" s="6" t="s">
        <v>39</v>
      </c>
      <c r="AF2222" s="6" t="s">
        <v>40</v>
      </c>
      <c r="AG2222" t="s">
        <v>3111</v>
      </c>
      <c r="AH2222" t="s">
        <v>3112</v>
      </c>
      <c r="AI2222" s="6" t="s">
        <v>39</v>
      </c>
      <c r="AJ2222" s="6" t="s">
        <v>3130</v>
      </c>
      <c r="AK2222" s="19">
        <v>9.9009999999999998</v>
      </c>
      <c r="AL2222" s="6" t="s">
        <v>39</v>
      </c>
      <c r="AM2222" s="6" t="s">
        <v>39</v>
      </c>
      <c r="AN2222">
        <v>4</v>
      </c>
      <c r="AO2222">
        <v>100</v>
      </c>
      <c r="AP2222">
        <v>21</v>
      </c>
      <c r="AQ2222" t="s">
        <v>39</v>
      </c>
      <c r="AR2222" t="s">
        <v>2604</v>
      </c>
      <c r="AS2222" t="s">
        <v>3128</v>
      </c>
    </row>
    <row r="2223" spans="1:45" x14ac:dyDescent="0.35">
      <c r="A2223" t="s">
        <v>2072</v>
      </c>
      <c r="B2223" t="s">
        <v>2673</v>
      </c>
      <c r="C2223" t="s">
        <v>2593</v>
      </c>
      <c r="D2223" t="s">
        <v>497</v>
      </c>
      <c r="E2223" t="s">
        <v>498</v>
      </c>
      <c r="F2223" t="s">
        <v>3109</v>
      </c>
      <c r="G2223" t="s">
        <v>40</v>
      </c>
      <c r="H2223" t="s">
        <v>40</v>
      </c>
      <c r="I2223" t="s">
        <v>3110</v>
      </c>
      <c r="J2223" t="s">
        <v>39</v>
      </c>
      <c r="K2223" t="s">
        <v>39</v>
      </c>
      <c r="L2223" t="s">
        <v>39</v>
      </c>
      <c r="M2223" t="s">
        <v>2633</v>
      </c>
      <c r="N2223">
        <v>100</v>
      </c>
      <c r="O2223">
        <v>2015</v>
      </c>
      <c r="P2223">
        <v>2016</v>
      </c>
      <c r="Q2223" t="s">
        <v>39</v>
      </c>
      <c r="R2223">
        <v>365</v>
      </c>
      <c r="S2223" t="s">
        <v>39</v>
      </c>
      <c r="T2223" t="s">
        <v>39</v>
      </c>
      <c r="U2223" t="s">
        <v>3113</v>
      </c>
      <c r="V2223" s="6" t="s">
        <v>2750</v>
      </c>
      <c r="W2223" s="6" t="s">
        <v>2834</v>
      </c>
      <c r="X2223" s="6">
        <v>15</v>
      </c>
      <c r="Y2223" t="s">
        <v>21</v>
      </c>
      <c r="Z2223">
        <v>12</v>
      </c>
      <c r="AA2223" s="6" t="s">
        <v>3120</v>
      </c>
      <c r="AB2223">
        <v>500</v>
      </c>
      <c r="AC2223">
        <v>0.5</v>
      </c>
      <c r="AD2223" s="6" t="s">
        <v>40</v>
      </c>
      <c r="AE2223" s="6" t="s">
        <v>39</v>
      </c>
      <c r="AF2223" s="6" t="s">
        <v>40</v>
      </c>
      <c r="AG2223" t="s">
        <v>3111</v>
      </c>
      <c r="AH2223" t="s">
        <v>3112</v>
      </c>
      <c r="AI2223" s="6" t="s">
        <v>39</v>
      </c>
      <c r="AJ2223" s="6" t="s">
        <v>3130</v>
      </c>
      <c r="AK2223" s="19">
        <v>9.8190000000000008</v>
      </c>
      <c r="AL2223" s="6" t="s">
        <v>39</v>
      </c>
      <c r="AM2223" s="6" t="s">
        <v>39</v>
      </c>
      <c r="AN2223">
        <v>4</v>
      </c>
      <c r="AO2223">
        <v>100</v>
      </c>
      <c r="AP2223">
        <v>21</v>
      </c>
      <c r="AQ2223" t="s">
        <v>39</v>
      </c>
      <c r="AR2223" t="s">
        <v>2604</v>
      </c>
      <c r="AS2223" t="s">
        <v>3128</v>
      </c>
    </row>
    <row r="2224" spans="1:45" x14ac:dyDescent="0.35">
      <c r="A2224" t="s">
        <v>2072</v>
      </c>
      <c r="B2224" t="s">
        <v>2673</v>
      </c>
      <c r="C2224" t="s">
        <v>2593</v>
      </c>
      <c r="D2224" t="s">
        <v>497</v>
      </c>
      <c r="E2224" t="s">
        <v>498</v>
      </c>
      <c r="F2224" t="s">
        <v>3109</v>
      </c>
      <c r="G2224" t="s">
        <v>40</v>
      </c>
      <c r="H2224" t="s">
        <v>40</v>
      </c>
      <c r="I2224" t="s">
        <v>3110</v>
      </c>
      <c r="J2224" t="s">
        <v>39</v>
      </c>
      <c r="K2224" t="s">
        <v>39</v>
      </c>
      <c r="L2224" t="s">
        <v>39</v>
      </c>
      <c r="M2224" t="s">
        <v>2633</v>
      </c>
      <c r="N2224">
        <v>100</v>
      </c>
      <c r="O2224">
        <v>2015</v>
      </c>
      <c r="P2224">
        <v>2016</v>
      </c>
      <c r="Q2224" t="s">
        <v>39</v>
      </c>
      <c r="R2224">
        <v>365</v>
      </c>
      <c r="S2224" t="s">
        <v>39</v>
      </c>
      <c r="T2224" t="s">
        <v>39</v>
      </c>
      <c r="U2224" t="s">
        <v>3113</v>
      </c>
      <c r="V2224" s="6" t="s">
        <v>2750</v>
      </c>
      <c r="W2224" s="6" t="s">
        <v>2834</v>
      </c>
      <c r="X2224" s="6">
        <v>15</v>
      </c>
      <c r="Y2224" t="s">
        <v>21</v>
      </c>
      <c r="Z2224">
        <v>12</v>
      </c>
      <c r="AA2224" s="6" t="s">
        <v>3121</v>
      </c>
      <c r="AB2224">
        <v>500</v>
      </c>
      <c r="AC2224">
        <v>0.5</v>
      </c>
      <c r="AD2224" s="6" t="s">
        <v>40</v>
      </c>
      <c r="AE2224" s="6" t="s">
        <v>39</v>
      </c>
      <c r="AF2224" s="6" t="s">
        <v>40</v>
      </c>
      <c r="AG2224" t="s">
        <v>3111</v>
      </c>
      <c r="AH2224" t="s">
        <v>3112</v>
      </c>
      <c r="AI2224" s="6" t="s">
        <v>39</v>
      </c>
      <c r="AJ2224" s="6" t="s">
        <v>3130</v>
      </c>
      <c r="AK2224" s="19">
        <v>7.8570000000000002</v>
      </c>
      <c r="AL2224" s="6" t="s">
        <v>39</v>
      </c>
      <c r="AM2224" s="6" t="s">
        <v>39</v>
      </c>
      <c r="AN2224">
        <v>4</v>
      </c>
      <c r="AO2224">
        <v>100</v>
      </c>
      <c r="AP2224">
        <v>21</v>
      </c>
      <c r="AQ2224" t="s">
        <v>39</v>
      </c>
      <c r="AR2224" t="s">
        <v>2604</v>
      </c>
      <c r="AS2224" t="s">
        <v>3128</v>
      </c>
    </row>
    <row r="2225" spans="1:45" x14ac:dyDescent="0.35">
      <c r="A2225" t="s">
        <v>2072</v>
      </c>
      <c r="B2225" t="s">
        <v>2673</v>
      </c>
      <c r="C2225" t="s">
        <v>2593</v>
      </c>
      <c r="D2225" t="s">
        <v>497</v>
      </c>
      <c r="E2225" t="s">
        <v>498</v>
      </c>
      <c r="F2225" t="s">
        <v>3109</v>
      </c>
      <c r="G2225" t="s">
        <v>40</v>
      </c>
      <c r="H2225" t="s">
        <v>40</v>
      </c>
      <c r="I2225" t="s">
        <v>3110</v>
      </c>
      <c r="J2225" t="s">
        <v>39</v>
      </c>
      <c r="K2225" t="s">
        <v>39</v>
      </c>
      <c r="L2225" t="s">
        <v>39</v>
      </c>
      <c r="M2225" t="s">
        <v>2633</v>
      </c>
      <c r="N2225">
        <v>100</v>
      </c>
      <c r="O2225">
        <v>2015</v>
      </c>
      <c r="P2225">
        <v>2016</v>
      </c>
      <c r="Q2225" t="s">
        <v>39</v>
      </c>
      <c r="R2225">
        <v>365</v>
      </c>
      <c r="S2225" t="s">
        <v>39</v>
      </c>
      <c r="T2225" t="s">
        <v>39</v>
      </c>
      <c r="U2225" t="s">
        <v>3113</v>
      </c>
      <c r="V2225" s="6" t="s">
        <v>2750</v>
      </c>
      <c r="W2225" s="6" t="s">
        <v>2834</v>
      </c>
      <c r="X2225" s="6">
        <v>15</v>
      </c>
      <c r="Y2225" t="s">
        <v>21</v>
      </c>
      <c r="Z2225">
        <v>12</v>
      </c>
      <c r="AA2225" s="6" t="s">
        <v>3122</v>
      </c>
      <c r="AB2225">
        <v>500</v>
      </c>
      <c r="AC2225">
        <v>0.5</v>
      </c>
      <c r="AD2225" s="6" t="s">
        <v>40</v>
      </c>
      <c r="AE2225" s="6" t="s">
        <v>39</v>
      </c>
      <c r="AF2225" s="6" t="s">
        <v>40</v>
      </c>
      <c r="AG2225" t="s">
        <v>3111</v>
      </c>
      <c r="AH2225" t="s">
        <v>3112</v>
      </c>
      <c r="AI2225" s="6" t="s">
        <v>39</v>
      </c>
      <c r="AJ2225" s="6" t="s">
        <v>3130</v>
      </c>
      <c r="AK2225" s="19">
        <v>8.6340000000000003</v>
      </c>
      <c r="AL2225" s="6" t="s">
        <v>39</v>
      </c>
      <c r="AM2225" s="6" t="s">
        <v>39</v>
      </c>
      <c r="AN2225">
        <v>4</v>
      </c>
      <c r="AO2225">
        <v>100</v>
      </c>
      <c r="AP2225">
        <v>21</v>
      </c>
      <c r="AQ2225" t="s">
        <v>39</v>
      </c>
      <c r="AR2225" t="s">
        <v>2604</v>
      </c>
      <c r="AS2225" t="s">
        <v>3128</v>
      </c>
    </row>
    <row r="2226" spans="1:45" x14ac:dyDescent="0.35">
      <c r="A2226" t="s">
        <v>2072</v>
      </c>
      <c r="B2226" t="s">
        <v>2673</v>
      </c>
      <c r="C2226" t="s">
        <v>2593</v>
      </c>
      <c r="D2226" t="s">
        <v>497</v>
      </c>
      <c r="E2226" t="s">
        <v>498</v>
      </c>
      <c r="F2226" t="s">
        <v>3109</v>
      </c>
      <c r="G2226" t="s">
        <v>40</v>
      </c>
      <c r="H2226" t="s">
        <v>40</v>
      </c>
      <c r="I2226" t="s">
        <v>3110</v>
      </c>
      <c r="J2226" t="s">
        <v>39</v>
      </c>
      <c r="K2226" t="s">
        <v>39</v>
      </c>
      <c r="L2226" t="s">
        <v>39</v>
      </c>
      <c r="M2226" t="s">
        <v>2633</v>
      </c>
      <c r="N2226">
        <v>100</v>
      </c>
      <c r="O2226">
        <v>2015</v>
      </c>
      <c r="P2226">
        <v>2016</v>
      </c>
      <c r="Q2226" t="s">
        <v>39</v>
      </c>
      <c r="R2226">
        <v>365</v>
      </c>
      <c r="S2226" t="s">
        <v>39</v>
      </c>
      <c r="T2226" t="s">
        <v>39</v>
      </c>
      <c r="U2226" t="s">
        <v>3113</v>
      </c>
      <c r="V2226" s="6" t="s">
        <v>2750</v>
      </c>
      <c r="W2226" s="6" t="s">
        <v>2834</v>
      </c>
      <c r="X2226" s="6">
        <v>15</v>
      </c>
      <c r="Y2226" t="s">
        <v>21</v>
      </c>
      <c r="Z2226">
        <v>12</v>
      </c>
      <c r="AA2226" s="6" t="s">
        <v>3126</v>
      </c>
      <c r="AB2226">
        <v>500</v>
      </c>
      <c r="AC2226">
        <v>0.5</v>
      </c>
      <c r="AD2226" s="6" t="s">
        <v>40</v>
      </c>
      <c r="AE2226" s="6" t="s">
        <v>39</v>
      </c>
      <c r="AF2226" s="6" t="s">
        <v>40</v>
      </c>
      <c r="AG2226" t="s">
        <v>3111</v>
      </c>
      <c r="AH2226" t="s">
        <v>3112</v>
      </c>
      <c r="AI2226" s="6" t="s">
        <v>39</v>
      </c>
      <c r="AJ2226" s="6" t="s">
        <v>3130</v>
      </c>
      <c r="AK2226" s="19">
        <v>9.3290000000000006</v>
      </c>
      <c r="AL2226" s="6" t="s">
        <v>39</v>
      </c>
      <c r="AM2226" s="6" t="s">
        <v>39</v>
      </c>
      <c r="AN2226">
        <v>4</v>
      </c>
      <c r="AO2226">
        <v>100</v>
      </c>
      <c r="AP2226">
        <v>21</v>
      </c>
      <c r="AQ2226" t="s">
        <v>39</v>
      </c>
      <c r="AR2226" t="s">
        <v>2604</v>
      </c>
      <c r="AS2226" t="s">
        <v>3128</v>
      </c>
    </row>
    <row r="2227" spans="1:45" x14ac:dyDescent="0.35">
      <c r="A2227" t="s">
        <v>2072</v>
      </c>
      <c r="B2227" t="s">
        <v>2673</v>
      </c>
      <c r="C2227" t="s">
        <v>2593</v>
      </c>
      <c r="D2227" t="s">
        <v>497</v>
      </c>
      <c r="E2227" t="s">
        <v>498</v>
      </c>
      <c r="F2227" t="s">
        <v>3109</v>
      </c>
      <c r="G2227" t="s">
        <v>40</v>
      </c>
      <c r="H2227" t="s">
        <v>40</v>
      </c>
      <c r="I2227" t="s">
        <v>3110</v>
      </c>
      <c r="J2227" t="s">
        <v>39</v>
      </c>
      <c r="K2227" t="s">
        <v>39</v>
      </c>
      <c r="L2227" t="s">
        <v>39</v>
      </c>
      <c r="M2227" t="s">
        <v>2633</v>
      </c>
      <c r="N2227">
        <v>100</v>
      </c>
      <c r="O2227">
        <v>2015</v>
      </c>
      <c r="P2227">
        <v>2016</v>
      </c>
      <c r="Q2227" t="s">
        <v>39</v>
      </c>
      <c r="R2227">
        <v>365</v>
      </c>
      <c r="S2227" t="s">
        <v>39</v>
      </c>
      <c r="T2227" t="s">
        <v>39</v>
      </c>
      <c r="U2227" t="s">
        <v>3113</v>
      </c>
      <c r="V2227" s="6" t="s">
        <v>2750</v>
      </c>
      <c r="W2227" s="6" t="s">
        <v>2834</v>
      </c>
      <c r="X2227" s="6">
        <v>15</v>
      </c>
      <c r="Y2227" t="s">
        <v>21</v>
      </c>
      <c r="Z2227">
        <v>12</v>
      </c>
      <c r="AA2227" s="6" t="s">
        <v>3123</v>
      </c>
      <c r="AB2227">
        <v>500</v>
      </c>
      <c r="AC2227">
        <v>0.5</v>
      </c>
      <c r="AD2227" s="6" t="s">
        <v>40</v>
      </c>
      <c r="AE2227" s="6" t="s">
        <v>39</v>
      </c>
      <c r="AF2227" s="6" t="s">
        <v>40</v>
      </c>
      <c r="AG2227" t="s">
        <v>3111</v>
      </c>
      <c r="AH2227" t="s">
        <v>3112</v>
      </c>
      <c r="AI2227" s="6" t="s">
        <v>39</v>
      </c>
      <c r="AJ2227" s="6" t="s">
        <v>3130</v>
      </c>
      <c r="AK2227" s="19">
        <v>9.8190000000000008</v>
      </c>
      <c r="AL2227" s="6" t="s">
        <v>39</v>
      </c>
      <c r="AM2227" s="6" t="s">
        <v>39</v>
      </c>
      <c r="AN2227">
        <v>4</v>
      </c>
      <c r="AO2227">
        <v>100</v>
      </c>
      <c r="AP2227">
        <v>21</v>
      </c>
      <c r="AQ2227" t="s">
        <v>39</v>
      </c>
      <c r="AR2227" t="s">
        <v>2604</v>
      </c>
      <c r="AS2227" t="s">
        <v>3128</v>
      </c>
    </row>
    <row r="2228" spans="1:45" x14ac:dyDescent="0.35">
      <c r="A2228" t="s">
        <v>2072</v>
      </c>
      <c r="B2228" t="s">
        <v>2673</v>
      </c>
      <c r="C2228" t="s">
        <v>2593</v>
      </c>
      <c r="D2228" t="s">
        <v>497</v>
      </c>
      <c r="E2228" t="s">
        <v>498</v>
      </c>
      <c r="F2228" t="s">
        <v>3109</v>
      </c>
      <c r="G2228" t="s">
        <v>40</v>
      </c>
      <c r="H2228" t="s">
        <v>40</v>
      </c>
      <c r="I2228" t="s">
        <v>3110</v>
      </c>
      <c r="J2228" t="s">
        <v>39</v>
      </c>
      <c r="K2228" t="s">
        <v>39</v>
      </c>
      <c r="L2228" t="s">
        <v>39</v>
      </c>
      <c r="M2228" t="s">
        <v>2633</v>
      </c>
      <c r="N2228">
        <v>100</v>
      </c>
      <c r="O2228">
        <v>2015</v>
      </c>
      <c r="P2228">
        <v>2016</v>
      </c>
      <c r="Q2228" t="s">
        <v>39</v>
      </c>
      <c r="R2228">
        <v>365</v>
      </c>
      <c r="S2228" t="s">
        <v>39</v>
      </c>
      <c r="T2228" t="s">
        <v>39</v>
      </c>
      <c r="U2228" t="s">
        <v>3113</v>
      </c>
      <c r="V2228" s="6" t="s">
        <v>2750</v>
      </c>
      <c r="W2228" s="6" t="s">
        <v>2834</v>
      </c>
      <c r="X2228" s="6">
        <v>15</v>
      </c>
      <c r="Y2228" t="s">
        <v>21</v>
      </c>
      <c r="Z2228">
        <v>12</v>
      </c>
      <c r="AA2228" s="6" t="s">
        <v>3124</v>
      </c>
      <c r="AB2228">
        <v>500</v>
      </c>
      <c r="AC2228">
        <v>0.5</v>
      </c>
      <c r="AD2228" s="6" t="s">
        <v>40</v>
      </c>
      <c r="AE2228" s="6" t="s">
        <v>39</v>
      </c>
      <c r="AF2228" s="6" t="s">
        <v>40</v>
      </c>
      <c r="AG2228" t="s">
        <v>3111</v>
      </c>
      <c r="AH2228" t="s">
        <v>3112</v>
      </c>
      <c r="AI2228" s="6" t="s">
        <v>39</v>
      </c>
      <c r="AJ2228" s="6" t="s">
        <v>3130</v>
      </c>
      <c r="AK2228" s="19">
        <v>9.41</v>
      </c>
      <c r="AL2228" s="6" t="s">
        <v>39</v>
      </c>
      <c r="AM2228" s="6" t="s">
        <v>39</v>
      </c>
      <c r="AN2228">
        <v>4</v>
      </c>
      <c r="AO2228">
        <v>100</v>
      </c>
      <c r="AP2228">
        <v>21</v>
      </c>
      <c r="AQ2228" t="s">
        <v>39</v>
      </c>
      <c r="AR2228" t="s">
        <v>2604</v>
      </c>
      <c r="AS2228" t="s">
        <v>3128</v>
      </c>
    </row>
    <row r="2229" spans="1:45" x14ac:dyDescent="0.35">
      <c r="A2229" t="s">
        <v>2072</v>
      </c>
      <c r="B2229" t="s">
        <v>2673</v>
      </c>
      <c r="C2229" t="s">
        <v>2593</v>
      </c>
      <c r="D2229" t="s">
        <v>497</v>
      </c>
      <c r="E2229" t="s">
        <v>498</v>
      </c>
      <c r="F2229" t="s">
        <v>3109</v>
      </c>
      <c r="G2229" t="s">
        <v>40</v>
      </c>
      <c r="H2229" t="s">
        <v>40</v>
      </c>
      <c r="I2229" t="s">
        <v>3110</v>
      </c>
      <c r="J2229" t="s">
        <v>39</v>
      </c>
      <c r="K2229" t="s">
        <v>39</v>
      </c>
      <c r="L2229" t="s">
        <v>39</v>
      </c>
      <c r="M2229" t="s">
        <v>2633</v>
      </c>
      <c r="N2229">
        <v>100</v>
      </c>
      <c r="O2229">
        <v>2015</v>
      </c>
      <c r="P2229">
        <v>2016</v>
      </c>
      <c r="Q2229" t="s">
        <v>39</v>
      </c>
      <c r="R2229">
        <v>365</v>
      </c>
      <c r="S2229" t="s">
        <v>39</v>
      </c>
      <c r="T2229" t="s">
        <v>39</v>
      </c>
      <c r="U2229" t="s">
        <v>3113</v>
      </c>
      <c r="V2229" s="6" t="s">
        <v>2750</v>
      </c>
      <c r="W2229" s="6" t="s">
        <v>2834</v>
      </c>
      <c r="X2229" s="6">
        <v>15</v>
      </c>
      <c r="Y2229" t="s">
        <v>21</v>
      </c>
      <c r="Z2229">
        <v>12</v>
      </c>
      <c r="AA2229" s="6" t="s">
        <v>3127</v>
      </c>
      <c r="AB2229">
        <v>500</v>
      </c>
      <c r="AC2229">
        <v>0.5</v>
      </c>
      <c r="AD2229" s="6" t="s">
        <v>40</v>
      </c>
      <c r="AE2229" s="6" t="s">
        <v>39</v>
      </c>
      <c r="AF2229" s="6" t="s">
        <v>40</v>
      </c>
      <c r="AG2229" t="s">
        <v>3111</v>
      </c>
      <c r="AH2229" t="s">
        <v>3112</v>
      </c>
      <c r="AI2229" s="6" t="s">
        <v>39</v>
      </c>
      <c r="AJ2229" s="6" t="s">
        <v>3130</v>
      </c>
      <c r="AK2229" s="19">
        <v>10.678000000000001</v>
      </c>
      <c r="AL2229" s="6" t="s">
        <v>39</v>
      </c>
      <c r="AM2229" s="6" t="s">
        <v>39</v>
      </c>
      <c r="AN2229">
        <v>4</v>
      </c>
      <c r="AO2229">
        <v>100</v>
      </c>
      <c r="AP2229">
        <v>21</v>
      </c>
      <c r="AQ2229" t="s">
        <v>39</v>
      </c>
      <c r="AR2229" t="s">
        <v>2604</v>
      </c>
      <c r="AS2229" t="s">
        <v>3128</v>
      </c>
    </row>
    <row r="2230" spans="1:45" x14ac:dyDescent="0.35">
      <c r="A2230" t="s">
        <v>2072</v>
      </c>
      <c r="B2230" t="s">
        <v>2673</v>
      </c>
      <c r="C2230" t="s">
        <v>2593</v>
      </c>
      <c r="D2230" t="s">
        <v>497</v>
      </c>
      <c r="E2230" t="s">
        <v>498</v>
      </c>
      <c r="F2230" t="s">
        <v>3109</v>
      </c>
      <c r="G2230" t="s">
        <v>40</v>
      </c>
      <c r="H2230" t="s">
        <v>40</v>
      </c>
      <c r="I2230" t="s">
        <v>3110</v>
      </c>
      <c r="J2230" t="s">
        <v>39</v>
      </c>
      <c r="K2230" t="s">
        <v>39</v>
      </c>
      <c r="L2230" t="s">
        <v>39</v>
      </c>
      <c r="M2230" t="s">
        <v>2633</v>
      </c>
      <c r="N2230">
        <v>100</v>
      </c>
      <c r="O2230">
        <v>2015</v>
      </c>
      <c r="P2230">
        <v>2016</v>
      </c>
      <c r="Q2230" t="s">
        <v>39</v>
      </c>
      <c r="R2230">
        <v>365</v>
      </c>
      <c r="S2230" t="s">
        <v>39</v>
      </c>
      <c r="T2230" t="s">
        <v>39</v>
      </c>
      <c r="U2230" t="s">
        <v>3113</v>
      </c>
      <c r="V2230" s="6" t="s">
        <v>2750</v>
      </c>
      <c r="W2230" s="6" t="s">
        <v>3131</v>
      </c>
      <c r="X2230" s="6">
        <v>15</v>
      </c>
      <c r="Y2230" t="s">
        <v>21</v>
      </c>
      <c r="Z2230">
        <v>12</v>
      </c>
      <c r="AA2230" s="6" t="s">
        <v>3114</v>
      </c>
      <c r="AB2230">
        <v>500</v>
      </c>
      <c r="AC2230">
        <v>0.5</v>
      </c>
      <c r="AD2230" s="6" t="s">
        <v>40</v>
      </c>
      <c r="AE2230" s="6" t="s">
        <v>39</v>
      </c>
      <c r="AF2230" s="6" t="s">
        <v>40</v>
      </c>
      <c r="AG2230" t="s">
        <v>3111</v>
      </c>
      <c r="AH2230" t="s">
        <v>3112</v>
      </c>
      <c r="AI2230" s="6" t="s">
        <v>39</v>
      </c>
      <c r="AJ2230" s="6" t="s">
        <v>3130</v>
      </c>
      <c r="AK2230">
        <v>7.3659999999999997</v>
      </c>
      <c r="AL2230" s="6" t="s">
        <v>39</v>
      </c>
      <c r="AM2230" s="6" t="s">
        <v>39</v>
      </c>
      <c r="AN2230">
        <v>4</v>
      </c>
      <c r="AO2230">
        <v>100</v>
      </c>
      <c r="AP2230">
        <v>21</v>
      </c>
      <c r="AQ2230" t="s">
        <v>39</v>
      </c>
      <c r="AR2230" t="s">
        <v>2604</v>
      </c>
      <c r="AS2230" t="s">
        <v>3128</v>
      </c>
    </row>
    <row r="2231" spans="1:45" x14ac:dyDescent="0.35">
      <c r="A2231" t="s">
        <v>2072</v>
      </c>
      <c r="B2231" t="s">
        <v>2673</v>
      </c>
      <c r="C2231" t="s">
        <v>2593</v>
      </c>
      <c r="D2231" t="s">
        <v>497</v>
      </c>
      <c r="E2231" t="s">
        <v>498</v>
      </c>
      <c r="F2231" t="s">
        <v>3109</v>
      </c>
      <c r="G2231" t="s">
        <v>40</v>
      </c>
      <c r="H2231" t="s">
        <v>40</v>
      </c>
      <c r="I2231" t="s">
        <v>3110</v>
      </c>
      <c r="J2231" t="s">
        <v>39</v>
      </c>
      <c r="K2231" t="s">
        <v>39</v>
      </c>
      <c r="L2231" t="s">
        <v>39</v>
      </c>
      <c r="M2231" t="s">
        <v>2633</v>
      </c>
      <c r="N2231">
        <v>100</v>
      </c>
      <c r="O2231">
        <v>2015</v>
      </c>
      <c r="P2231">
        <v>2016</v>
      </c>
      <c r="Q2231" t="s">
        <v>39</v>
      </c>
      <c r="R2231">
        <v>365</v>
      </c>
      <c r="S2231" t="s">
        <v>39</v>
      </c>
      <c r="T2231" t="s">
        <v>39</v>
      </c>
      <c r="U2231" t="s">
        <v>3113</v>
      </c>
      <c r="V2231" s="6" t="s">
        <v>2750</v>
      </c>
      <c r="W2231" s="6" t="s">
        <v>3131</v>
      </c>
      <c r="X2231" s="6">
        <v>15</v>
      </c>
      <c r="Y2231" t="s">
        <v>21</v>
      </c>
      <c r="Z2231">
        <v>12</v>
      </c>
      <c r="AA2231" s="6" t="s">
        <v>3115</v>
      </c>
      <c r="AB2231">
        <v>500</v>
      </c>
      <c r="AC2231">
        <v>0.5</v>
      </c>
      <c r="AD2231" s="6" t="s">
        <v>40</v>
      </c>
      <c r="AE2231" s="6" t="s">
        <v>39</v>
      </c>
      <c r="AF2231" s="6" t="s">
        <v>40</v>
      </c>
      <c r="AG2231" t="s">
        <v>3111</v>
      </c>
      <c r="AH2231" t="s">
        <v>3112</v>
      </c>
      <c r="AI2231" s="6" t="s">
        <v>39</v>
      </c>
      <c r="AJ2231" s="6" t="s">
        <v>3130</v>
      </c>
      <c r="AK2231">
        <v>3.6869999999999998</v>
      </c>
      <c r="AL2231" s="6" t="s">
        <v>39</v>
      </c>
      <c r="AM2231" s="6" t="s">
        <v>39</v>
      </c>
      <c r="AN2231">
        <v>4</v>
      </c>
      <c r="AO2231">
        <v>100</v>
      </c>
      <c r="AP2231">
        <v>21</v>
      </c>
      <c r="AQ2231" t="s">
        <v>39</v>
      </c>
      <c r="AR2231" t="s">
        <v>2604</v>
      </c>
      <c r="AS2231" t="s">
        <v>3128</v>
      </c>
    </row>
    <row r="2232" spans="1:45" x14ac:dyDescent="0.35">
      <c r="A2232" t="s">
        <v>2072</v>
      </c>
      <c r="B2232" t="s">
        <v>2673</v>
      </c>
      <c r="C2232" t="s">
        <v>2593</v>
      </c>
      <c r="D2232" t="s">
        <v>497</v>
      </c>
      <c r="E2232" t="s">
        <v>498</v>
      </c>
      <c r="F2232" t="s">
        <v>3109</v>
      </c>
      <c r="G2232" t="s">
        <v>40</v>
      </c>
      <c r="H2232" t="s">
        <v>40</v>
      </c>
      <c r="I2232" t="s">
        <v>3110</v>
      </c>
      <c r="J2232" t="s">
        <v>39</v>
      </c>
      <c r="K2232" t="s">
        <v>39</v>
      </c>
      <c r="L2232" t="s">
        <v>39</v>
      </c>
      <c r="M2232" t="s">
        <v>2633</v>
      </c>
      <c r="N2232">
        <v>100</v>
      </c>
      <c r="O2232">
        <v>2015</v>
      </c>
      <c r="P2232">
        <v>2016</v>
      </c>
      <c r="Q2232" t="s">
        <v>39</v>
      </c>
      <c r="R2232">
        <v>365</v>
      </c>
      <c r="S2232" t="s">
        <v>39</v>
      </c>
      <c r="T2232" t="s">
        <v>39</v>
      </c>
      <c r="U2232" t="s">
        <v>3113</v>
      </c>
      <c r="V2232" s="6" t="s">
        <v>2750</v>
      </c>
      <c r="W2232" s="6" t="s">
        <v>3131</v>
      </c>
      <c r="X2232" s="6">
        <v>15</v>
      </c>
      <c r="Y2232" t="s">
        <v>21</v>
      </c>
      <c r="Z2232">
        <v>12</v>
      </c>
      <c r="AA2232" s="6" t="s">
        <v>3116</v>
      </c>
      <c r="AB2232">
        <v>500</v>
      </c>
      <c r="AC2232">
        <v>0.5</v>
      </c>
      <c r="AD2232" s="6" t="s">
        <v>40</v>
      </c>
      <c r="AE2232" s="6" t="s">
        <v>39</v>
      </c>
      <c r="AF2232" s="6" t="s">
        <v>40</v>
      </c>
      <c r="AG2232" t="s">
        <v>3111</v>
      </c>
      <c r="AH2232" t="s">
        <v>3112</v>
      </c>
      <c r="AI2232" s="6" t="s">
        <v>39</v>
      </c>
      <c r="AJ2232" s="6" t="s">
        <v>3130</v>
      </c>
      <c r="AK2232" s="19">
        <v>5.4039999999999999</v>
      </c>
      <c r="AL2232" s="6" t="s">
        <v>39</v>
      </c>
      <c r="AM2232" s="6" t="s">
        <v>39</v>
      </c>
      <c r="AN2232">
        <v>4</v>
      </c>
      <c r="AO2232">
        <v>100</v>
      </c>
      <c r="AP2232">
        <v>21</v>
      </c>
      <c r="AQ2232" t="s">
        <v>39</v>
      </c>
      <c r="AR2232" t="s">
        <v>2604</v>
      </c>
      <c r="AS2232" t="s">
        <v>3128</v>
      </c>
    </row>
    <row r="2233" spans="1:45" x14ac:dyDescent="0.35">
      <c r="A2233" t="s">
        <v>2072</v>
      </c>
      <c r="B2233" t="s">
        <v>2673</v>
      </c>
      <c r="C2233" t="s">
        <v>2593</v>
      </c>
      <c r="D2233" t="s">
        <v>497</v>
      </c>
      <c r="E2233" t="s">
        <v>498</v>
      </c>
      <c r="F2233" t="s">
        <v>3109</v>
      </c>
      <c r="G2233" t="s">
        <v>40</v>
      </c>
      <c r="H2233" t="s">
        <v>40</v>
      </c>
      <c r="I2233" t="s">
        <v>3110</v>
      </c>
      <c r="J2233" t="s">
        <v>39</v>
      </c>
      <c r="K2233" t="s">
        <v>39</v>
      </c>
      <c r="L2233" t="s">
        <v>39</v>
      </c>
      <c r="M2233" t="s">
        <v>2633</v>
      </c>
      <c r="N2233">
        <v>100</v>
      </c>
      <c r="O2233">
        <v>2015</v>
      </c>
      <c r="P2233">
        <v>2016</v>
      </c>
      <c r="Q2233" t="s">
        <v>39</v>
      </c>
      <c r="R2233">
        <v>365</v>
      </c>
      <c r="S2233" t="s">
        <v>39</v>
      </c>
      <c r="T2233" t="s">
        <v>39</v>
      </c>
      <c r="U2233" t="s">
        <v>3113</v>
      </c>
      <c r="V2233" s="6" t="s">
        <v>2750</v>
      </c>
      <c r="W2233" s="6" t="s">
        <v>3131</v>
      </c>
      <c r="X2233" s="6">
        <v>15</v>
      </c>
      <c r="Y2233" t="s">
        <v>21</v>
      </c>
      <c r="Z2233">
        <v>12</v>
      </c>
      <c r="AA2233" s="6" t="s">
        <v>3117</v>
      </c>
      <c r="AB2233">
        <v>500</v>
      </c>
      <c r="AC2233">
        <v>0.5</v>
      </c>
      <c r="AD2233" s="6" t="s">
        <v>40</v>
      </c>
      <c r="AE2233" s="6" t="s">
        <v>39</v>
      </c>
      <c r="AF2233" s="6" t="s">
        <v>40</v>
      </c>
      <c r="AG2233" t="s">
        <v>3111</v>
      </c>
      <c r="AH2233" t="s">
        <v>3112</v>
      </c>
      <c r="AI2233" s="6" t="s">
        <v>39</v>
      </c>
      <c r="AJ2233" s="6" t="s">
        <v>3130</v>
      </c>
      <c r="AK2233" s="19">
        <v>6.5490000000000004</v>
      </c>
      <c r="AL2233" s="6" t="s">
        <v>39</v>
      </c>
      <c r="AM2233" s="6" t="s">
        <v>39</v>
      </c>
      <c r="AN2233">
        <v>4</v>
      </c>
      <c r="AO2233">
        <v>100</v>
      </c>
      <c r="AP2233">
        <v>21</v>
      </c>
      <c r="AQ2233" t="s">
        <v>39</v>
      </c>
      <c r="AR2233" t="s">
        <v>2604</v>
      </c>
      <c r="AS2233" t="s">
        <v>3128</v>
      </c>
    </row>
    <row r="2234" spans="1:45" x14ac:dyDescent="0.35">
      <c r="A2234" t="s">
        <v>2072</v>
      </c>
      <c r="B2234" t="s">
        <v>2673</v>
      </c>
      <c r="C2234" t="s">
        <v>2593</v>
      </c>
      <c r="D2234" t="s">
        <v>497</v>
      </c>
      <c r="E2234" t="s">
        <v>498</v>
      </c>
      <c r="F2234" t="s">
        <v>3109</v>
      </c>
      <c r="G2234" t="s">
        <v>40</v>
      </c>
      <c r="H2234" t="s">
        <v>40</v>
      </c>
      <c r="I2234" t="s">
        <v>3110</v>
      </c>
      <c r="J2234" t="s">
        <v>39</v>
      </c>
      <c r="K2234" t="s">
        <v>39</v>
      </c>
      <c r="L2234" t="s">
        <v>39</v>
      </c>
      <c r="M2234" t="s">
        <v>2633</v>
      </c>
      <c r="N2234">
        <v>100</v>
      </c>
      <c r="O2234">
        <v>2015</v>
      </c>
      <c r="P2234">
        <v>2016</v>
      </c>
      <c r="Q2234" t="s">
        <v>39</v>
      </c>
      <c r="R2234">
        <v>365</v>
      </c>
      <c r="S2234" t="s">
        <v>39</v>
      </c>
      <c r="T2234" t="s">
        <v>39</v>
      </c>
      <c r="U2234" t="s">
        <v>3113</v>
      </c>
      <c r="V2234" s="6" t="s">
        <v>2750</v>
      </c>
      <c r="W2234" s="6" t="s">
        <v>3131</v>
      </c>
      <c r="X2234" s="6">
        <v>15</v>
      </c>
      <c r="Y2234" t="s">
        <v>21</v>
      </c>
      <c r="Z2234">
        <v>12</v>
      </c>
      <c r="AA2234" s="6" t="s">
        <v>3118</v>
      </c>
      <c r="AB2234">
        <v>500</v>
      </c>
      <c r="AC2234">
        <v>0.5</v>
      </c>
      <c r="AD2234" s="6" t="s">
        <v>40</v>
      </c>
      <c r="AE2234" s="6" t="s">
        <v>39</v>
      </c>
      <c r="AF2234" s="6" t="s">
        <v>40</v>
      </c>
      <c r="AG2234" t="s">
        <v>3111</v>
      </c>
      <c r="AH2234" t="s">
        <v>3112</v>
      </c>
      <c r="AI2234" s="6" t="s">
        <v>39</v>
      </c>
      <c r="AJ2234" s="6" t="s">
        <v>3130</v>
      </c>
      <c r="AK2234" s="19">
        <v>4.8319999999999999</v>
      </c>
      <c r="AL2234" s="6" t="s">
        <v>39</v>
      </c>
      <c r="AM2234" s="6" t="s">
        <v>39</v>
      </c>
      <c r="AN2234">
        <v>4</v>
      </c>
      <c r="AO2234">
        <v>100</v>
      </c>
      <c r="AP2234">
        <v>21</v>
      </c>
      <c r="AQ2234" t="s">
        <v>39</v>
      </c>
      <c r="AR2234" t="s">
        <v>2604</v>
      </c>
      <c r="AS2234" t="s">
        <v>3128</v>
      </c>
    </row>
    <row r="2235" spans="1:45" x14ac:dyDescent="0.35">
      <c r="A2235" t="s">
        <v>2072</v>
      </c>
      <c r="B2235" t="s">
        <v>2673</v>
      </c>
      <c r="C2235" t="s">
        <v>2593</v>
      </c>
      <c r="D2235" t="s">
        <v>497</v>
      </c>
      <c r="E2235" t="s">
        <v>498</v>
      </c>
      <c r="F2235" t="s">
        <v>3109</v>
      </c>
      <c r="G2235" t="s">
        <v>40</v>
      </c>
      <c r="H2235" t="s">
        <v>40</v>
      </c>
      <c r="I2235" t="s">
        <v>3110</v>
      </c>
      <c r="J2235" t="s">
        <v>39</v>
      </c>
      <c r="K2235" t="s">
        <v>39</v>
      </c>
      <c r="L2235" t="s">
        <v>39</v>
      </c>
      <c r="M2235" t="s">
        <v>2633</v>
      </c>
      <c r="N2235">
        <v>100</v>
      </c>
      <c r="O2235">
        <v>2015</v>
      </c>
      <c r="P2235">
        <v>2016</v>
      </c>
      <c r="Q2235" t="s">
        <v>39</v>
      </c>
      <c r="R2235">
        <v>365</v>
      </c>
      <c r="S2235" t="s">
        <v>39</v>
      </c>
      <c r="T2235" t="s">
        <v>39</v>
      </c>
      <c r="U2235" t="s">
        <v>3113</v>
      </c>
      <c r="V2235" s="6" t="s">
        <v>2750</v>
      </c>
      <c r="W2235" s="6" t="s">
        <v>3131</v>
      </c>
      <c r="X2235" s="6">
        <v>15</v>
      </c>
      <c r="Y2235" t="s">
        <v>21</v>
      </c>
      <c r="Z2235">
        <v>12</v>
      </c>
      <c r="AA2235" s="6" t="s">
        <v>3125</v>
      </c>
      <c r="AB2235">
        <v>500</v>
      </c>
      <c r="AC2235">
        <v>0.5</v>
      </c>
      <c r="AD2235" s="6" t="s">
        <v>40</v>
      </c>
      <c r="AE2235" s="6" t="s">
        <v>39</v>
      </c>
      <c r="AF2235" s="6" t="s">
        <v>40</v>
      </c>
      <c r="AG2235" t="s">
        <v>3111</v>
      </c>
      <c r="AH2235" t="s">
        <v>3112</v>
      </c>
      <c r="AI2235" s="6" t="s">
        <v>39</v>
      </c>
      <c r="AJ2235" s="6" t="s">
        <v>3130</v>
      </c>
      <c r="AK2235" s="19">
        <v>4.2190000000000003</v>
      </c>
      <c r="AL2235" s="6" t="s">
        <v>39</v>
      </c>
      <c r="AM2235" s="6" t="s">
        <v>39</v>
      </c>
      <c r="AN2235">
        <v>4</v>
      </c>
      <c r="AO2235">
        <v>100</v>
      </c>
      <c r="AP2235">
        <v>21</v>
      </c>
      <c r="AQ2235" t="s">
        <v>39</v>
      </c>
      <c r="AR2235" t="s">
        <v>2604</v>
      </c>
      <c r="AS2235" t="s">
        <v>3128</v>
      </c>
    </row>
    <row r="2236" spans="1:45" x14ac:dyDescent="0.35">
      <c r="A2236" t="s">
        <v>2072</v>
      </c>
      <c r="B2236" t="s">
        <v>2673</v>
      </c>
      <c r="C2236" t="s">
        <v>2593</v>
      </c>
      <c r="D2236" t="s">
        <v>497</v>
      </c>
      <c r="E2236" t="s">
        <v>498</v>
      </c>
      <c r="F2236" t="s">
        <v>3109</v>
      </c>
      <c r="G2236" t="s">
        <v>40</v>
      </c>
      <c r="H2236" t="s">
        <v>40</v>
      </c>
      <c r="I2236" t="s">
        <v>3110</v>
      </c>
      <c r="J2236" t="s">
        <v>39</v>
      </c>
      <c r="K2236" t="s">
        <v>39</v>
      </c>
      <c r="L2236" t="s">
        <v>39</v>
      </c>
      <c r="M2236" t="s">
        <v>2633</v>
      </c>
      <c r="N2236">
        <v>100</v>
      </c>
      <c r="O2236">
        <v>2015</v>
      </c>
      <c r="P2236">
        <v>2016</v>
      </c>
      <c r="Q2236" t="s">
        <v>39</v>
      </c>
      <c r="R2236">
        <v>365</v>
      </c>
      <c r="S2236" t="s">
        <v>39</v>
      </c>
      <c r="T2236" t="s">
        <v>39</v>
      </c>
      <c r="U2236" t="s">
        <v>3113</v>
      </c>
      <c r="V2236" s="6" t="s">
        <v>2750</v>
      </c>
      <c r="W2236" s="6" t="s">
        <v>3131</v>
      </c>
      <c r="X2236" s="6">
        <v>15</v>
      </c>
      <c r="Y2236" t="s">
        <v>21</v>
      </c>
      <c r="Z2236">
        <v>12</v>
      </c>
      <c r="AA2236" s="6" t="s">
        <v>3119</v>
      </c>
      <c r="AB2236">
        <v>500</v>
      </c>
      <c r="AC2236">
        <v>0.5</v>
      </c>
      <c r="AD2236" s="6" t="s">
        <v>40</v>
      </c>
      <c r="AE2236" s="6" t="s">
        <v>39</v>
      </c>
      <c r="AF2236" s="6" t="s">
        <v>40</v>
      </c>
      <c r="AG2236" t="s">
        <v>3111</v>
      </c>
      <c r="AH2236" t="s">
        <v>3112</v>
      </c>
      <c r="AI2236" s="6" t="s">
        <v>39</v>
      </c>
      <c r="AJ2236" s="6" t="s">
        <v>3130</v>
      </c>
      <c r="AK2236" s="19">
        <v>7.98</v>
      </c>
      <c r="AL2236" s="6" t="s">
        <v>39</v>
      </c>
      <c r="AM2236" s="6" t="s">
        <v>39</v>
      </c>
      <c r="AN2236">
        <v>4</v>
      </c>
      <c r="AO2236">
        <v>100</v>
      </c>
      <c r="AP2236">
        <v>21</v>
      </c>
      <c r="AQ2236" t="s">
        <v>39</v>
      </c>
      <c r="AR2236" t="s">
        <v>2604</v>
      </c>
      <c r="AS2236" t="s">
        <v>3128</v>
      </c>
    </row>
    <row r="2237" spans="1:45" x14ac:dyDescent="0.35">
      <c r="A2237" t="s">
        <v>2072</v>
      </c>
      <c r="B2237" t="s">
        <v>2673</v>
      </c>
      <c r="C2237" t="s">
        <v>2593</v>
      </c>
      <c r="D2237" t="s">
        <v>497</v>
      </c>
      <c r="E2237" t="s">
        <v>498</v>
      </c>
      <c r="F2237" t="s">
        <v>3109</v>
      </c>
      <c r="G2237" t="s">
        <v>40</v>
      </c>
      <c r="H2237" t="s">
        <v>40</v>
      </c>
      <c r="I2237" t="s">
        <v>3110</v>
      </c>
      <c r="J2237" t="s">
        <v>39</v>
      </c>
      <c r="K2237" t="s">
        <v>39</v>
      </c>
      <c r="L2237" t="s">
        <v>39</v>
      </c>
      <c r="M2237" t="s">
        <v>2633</v>
      </c>
      <c r="N2237">
        <v>100</v>
      </c>
      <c r="O2237">
        <v>2015</v>
      </c>
      <c r="P2237">
        <v>2016</v>
      </c>
      <c r="Q2237" t="s">
        <v>39</v>
      </c>
      <c r="R2237">
        <v>365</v>
      </c>
      <c r="S2237" t="s">
        <v>39</v>
      </c>
      <c r="T2237" t="s">
        <v>39</v>
      </c>
      <c r="U2237" t="s">
        <v>3113</v>
      </c>
      <c r="V2237" s="6" t="s">
        <v>2750</v>
      </c>
      <c r="W2237" s="6" t="s">
        <v>3131</v>
      </c>
      <c r="X2237" s="6">
        <v>15</v>
      </c>
      <c r="Y2237" t="s">
        <v>21</v>
      </c>
      <c r="Z2237">
        <v>12</v>
      </c>
      <c r="AA2237" s="6" t="s">
        <v>3120</v>
      </c>
      <c r="AB2237">
        <v>500</v>
      </c>
      <c r="AC2237">
        <v>0.5</v>
      </c>
      <c r="AD2237" s="6" t="s">
        <v>40</v>
      </c>
      <c r="AE2237" s="6" t="s">
        <v>39</v>
      </c>
      <c r="AF2237" s="6" t="s">
        <v>40</v>
      </c>
      <c r="AG2237" t="s">
        <v>3111</v>
      </c>
      <c r="AH2237" t="s">
        <v>3112</v>
      </c>
      <c r="AI2237" s="6" t="s">
        <v>39</v>
      </c>
      <c r="AJ2237" s="6" t="s">
        <v>3130</v>
      </c>
      <c r="AK2237" s="19">
        <v>7.7750000000000004</v>
      </c>
      <c r="AL2237" s="6" t="s">
        <v>39</v>
      </c>
      <c r="AM2237" s="6" t="s">
        <v>39</v>
      </c>
      <c r="AN2237">
        <v>4</v>
      </c>
      <c r="AO2237">
        <v>100</v>
      </c>
      <c r="AP2237">
        <v>21</v>
      </c>
      <c r="AQ2237" t="s">
        <v>39</v>
      </c>
      <c r="AR2237" t="s">
        <v>2604</v>
      </c>
      <c r="AS2237" t="s">
        <v>3128</v>
      </c>
    </row>
    <row r="2238" spans="1:45" x14ac:dyDescent="0.35">
      <c r="A2238" t="s">
        <v>2072</v>
      </c>
      <c r="B2238" t="s">
        <v>2673</v>
      </c>
      <c r="C2238" t="s">
        <v>2593</v>
      </c>
      <c r="D2238" t="s">
        <v>497</v>
      </c>
      <c r="E2238" t="s">
        <v>498</v>
      </c>
      <c r="F2238" t="s">
        <v>3109</v>
      </c>
      <c r="G2238" t="s">
        <v>40</v>
      </c>
      <c r="H2238" t="s">
        <v>40</v>
      </c>
      <c r="I2238" t="s">
        <v>3110</v>
      </c>
      <c r="J2238" t="s">
        <v>39</v>
      </c>
      <c r="K2238" t="s">
        <v>39</v>
      </c>
      <c r="L2238" t="s">
        <v>39</v>
      </c>
      <c r="M2238" t="s">
        <v>2633</v>
      </c>
      <c r="N2238">
        <v>100</v>
      </c>
      <c r="O2238">
        <v>2015</v>
      </c>
      <c r="P2238">
        <v>2016</v>
      </c>
      <c r="Q2238" t="s">
        <v>39</v>
      </c>
      <c r="R2238">
        <v>365</v>
      </c>
      <c r="S2238" t="s">
        <v>39</v>
      </c>
      <c r="T2238" t="s">
        <v>39</v>
      </c>
      <c r="U2238" t="s">
        <v>3113</v>
      </c>
      <c r="V2238" s="6" t="s">
        <v>2750</v>
      </c>
      <c r="W2238" s="6" t="s">
        <v>3131</v>
      </c>
      <c r="X2238" s="6">
        <v>15</v>
      </c>
      <c r="Y2238" t="s">
        <v>21</v>
      </c>
      <c r="Z2238">
        <v>12</v>
      </c>
      <c r="AA2238" s="6" t="s">
        <v>3121</v>
      </c>
      <c r="AB2238">
        <v>500</v>
      </c>
      <c r="AC2238">
        <v>0.5</v>
      </c>
      <c r="AD2238" s="6" t="s">
        <v>40</v>
      </c>
      <c r="AE2238" s="6" t="s">
        <v>39</v>
      </c>
      <c r="AF2238" s="6" t="s">
        <v>40</v>
      </c>
      <c r="AG2238" t="s">
        <v>3111</v>
      </c>
      <c r="AH2238" t="s">
        <v>3112</v>
      </c>
      <c r="AI2238" s="6" t="s">
        <v>39</v>
      </c>
      <c r="AJ2238" s="6" t="s">
        <v>3130</v>
      </c>
      <c r="AK2238" s="19">
        <v>5.8949999999999996</v>
      </c>
      <c r="AL2238" s="6" t="s">
        <v>39</v>
      </c>
      <c r="AM2238" s="6" t="s">
        <v>39</v>
      </c>
      <c r="AN2238">
        <v>4</v>
      </c>
      <c r="AO2238">
        <v>100</v>
      </c>
      <c r="AP2238">
        <v>21</v>
      </c>
      <c r="AQ2238" t="s">
        <v>39</v>
      </c>
      <c r="AR2238" t="s">
        <v>2604</v>
      </c>
      <c r="AS2238" t="s">
        <v>3128</v>
      </c>
    </row>
    <row r="2239" spans="1:45" x14ac:dyDescent="0.35">
      <c r="A2239" t="s">
        <v>2072</v>
      </c>
      <c r="B2239" t="s">
        <v>2673</v>
      </c>
      <c r="C2239" t="s">
        <v>2593</v>
      </c>
      <c r="D2239" t="s">
        <v>497</v>
      </c>
      <c r="E2239" t="s">
        <v>498</v>
      </c>
      <c r="F2239" t="s">
        <v>3109</v>
      </c>
      <c r="G2239" t="s">
        <v>40</v>
      </c>
      <c r="H2239" t="s">
        <v>40</v>
      </c>
      <c r="I2239" t="s">
        <v>3110</v>
      </c>
      <c r="J2239" t="s">
        <v>39</v>
      </c>
      <c r="K2239" t="s">
        <v>39</v>
      </c>
      <c r="L2239" t="s">
        <v>39</v>
      </c>
      <c r="M2239" t="s">
        <v>2633</v>
      </c>
      <c r="N2239">
        <v>100</v>
      </c>
      <c r="O2239">
        <v>2015</v>
      </c>
      <c r="P2239">
        <v>2016</v>
      </c>
      <c r="Q2239" t="s">
        <v>39</v>
      </c>
      <c r="R2239">
        <v>365</v>
      </c>
      <c r="S2239" t="s">
        <v>39</v>
      </c>
      <c r="T2239" t="s">
        <v>39</v>
      </c>
      <c r="U2239" t="s">
        <v>3113</v>
      </c>
      <c r="V2239" s="6" t="s">
        <v>2750</v>
      </c>
      <c r="W2239" s="6" t="s">
        <v>3131</v>
      </c>
      <c r="X2239" s="6">
        <v>15</v>
      </c>
      <c r="Y2239" t="s">
        <v>21</v>
      </c>
      <c r="Z2239">
        <v>12</v>
      </c>
      <c r="AA2239" s="6" t="s">
        <v>3122</v>
      </c>
      <c r="AB2239">
        <v>500</v>
      </c>
      <c r="AC2239">
        <v>0.5</v>
      </c>
      <c r="AD2239" s="6" t="s">
        <v>40</v>
      </c>
      <c r="AE2239" s="6" t="s">
        <v>39</v>
      </c>
      <c r="AF2239" s="6" t="s">
        <v>40</v>
      </c>
      <c r="AG2239" t="s">
        <v>3111</v>
      </c>
      <c r="AH2239" t="s">
        <v>3112</v>
      </c>
      <c r="AI2239" s="6" t="s">
        <v>39</v>
      </c>
      <c r="AJ2239" s="6" t="s">
        <v>3130</v>
      </c>
      <c r="AK2239" s="19">
        <v>6.5490000000000004</v>
      </c>
      <c r="AL2239" s="6" t="s">
        <v>39</v>
      </c>
      <c r="AM2239" s="6" t="s">
        <v>39</v>
      </c>
      <c r="AN2239">
        <v>4</v>
      </c>
      <c r="AO2239">
        <v>100</v>
      </c>
      <c r="AP2239">
        <v>21</v>
      </c>
      <c r="AQ2239" t="s">
        <v>39</v>
      </c>
      <c r="AR2239" t="s">
        <v>2604</v>
      </c>
      <c r="AS2239" t="s">
        <v>3128</v>
      </c>
    </row>
    <row r="2240" spans="1:45" x14ac:dyDescent="0.35">
      <c r="A2240" t="s">
        <v>2072</v>
      </c>
      <c r="B2240" t="s">
        <v>2673</v>
      </c>
      <c r="C2240" t="s">
        <v>2593</v>
      </c>
      <c r="D2240" t="s">
        <v>497</v>
      </c>
      <c r="E2240" t="s">
        <v>498</v>
      </c>
      <c r="F2240" t="s">
        <v>3109</v>
      </c>
      <c r="G2240" t="s">
        <v>40</v>
      </c>
      <c r="H2240" t="s">
        <v>40</v>
      </c>
      <c r="I2240" t="s">
        <v>3110</v>
      </c>
      <c r="J2240" t="s">
        <v>39</v>
      </c>
      <c r="K2240" t="s">
        <v>39</v>
      </c>
      <c r="L2240" t="s">
        <v>39</v>
      </c>
      <c r="M2240" t="s">
        <v>2633</v>
      </c>
      <c r="N2240">
        <v>100</v>
      </c>
      <c r="O2240">
        <v>2015</v>
      </c>
      <c r="P2240">
        <v>2016</v>
      </c>
      <c r="Q2240" t="s">
        <v>39</v>
      </c>
      <c r="R2240">
        <v>365</v>
      </c>
      <c r="S2240" t="s">
        <v>39</v>
      </c>
      <c r="T2240" t="s">
        <v>39</v>
      </c>
      <c r="U2240" t="s">
        <v>3113</v>
      </c>
      <c r="V2240" s="6" t="s">
        <v>2750</v>
      </c>
      <c r="W2240" s="6" t="s">
        <v>3131</v>
      </c>
      <c r="X2240" s="6">
        <v>15</v>
      </c>
      <c r="Y2240" t="s">
        <v>21</v>
      </c>
      <c r="Z2240">
        <v>12</v>
      </c>
      <c r="AA2240" s="6" t="s">
        <v>3126</v>
      </c>
      <c r="AB2240">
        <v>500</v>
      </c>
      <c r="AC2240">
        <v>0.5</v>
      </c>
      <c r="AD2240" s="6" t="s">
        <v>40</v>
      </c>
      <c r="AE2240" s="6" t="s">
        <v>39</v>
      </c>
      <c r="AF2240" s="6" t="s">
        <v>40</v>
      </c>
      <c r="AG2240" t="s">
        <v>3111</v>
      </c>
      <c r="AH2240" t="s">
        <v>3112</v>
      </c>
      <c r="AI2240" s="6" t="s">
        <v>39</v>
      </c>
      <c r="AJ2240" s="6" t="s">
        <v>3130</v>
      </c>
      <c r="AK2240" s="19">
        <v>7.3659999999999997</v>
      </c>
      <c r="AL2240" s="6" t="s">
        <v>39</v>
      </c>
      <c r="AM2240" s="6" t="s">
        <v>39</v>
      </c>
      <c r="AN2240">
        <v>4</v>
      </c>
      <c r="AO2240">
        <v>100</v>
      </c>
      <c r="AP2240">
        <v>21</v>
      </c>
      <c r="AQ2240" t="s">
        <v>39</v>
      </c>
      <c r="AR2240" t="s">
        <v>2604</v>
      </c>
      <c r="AS2240" t="s">
        <v>3128</v>
      </c>
    </row>
    <row r="2241" spans="1:45" x14ac:dyDescent="0.35">
      <c r="A2241" t="s">
        <v>2072</v>
      </c>
      <c r="B2241" t="s">
        <v>2673</v>
      </c>
      <c r="C2241" t="s">
        <v>2593</v>
      </c>
      <c r="D2241" t="s">
        <v>497</v>
      </c>
      <c r="E2241" t="s">
        <v>498</v>
      </c>
      <c r="F2241" t="s">
        <v>3109</v>
      </c>
      <c r="G2241" t="s">
        <v>40</v>
      </c>
      <c r="H2241" t="s">
        <v>40</v>
      </c>
      <c r="I2241" t="s">
        <v>3110</v>
      </c>
      <c r="J2241" t="s">
        <v>39</v>
      </c>
      <c r="K2241" t="s">
        <v>39</v>
      </c>
      <c r="L2241" t="s">
        <v>39</v>
      </c>
      <c r="M2241" t="s">
        <v>2633</v>
      </c>
      <c r="N2241">
        <v>100</v>
      </c>
      <c r="O2241">
        <v>2015</v>
      </c>
      <c r="P2241">
        <v>2016</v>
      </c>
      <c r="Q2241" t="s">
        <v>39</v>
      </c>
      <c r="R2241">
        <v>365</v>
      </c>
      <c r="S2241" t="s">
        <v>39</v>
      </c>
      <c r="T2241" t="s">
        <v>39</v>
      </c>
      <c r="U2241" t="s">
        <v>3113</v>
      </c>
      <c r="V2241" s="6" t="s">
        <v>2750</v>
      </c>
      <c r="W2241" s="6" t="s">
        <v>3131</v>
      </c>
      <c r="X2241" s="6">
        <v>15</v>
      </c>
      <c r="Y2241" t="s">
        <v>21</v>
      </c>
      <c r="Z2241">
        <v>12</v>
      </c>
      <c r="AA2241" s="6" t="s">
        <v>3123</v>
      </c>
      <c r="AB2241">
        <v>500</v>
      </c>
      <c r="AC2241">
        <v>0.5</v>
      </c>
      <c r="AD2241" s="6" t="s">
        <v>40</v>
      </c>
      <c r="AE2241" s="6" t="s">
        <v>39</v>
      </c>
      <c r="AF2241" s="6" t="s">
        <v>40</v>
      </c>
      <c r="AG2241" t="s">
        <v>3111</v>
      </c>
      <c r="AH2241" t="s">
        <v>3112</v>
      </c>
      <c r="AI2241" s="6" t="s">
        <v>39</v>
      </c>
      <c r="AJ2241" s="6" t="s">
        <v>3130</v>
      </c>
      <c r="AK2241" s="19">
        <v>7.7750000000000004</v>
      </c>
      <c r="AL2241" s="6" t="s">
        <v>39</v>
      </c>
      <c r="AM2241" s="6" t="s">
        <v>39</v>
      </c>
      <c r="AN2241">
        <v>4</v>
      </c>
      <c r="AO2241">
        <v>100</v>
      </c>
      <c r="AP2241">
        <v>21</v>
      </c>
      <c r="AQ2241" t="s">
        <v>39</v>
      </c>
      <c r="AR2241" t="s">
        <v>2604</v>
      </c>
      <c r="AS2241" t="s">
        <v>3128</v>
      </c>
    </row>
    <row r="2242" spans="1:45" x14ac:dyDescent="0.35">
      <c r="A2242" t="s">
        <v>2072</v>
      </c>
      <c r="B2242" t="s">
        <v>2673</v>
      </c>
      <c r="C2242" t="s">
        <v>2593</v>
      </c>
      <c r="D2242" t="s">
        <v>497</v>
      </c>
      <c r="E2242" t="s">
        <v>498</v>
      </c>
      <c r="F2242" t="s">
        <v>3109</v>
      </c>
      <c r="G2242" t="s">
        <v>40</v>
      </c>
      <c r="H2242" t="s">
        <v>40</v>
      </c>
      <c r="I2242" t="s">
        <v>3110</v>
      </c>
      <c r="J2242" t="s">
        <v>39</v>
      </c>
      <c r="K2242" t="s">
        <v>39</v>
      </c>
      <c r="L2242" t="s">
        <v>39</v>
      </c>
      <c r="M2242" t="s">
        <v>2633</v>
      </c>
      <c r="N2242">
        <v>100</v>
      </c>
      <c r="O2242">
        <v>2015</v>
      </c>
      <c r="P2242">
        <v>2016</v>
      </c>
      <c r="Q2242" t="s">
        <v>39</v>
      </c>
      <c r="R2242">
        <v>365</v>
      </c>
      <c r="S2242" t="s">
        <v>39</v>
      </c>
      <c r="T2242" t="s">
        <v>39</v>
      </c>
      <c r="U2242" t="s">
        <v>3113</v>
      </c>
      <c r="V2242" s="6" t="s">
        <v>2750</v>
      </c>
      <c r="W2242" s="6" t="s">
        <v>3131</v>
      </c>
      <c r="X2242" s="6">
        <v>15</v>
      </c>
      <c r="Y2242" t="s">
        <v>21</v>
      </c>
      <c r="Z2242">
        <v>12</v>
      </c>
      <c r="AA2242" s="6" t="s">
        <v>3124</v>
      </c>
      <c r="AB2242">
        <v>500</v>
      </c>
      <c r="AC2242">
        <v>0.5</v>
      </c>
      <c r="AD2242" s="6" t="s">
        <v>40</v>
      </c>
      <c r="AE2242" s="6" t="s">
        <v>39</v>
      </c>
      <c r="AF2242" s="6" t="s">
        <v>40</v>
      </c>
      <c r="AG2242" t="s">
        <v>3111</v>
      </c>
      <c r="AH2242" t="s">
        <v>3112</v>
      </c>
      <c r="AI2242" s="6" t="s">
        <v>39</v>
      </c>
      <c r="AJ2242" s="6" t="s">
        <v>3130</v>
      </c>
      <c r="AK2242" s="19">
        <v>7.4480000000000004</v>
      </c>
      <c r="AL2242" s="6" t="s">
        <v>39</v>
      </c>
      <c r="AM2242" s="6" t="s">
        <v>39</v>
      </c>
      <c r="AN2242">
        <v>4</v>
      </c>
      <c r="AO2242">
        <v>100</v>
      </c>
      <c r="AP2242">
        <v>21</v>
      </c>
      <c r="AQ2242" t="s">
        <v>39</v>
      </c>
      <c r="AR2242" t="s">
        <v>2604</v>
      </c>
      <c r="AS2242" t="s">
        <v>3128</v>
      </c>
    </row>
    <row r="2243" spans="1:45" s="13" customFormat="1" x14ac:dyDescent="0.35">
      <c r="A2243" s="13" t="s">
        <v>2072</v>
      </c>
      <c r="B2243" s="13" t="s">
        <v>2673</v>
      </c>
      <c r="C2243" s="13" t="s">
        <v>2593</v>
      </c>
      <c r="D2243" s="13" t="s">
        <v>497</v>
      </c>
      <c r="E2243" s="13" t="s">
        <v>498</v>
      </c>
      <c r="F2243" s="13" t="s">
        <v>3109</v>
      </c>
      <c r="G2243" s="13" t="s">
        <v>40</v>
      </c>
      <c r="H2243" s="13" t="s">
        <v>40</v>
      </c>
      <c r="I2243" s="13" t="s">
        <v>3110</v>
      </c>
      <c r="J2243" s="13" t="s">
        <v>39</v>
      </c>
      <c r="K2243" s="13" t="s">
        <v>39</v>
      </c>
      <c r="L2243" s="13" t="s">
        <v>39</v>
      </c>
      <c r="M2243" s="13" t="s">
        <v>2633</v>
      </c>
      <c r="N2243" s="13">
        <v>100</v>
      </c>
      <c r="O2243" s="13">
        <v>2015</v>
      </c>
      <c r="P2243" s="13">
        <v>2016</v>
      </c>
      <c r="Q2243" s="13" t="s">
        <v>39</v>
      </c>
      <c r="R2243" s="13">
        <v>365</v>
      </c>
      <c r="S2243" s="13" t="s">
        <v>39</v>
      </c>
      <c r="T2243" s="13" t="s">
        <v>39</v>
      </c>
      <c r="U2243" s="13" t="s">
        <v>3113</v>
      </c>
      <c r="V2243" s="16" t="s">
        <v>2750</v>
      </c>
      <c r="W2243" s="16" t="s">
        <v>3131</v>
      </c>
      <c r="X2243" s="16">
        <v>15</v>
      </c>
      <c r="Y2243" s="13" t="s">
        <v>21</v>
      </c>
      <c r="Z2243" s="13">
        <v>12</v>
      </c>
      <c r="AA2243" s="16" t="s">
        <v>3127</v>
      </c>
      <c r="AB2243" s="13">
        <v>500</v>
      </c>
      <c r="AC2243" s="13">
        <v>0.5</v>
      </c>
      <c r="AD2243" s="16" t="s">
        <v>40</v>
      </c>
      <c r="AE2243" s="16" t="s">
        <v>39</v>
      </c>
      <c r="AF2243" s="16" t="s">
        <v>40</v>
      </c>
      <c r="AG2243" s="13" t="s">
        <v>3111</v>
      </c>
      <c r="AH2243" s="13" t="s">
        <v>3112</v>
      </c>
      <c r="AI2243" s="16" t="s">
        <v>39</v>
      </c>
      <c r="AJ2243" s="16" t="s">
        <v>3130</v>
      </c>
      <c r="AK2243" s="32">
        <v>8.6739999999999995</v>
      </c>
      <c r="AL2243" s="16" t="s">
        <v>39</v>
      </c>
      <c r="AM2243" s="16" t="s">
        <v>39</v>
      </c>
      <c r="AN2243" s="13">
        <v>4</v>
      </c>
      <c r="AO2243" s="13">
        <v>100</v>
      </c>
      <c r="AP2243" s="13">
        <v>21</v>
      </c>
      <c r="AQ2243" s="13" t="s">
        <v>39</v>
      </c>
      <c r="AR2243" s="13" t="s">
        <v>2604</v>
      </c>
      <c r="AS2243" s="13" t="s">
        <v>3128</v>
      </c>
    </row>
    <row r="2244" spans="1:45" x14ac:dyDescent="0.35">
      <c r="A2244" t="s">
        <v>2112</v>
      </c>
      <c r="B2244" t="s">
        <v>2673</v>
      </c>
      <c r="C2244" t="s">
        <v>2593</v>
      </c>
      <c r="D2244" t="s">
        <v>391</v>
      </c>
      <c r="E2244" t="s">
        <v>2111</v>
      </c>
      <c r="F2244" t="s">
        <v>39</v>
      </c>
      <c r="G2244" t="s">
        <v>42</v>
      </c>
      <c r="H2244" t="s">
        <v>40</v>
      </c>
      <c r="I2244" t="s">
        <v>3132</v>
      </c>
      <c r="J2244">
        <v>27.5</v>
      </c>
      <c r="K2244">
        <v>109.95</v>
      </c>
      <c r="L2244">
        <v>234</v>
      </c>
      <c r="M2244" t="s">
        <v>2633</v>
      </c>
      <c r="N2244" t="s">
        <v>39</v>
      </c>
      <c r="O2244">
        <v>2018</v>
      </c>
      <c r="P2244">
        <v>2018</v>
      </c>
      <c r="Q2244" t="s">
        <v>39</v>
      </c>
      <c r="R2244" s="6" t="s">
        <v>3133</v>
      </c>
      <c r="S2244" t="s">
        <v>39</v>
      </c>
      <c r="T2244">
        <v>4</v>
      </c>
      <c r="U2244" t="s">
        <v>2950</v>
      </c>
      <c r="V2244" s="6" t="s">
        <v>2750</v>
      </c>
      <c r="W2244" s="6" t="s">
        <v>3145</v>
      </c>
      <c r="X2244" s="6">
        <v>10</v>
      </c>
      <c r="Z2244">
        <v>0</v>
      </c>
      <c r="AA2244" t="s">
        <v>39</v>
      </c>
      <c r="AB2244" t="s">
        <v>39</v>
      </c>
      <c r="AC2244" t="s">
        <v>39</v>
      </c>
      <c r="AD2244" t="s">
        <v>40</v>
      </c>
      <c r="AE2244" t="s">
        <v>39</v>
      </c>
      <c r="AF2244" t="s">
        <v>40</v>
      </c>
      <c r="AG2244" t="s">
        <v>39</v>
      </c>
      <c r="AH2244" t="s">
        <v>39</v>
      </c>
      <c r="AI2244">
        <v>3.2300000000000002E-2</v>
      </c>
      <c r="AJ2244" s="6" t="s">
        <v>43</v>
      </c>
      <c r="AK2244">
        <v>0</v>
      </c>
      <c r="AL2244" s="6" t="s">
        <v>39</v>
      </c>
      <c r="AM2244" s="6" t="s">
        <v>39</v>
      </c>
      <c r="AN2244">
        <v>3</v>
      </c>
      <c r="AO2244">
        <v>50</v>
      </c>
      <c r="AP2244">
        <v>30</v>
      </c>
      <c r="AQ2244" t="s">
        <v>39</v>
      </c>
      <c r="AR2244" t="s">
        <v>2642</v>
      </c>
      <c r="AS2244" t="s">
        <v>3136</v>
      </c>
    </row>
    <row r="2245" spans="1:45" x14ac:dyDescent="0.35">
      <c r="A2245" t="s">
        <v>2112</v>
      </c>
      <c r="B2245" t="s">
        <v>2673</v>
      </c>
      <c r="C2245" t="s">
        <v>2593</v>
      </c>
      <c r="D2245" t="s">
        <v>391</v>
      </c>
      <c r="E2245" t="s">
        <v>2111</v>
      </c>
      <c r="F2245" t="s">
        <v>39</v>
      </c>
      <c r="G2245" t="s">
        <v>42</v>
      </c>
      <c r="H2245" t="s">
        <v>40</v>
      </c>
      <c r="I2245" t="s">
        <v>3132</v>
      </c>
      <c r="J2245">
        <v>27.5</v>
      </c>
      <c r="K2245">
        <v>109.95</v>
      </c>
      <c r="L2245">
        <v>234</v>
      </c>
      <c r="M2245" t="s">
        <v>2633</v>
      </c>
      <c r="N2245" t="s">
        <v>39</v>
      </c>
      <c r="O2245">
        <v>2018</v>
      </c>
      <c r="P2245">
        <v>2018</v>
      </c>
      <c r="Q2245" t="s">
        <v>39</v>
      </c>
      <c r="R2245" s="6" t="s">
        <v>3133</v>
      </c>
      <c r="S2245" t="s">
        <v>39</v>
      </c>
      <c r="T2245">
        <v>4</v>
      </c>
      <c r="U2245" t="s">
        <v>2950</v>
      </c>
      <c r="V2245" s="6" t="s">
        <v>2750</v>
      </c>
      <c r="W2245" s="6" t="s">
        <v>3145</v>
      </c>
      <c r="X2245" s="6">
        <v>15</v>
      </c>
      <c r="Z2245">
        <v>0</v>
      </c>
      <c r="AA2245" t="s">
        <v>39</v>
      </c>
      <c r="AB2245" t="s">
        <v>39</v>
      </c>
      <c r="AC2245" t="s">
        <v>39</v>
      </c>
      <c r="AD2245" t="s">
        <v>40</v>
      </c>
      <c r="AE2245" t="s">
        <v>39</v>
      </c>
      <c r="AF2245" t="s">
        <v>40</v>
      </c>
      <c r="AG2245" t="s">
        <v>39</v>
      </c>
      <c r="AH2245" t="s">
        <v>39</v>
      </c>
      <c r="AI2245">
        <v>3.2300000000000002E-2</v>
      </c>
      <c r="AJ2245" s="6" t="s">
        <v>43</v>
      </c>
      <c r="AK2245">
        <v>3.4049999999999998</v>
      </c>
      <c r="AL2245" s="6" t="s">
        <v>39</v>
      </c>
      <c r="AM2245" s="6" t="s">
        <v>39</v>
      </c>
      <c r="AN2245">
        <v>3</v>
      </c>
      <c r="AO2245">
        <v>50</v>
      </c>
      <c r="AP2245">
        <v>30</v>
      </c>
      <c r="AQ2245" t="s">
        <v>39</v>
      </c>
      <c r="AR2245" t="s">
        <v>2642</v>
      </c>
      <c r="AS2245" t="s">
        <v>3136</v>
      </c>
    </row>
    <row r="2246" spans="1:45" x14ac:dyDescent="0.35">
      <c r="A2246" t="s">
        <v>2112</v>
      </c>
      <c r="B2246" t="s">
        <v>2673</v>
      </c>
      <c r="C2246" t="s">
        <v>2593</v>
      </c>
      <c r="D2246" t="s">
        <v>391</v>
      </c>
      <c r="E2246" t="s">
        <v>2111</v>
      </c>
      <c r="F2246" t="s">
        <v>39</v>
      </c>
      <c r="G2246" t="s">
        <v>42</v>
      </c>
      <c r="H2246" t="s">
        <v>40</v>
      </c>
      <c r="I2246" t="s">
        <v>3132</v>
      </c>
      <c r="J2246">
        <v>27.5</v>
      </c>
      <c r="K2246">
        <v>109.95</v>
      </c>
      <c r="L2246">
        <v>234</v>
      </c>
      <c r="M2246" t="s">
        <v>2633</v>
      </c>
      <c r="N2246" t="s">
        <v>39</v>
      </c>
      <c r="O2246">
        <v>2018</v>
      </c>
      <c r="P2246">
        <v>2018</v>
      </c>
      <c r="Q2246" t="s">
        <v>39</v>
      </c>
      <c r="R2246" s="6" t="s">
        <v>3133</v>
      </c>
      <c r="S2246" t="s">
        <v>39</v>
      </c>
      <c r="T2246">
        <v>4</v>
      </c>
      <c r="U2246" t="s">
        <v>2950</v>
      </c>
      <c r="V2246" s="6" t="s">
        <v>2750</v>
      </c>
      <c r="W2246" s="6" t="s">
        <v>3145</v>
      </c>
      <c r="X2246" s="6">
        <v>20</v>
      </c>
      <c r="Z2246">
        <v>0</v>
      </c>
      <c r="AA2246" t="s">
        <v>39</v>
      </c>
      <c r="AB2246" t="s">
        <v>39</v>
      </c>
      <c r="AC2246" t="s">
        <v>39</v>
      </c>
      <c r="AD2246" t="s">
        <v>40</v>
      </c>
      <c r="AE2246" t="s">
        <v>39</v>
      </c>
      <c r="AF2246" t="s">
        <v>40</v>
      </c>
      <c r="AG2246" t="s">
        <v>39</v>
      </c>
      <c r="AH2246" t="s">
        <v>39</v>
      </c>
      <c r="AI2246">
        <v>3.2300000000000002E-2</v>
      </c>
      <c r="AJ2246" s="6" t="s">
        <v>43</v>
      </c>
      <c r="AK2246" s="19">
        <v>6</v>
      </c>
      <c r="AL2246" s="6" t="s">
        <v>39</v>
      </c>
      <c r="AM2246" s="6" t="s">
        <v>39</v>
      </c>
      <c r="AN2246">
        <v>3</v>
      </c>
      <c r="AO2246">
        <v>50</v>
      </c>
      <c r="AP2246">
        <v>30</v>
      </c>
      <c r="AQ2246" t="s">
        <v>39</v>
      </c>
      <c r="AR2246" t="s">
        <v>2642</v>
      </c>
      <c r="AS2246" t="s">
        <v>3136</v>
      </c>
    </row>
    <row r="2247" spans="1:45" x14ac:dyDescent="0.35">
      <c r="A2247" t="s">
        <v>2112</v>
      </c>
      <c r="B2247" t="s">
        <v>2673</v>
      </c>
      <c r="C2247" t="s">
        <v>2593</v>
      </c>
      <c r="D2247" t="s">
        <v>391</v>
      </c>
      <c r="E2247" t="s">
        <v>2111</v>
      </c>
      <c r="F2247" t="s">
        <v>39</v>
      </c>
      <c r="G2247" t="s">
        <v>42</v>
      </c>
      <c r="H2247" t="s">
        <v>40</v>
      </c>
      <c r="I2247" t="s">
        <v>3132</v>
      </c>
      <c r="J2247">
        <v>27.5</v>
      </c>
      <c r="K2247">
        <v>109.95</v>
      </c>
      <c r="L2247">
        <v>234</v>
      </c>
      <c r="M2247" t="s">
        <v>2633</v>
      </c>
      <c r="N2247" t="s">
        <v>39</v>
      </c>
      <c r="O2247">
        <v>2018</v>
      </c>
      <c r="P2247">
        <v>2018</v>
      </c>
      <c r="Q2247" t="s">
        <v>39</v>
      </c>
      <c r="R2247" s="6" t="s">
        <v>3133</v>
      </c>
      <c r="S2247" t="s">
        <v>39</v>
      </c>
      <c r="T2247">
        <v>4</v>
      </c>
      <c r="U2247" t="s">
        <v>2950</v>
      </c>
      <c r="V2247" s="6" t="s">
        <v>2750</v>
      </c>
      <c r="W2247" s="6" t="s">
        <v>3145</v>
      </c>
      <c r="X2247" s="6">
        <v>25</v>
      </c>
      <c r="Z2247">
        <v>0</v>
      </c>
      <c r="AA2247" t="s">
        <v>39</v>
      </c>
      <c r="AB2247" t="s">
        <v>39</v>
      </c>
      <c r="AC2247" t="s">
        <v>39</v>
      </c>
      <c r="AD2247" t="s">
        <v>40</v>
      </c>
      <c r="AE2247" t="s">
        <v>39</v>
      </c>
      <c r="AF2247" t="s">
        <v>40</v>
      </c>
      <c r="AG2247" t="s">
        <v>39</v>
      </c>
      <c r="AH2247" t="s">
        <v>39</v>
      </c>
      <c r="AI2247">
        <v>3.2300000000000002E-2</v>
      </c>
      <c r="AJ2247" s="6" t="s">
        <v>43</v>
      </c>
      <c r="AK2247" s="19">
        <v>1.4590000000000001</v>
      </c>
      <c r="AL2247" s="6" t="s">
        <v>39</v>
      </c>
      <c r="AM2247" s="6" t="s">
        <v>39</v>
      </c>
      <c r="AN2247">
        <v>3</v>
      </c>
      <c r="AO2247">
        <v>50</v>
      </c>
      <c r="AP2247">
        <v>30</v>
      </c>
      <c r="AQ2247" t="s">
        <v>39</v>
      </c>
      <c r="AR2247" t="s">
        <v>2642</v>
      </c>
      <c r="AS2247" t="s">
        <v>3136</v>
      </c>
    </row>
    <row r="2248" spans="1:45" x14ac:dyDescent="0.35">
      <c r="A2248" t="s">
        <v>2112</v>
      </c>
      <c r="B2248" t="s">
        <v>2673</v>
      </c>
      <c r="C2248" t="s">
        <v>2593</v>
      </c>
      <c r="D2248" t="s">
        <v>391</v>
      </c>
      <c r="E2248" t="s">
        <v>2111</v>
      </c>
      <c r="F2248" t="s">
        <v>39</v>
      </c>
      <c r="G2248" t="s">
        <v>42</v>
      </c>
      <c r="H2248" t="s">
        <v>40</v>
      </c>
      <c r="I2248" t="s">
        <v>3132</v>
      </c>
      <c r="J2248">
        <v>27.5</v>
      </c>
      <c r="K2248">
        <v>109.95</v>
      </c>
      <c r="L2248">
        <v>234</v>
      </c>
      <c r="M2248" t="s">
        <v>2633</v>
      </c>
      <c r="N2248" t="s">
        <v>39</v>
      </c>
      <c r="O2248">
        <v>2018</v>
      </c>
      <c r="P2248">
        <v>2018</v>
      </c>
      <c r="Q2248" t="s">
        <v>39</v>
      </c>
      <c r="R2248" s="6" t="s">
        <v>3133</v>
      </c>
      <c r="S2248" t="s">
        <v>39</v>
      </c>
      <c r="T2248">
        <v>4</v>
      </c>
      <c r="U2248" t="s">
        <v>2950</v>
      </c>
      <c r="V2248" s="6" t="s">
        <v>2750</v>
      </c>
      <c r="W2248" s="6" t="s">
        <v>3145</v>
      </c>
      <c r="X2248" s="6" t="s">
        <v>2639</v>
      </c>
      <c r="Z2248">
        <v>0</v>
      </c>
      <c r="AA2248" t="s">
        <v>39</v>
      </c>
      <c r="AB2248" t="s">
        <v>39</v>
      </c>
      <c r="AC2248" t="s">
        <v>39</v>
      </c>
      <c r="AD2248" t="s">
        <v>40</v>
      </c>
      <c r="AE2248" t="s">
        <v>39</v>
      </c>
      <c r="AF2248" t="s">
        <v>40</v>
      </c>
      <c r="AG2248" t="s">
        <v>39</v>
      </c>
      <c r="AH2248" t="s">
        <v>39</v>
      </c>
      <c r="AI2248">
        <v>3.2300000000000002E-2</v>
      </c>
      <c r="AJ2248" s="6" t="s">
        <v>43</v>
      </c>
      <c r="AK2248" s="19">
        <v>31.513999999999999</v>
      </c>
      <c r="AL2248" s="6" t="s">
        <v>39</v>
      </c>
      <c r="AM2248" s="6" t="s">
        <v>39</v>
      </c>
      <c r="AN2248">
        <v>3</v>
      </c>
      <c r="AO2248">
        <v>50</v>
      </c>
      <c r="AP2248">
        <v>30</v>
      </c>
      <c r="AQ2248" t="s">
        <v>39</v>
      </c>
      <c r="AR2248" t="s">
        <v>2642</v>
      </c>
      <c r="AS2248" t="s">
        <v>3136</v>
      </c>
    </row>
    <row r="2249" spans="1:45" x14ac:dyDescent="0.35">
      <c r="A2249" t="s">
        <v>2112</v>
      </c>
      <c r="B2249" t="s">
        <v>2673</v>
      </c>
      <c r="C2249" t="s">
        <v>2593</v>
      </c>
      <c r="D2249" t="s">
        <v>391</v>
      </c>
      <c r="E2249" t="s">
        <v>2111</v>
      </c>
      <c r="F2249" t="s">
        <v>39</v>
      </c>
      <c r="G2249" t="s">
        <v>42</v>
      </c>
      <c r="H2249" t="s">
        <v>40</v>
      </c>
      <c r="I2249" t="s">
        <v>3132</v>
      </c>
      <c r="J2249">
        <v>27.5</v>
      </c>
      <c r="K2249">
        <v>109.95</v>
      </c>
      <c r="L2249">
        <v>234</v>
      </c>
      <c r="M2249" t="s">
        <v>2633</v>
      </c>
      <c r="N2249" t="s">
        <v>39</v>
      </c>
      <c r="O2249">
        <v>2018</v>
      </c>
      <c r="P2249">
        <v>2018</v>
      </c>
      <c r="Q2249" t="s">
        <v>39</v>
      </c>
      <c r="R2249" s="6" t="s">
        <v>3133</v>
      </c>
      <c r="S2249" t="s">
        <v>39</v>
      </c>
      <c r="T2249">
        <v>4</v>
      </c>
      <c r="U2249" t="s">
        <v>2950</v>
      </c>
      <c r="V2249" s="6" t="s">
        <v>2750</v>
      </c>
      <c r="W2249" s="6" t="s">
        <v>3145</v>
      </c>
      <c r="X2249" s="6" t="s">
        <v>3134</v>
      </c>
      <c r="Z2249">
        <v>0</v>
      </c>
      <c r="AA2249" t="s">
        <v>39</v>
      </c>
      <c r="AB2249" t="s">
        <v>39</v>
      </c>
      <c r="AC2249" t="s">
        <v>39</v>
      </c>
      <c r="AD2249" t="s">
        <v>40</v>
      </c>
      <c r="AE2249" t="s">
        <v>39</v>
      </c>
      <c r="AF2249" t="s">
        <v>40</v>
      </c>
      <c r="AG2249" t="s">
        <v>39</v>
      </c>
      <c r="AH2249" t="s">
        <v>39</v>
      </c>
      <c r="AI2249">
        <v>3.2300000000000002E-2</v>
      </c>
      <c r="AJ2249" s="6" t="s">
        <v>43</v>
      </c>
      <c r="AK2249" s="19">
        <v>34.756999999999998</v>
      </c>
      <c r="AL2249" s="6" t="s">
        <v>39</v>
      </c>
      <c r="AM2249" s="6" t="s">
        <v>39</v>
      </c>
      <c r="AN2249">
        <v>3</v>
      </c>
      <c r="AO2249">
        <v>50</v>
      </c>
      <c r="AP2249">
        <v>30</v>
      </c>
      <c r="AQ2249" t="s">
        <v>39</v>
      </c>
      <c r="AR2249" t="s">
        <v>2642</v>
      </c>
      <c r="AS2249" t="s">
        <v>3136</v>
      </c>
    </row>
    <row r="2250" spans="1:45" x14ac:dyDescent="0.35">
      <c r="A2250" t="s">
        <v>2112</v>
      </c>
      <c r="B2250" t="s">
        <v>2673</v>
      </c>
      <c r="C2250" t="s">
        <v>2593</v>
      </c>
      <c r="D2250" t="s">
        <v>391</v>
      </c>
      <c r="E2250" t="s">
        <v>2111</v>
      </c>
      <c r="F2250" t="s">
        <v>39</v>
      </c>
      <c r="G2250" t="s">
        <v>42</v>
      </c>
      <c r="H2250" t="s">
        <v>40</v>
      </c>
      <c r="I2250" t="s">
        <v>3132</v>
      </c>
      <c r="J2250">
        <v>27.5</v>
      </c>
      <c r="K2250">
        <v>109.95</v>
      </c>
      <c r="L2250">
        <v>234</v>
      </c>
      <c r="M2250" t="s">
        <v>2633</v>
      </c>
      <c r="N2250" t="s">
        <v>39</v>
      </c>
      <c r="O2250">
        <v>2018</v>
      </c>
      <c r="P2250">
        <v>2018</v>
      </c>
      <c r="Q2250" t="s">
        <v>39</v>
      </c>
      <c r="R2250" s="6" t="s">
        <v>3133</v>
      </c>
      <c r="S2250" t="s">
        <v>39</v>
      </c>
      <c r="T2250">
        <v>4</v>
      </c>
      <c r="U2250" t="s">
        <v>2950</v>
      </c>
      <c r="V2250" s="6" t="s">
        <v>2750</v>
      </c>
      <c r="W2250" s="6" t="s">
        <v>3145</v>
      </c>
      <c r="X2250" s="6" t="s">
        <v>3135</v>
      </c>
      <c r="Z2250">
        <v>0</v>
      </c>
      <c r="AA2250" t="s">
        <v>39</v>
      </c>
      <c r="AB2250" t="s">
        <v>39</v>
      </c>
      <c r="AC2250" t="s">
        <v>39</v>
      </c>
      <c r="AD2250" t="s">
        <v>40</v>
      </c>
      <c r="AE2250" t="s">
        <v>39</v>
      </c>
      <c r="AF2250" t="s">
        <v>40</v>
      </c>
      <c r="AG2250" t="s">
        <v>39</v>
      </c>
      <c r="AH2250" t="s">
        <v>39</v>
      </c>
      <c r="AI2250">
        <v>3.2300000000000002E-2</v>
      </c>
      <c r="AJ2250" s="6" t="s">
        <v>43</v>
      </c>
      <c r="AK2250" s="19">
        <v>18.108000000000001</v>
      </c>
      <c r="AL2250" s="6" t="s">
        <v>39</v>
      </c>
      <c r="AM2250" s="6" t="s">
        <v>39</v>
      </c>
      <c r="AN2250">
        <v>3</v>
      </c>
      <c r="AO2250">
        <v>50</v>
      </c>
      <c r="AP2250">
        <v>30</v>
      </c>
      <c r="AQ2250" t="s">
        <v>39</v>
      </c>
      <c r="AR2250" t="s">
        <v>2642</v>
      </c>
      <c r="AS2250" t="s">
        <v>3136</v>
      </c>
    </row>
    <row r="2251" spans="1:45" x14ac:dyDescent="0.35">
      <c r="A2251" t="s">
        <v>2112</v>
      </c>
      <c r="B2251" t="s">
        <v>2673</v>
      </c>
      <c r="C2251" t="s">
        <v>2593</v>
      </c>
      <c r="D2251" t="s">
        <v>391</v>
      </c>
      <c r="E2251" t="s">
        <v>2111</v>
      </c>
      <c r="F2251" t="s">
        <v>39</v>
      </c>
      <c r="G2251" t="s">
        <v>42</v>
      </c>
      <c r="H2251" t="s">
        <v>40</v>
      </c>
      <c r="I2251" t="s">
        <v>3132</v>
      </c>
      <c r="J2251">
        <v>27.5</v>
      </c>
      <c r="K2251">
        <v>109.95</v>
      </c>
      <c r="L2251">
        <v>234</v>
      </c>
      <c r="M2251" t="s">
        <v>2633</v>
      </c>
      <c r="N2251" t="s">
        <v>39</v>
      </c>
      <c r="O2251">
        <v>2018</v>
      </c>
      <c r="P2251">
        <v>2018</v>
      </c>
      <c r="Q2251" t="s">
        <v>39</v>
      </c>
      <c r="R2251" s="6" t="s">
        <v>3133</v>
      </c>
      <c r="S2251" t="s">
        <v>39</v>
      </c>
      <c r="T2251">
        <v>4</v>
      </c>
      <c r="U2251" t="s">
        <v>3138</v>
      </c>
      <c r="V2251" s="6" t="s">
        <v>39</v>
      </c>
      <c r="W2251" t="s">
        <v>39</v>
      </c>
      <c r="X2251" s="6">
        <v>20</v>
      </c>
      <c r="Y2251" t="s">
        <v>39</v>
      </c>
      <c r="Z2251">
        <v>0</v>
      </c>
      <c r="AA2251" t="s">
        <v>39</v>
      </c>
      <c r="AB2251" t="s">
        <v>39</v>
      </c>
      <c r="AC2251" t="s">
        <v>39</v>
      </c>
      <c r="AD2251" t="s">
        <v>40</v>
      </c>
      <c r="AE2251" t="s">
        <v>39</v>
      </c>
      <c r="AF2251" t="s">
        <v>40</v>
      </c>
      <c r="AG2251" t="s">
        <v>39</v>
      </c>
      <c r="AH2251" t="s">
        <v>39</v>
      </c>
      <c r="AI2251">
        <v>3.2300000000000002E-2</v>
      </c>
      <c r="AJ2251" s="6" t="s">
        <v>43</v>
      </c>
      <c r="AK2251" s="17">
        <v>0</v>
      </c>
      <c r="AL2251" s="6" t="s">
        <v>39</v>
      </c>
      <c r="AM2251" s="6" t="s">
        <v>39</v>
      </c>
      <c r="AN2251">
        <v>3</v>
      </c>
      <c r="AO2251">
        <v>50</v>
      </c>
      <c r="AP2251" s="14">
        <v>0.15</v>
      </c>
      <c r="AQ2251" t="s">
        <v>39</v>
      </c>
      <c r="AR2251" t="s">
        <v>2687</v>
      </c>
      <c r="AS2251" t="s">
        <v>3137</v>
      </c>
    </row>
    <row r="2252" spans="1:45" x14ac:dyDescent="0.35">
      <c r="A2252" t="s">
        <v>2112</v>
      </c>
      <c r="B2252" t="s">
        <v>2673</v>
      </c>
      <c r="C2252" t="s">
        <v>2593</v>
      </c>
      <c r="D2252" t="s">
        <v>391</v>
      </c>
      <c r="E2252" t="s">
        <v>2111</v>
      </c>
      <c r="F2252" t="s">
        <v>39</v>
      </c>
      <c r="G2252" t="s">
        <v>42</v>
      </c>
      <c r="H2252" t="s">
        <v>40</v>
      </c>
      <c r="I2252" t="s">
        <v>3132</v>
      </c>
      <c r="J2252">
        <v>27.5</v>
      </c>
      <c r="K2252">
        <v>109.95</v>
      </c>
      <c r="L2252">
        <v>234</v>
      </c>
      <c r="M2252" t="s">
        <v>2633</v>
      </c>
      <c r="N2252" t="s">
        <v>39</v>
      </c>
      <c r="O2252">
        <v>2018</v>
      </c>
      <c r="P2252">
        <v>2018</v>
      </c>
      <c r="Q2252" t="s">
        <v>39</v>
      </c>
      <c r="R2252" s="6" t="s">
        <v>3133</v>
      </c>
      <c r="S2252" t="s">
        <v>39</v>
      </c>
      <c r="T2252">
        <v>4</v>
      </c>
      <c r="U2252" t="s">
        <v>3138</v>
      </c>
      <c r="V2252" s="6" t="s">
        <v>39</v>
      </c>
      <c r="W2252" t="s">
        <v>39</v>
      </c>
      <c r="X2252" s="6">
        <v>20</v>
      </c>
      <c r="Y2252" t="s">
        <v>39</v>
      </c>
      <c r="Z2252">
        <v>0</v>
      </c>
      <c r="AA2252" t="s">
        <v>39</v>
      </c>
      <c r="AB2252" t="s">
        <v>39</v>
      </c>
      <c r="AC2252" t="s">
        <v>39</v>
      </c>
      <c r="AD2252" t="s">
        <v>40</v>
      </c>
      <c r="AE2252" t="s">
        <v>39</v>
      </c>
      <c r="AF2252" t="s">
        <v>40</v>
      </c>
      <c r="AG2252" t="s">
        <v>39</v>
      </c>
      <c r="AH2252" t="s">
        <v>39</v>
      </c>
      <c r="AI2252">
        <v>3.2300000000000002E-2</v>
      </c>
      <c r="AJ2252" s="6" t="s">
        <v>43</v>
      </c>
      <c r="AK2252" s="17">
        <v>0</v>
      </c>
      <c r="AL2252" s="6" t="s">
        <v>39</v>
      </c>
      <c r="AM2252" s="6" t="s">
        <v>39</v>
      </c>
      <c r="AN2252">
        <v>3</v>
      </c>
      <c r="AO2252">
        <v>50</v>
      </c>
      <c r="AP2252" s="14">
        <v>2.242</v>
      </c>
      <c r="AQ2252" t="s">
        <v>39</v>
      </c>
      <c r="AR2252" t="s">
        <v>2687</v>
      </c>
      <c r="AS2252" t="s">
        <v>3137</v>
      </c>
    </row>
    <row r="2253" spans="1:45" x14ac:dyDescent="0.35">
      <c r="A2253" t="s">
        <v>2112</v>
      </c>
      <c r="B2253" t="s">
        <v>2673</v>
      </c>
      <c r="C2253" t="s">
        <v>2593</v>
      </c>
      <c r="D2253" t="s">
        <v>391</v>
      </c>
      <c r="E2253" t="s">
        <v>2111</v>
      </c>
      <c r="F2253" t="s">
        <v>39</v>
      </c>
      <c r="G2253" t="s">
        <v>42</v>
      </c>
      <c r="H2253" t="s">
        <v>40</v>
      </c>
      <c r="I2253" t="s">
        <v>3132</v>
      </c>
      <c r="J2253">
        <v>27.5</v>
      </c>
      <c r="K2253">
        <v>109.95</v>
      </c>
      <c r="L2253">
        <v>234</v>
      </c>
      <c r="M2253" t="s">
        <v>2633</v>
      </c>
      <c r="N2253" t="s">
        <v>39</v>
      </c>
      <c r="O2253">
        <v>2018</v>
      </c>
      <c r="P2253">
        <v>2018</v>
      </c>
      <c r="Q2253" t="s">
        <v>39</v>
      </c>
      <c r="R2253" s="6" t="s">
        <v>3133</v>
      </c>
      <c r="S2253" t="s">
        <v>39</v>
      </c>
      <c r="T2253">
        <v>4</v>
      </c>
      <c r="U2253" t="s">
        <v>3138</v>
      </c>
      <c r="V2253" s="6" t="s">
        <v>39</v>
      </c>
      <c r="W2253" t="s">
        <v>39</v>
      </c>
      <c r="X2253" s="6">
        <v>20</v>
      </c>
      <c r="Y2253" t="s">
        <v>39</v>
      </c>
      <c r="Z2253">
        <v>0</v>
      </c>
      <c r="AA2253" t="s">
        <v>39</v>
      </c>
      <c r="AB2253" t="s">
        <v>39</v>
      </c>
      <c r="AC2253" t="s">
        <v>39</v>
      </c>
      <c r="AD2253" t="s">
        <v>40</v>
      </c>
      <c r="AE2253" t="s">
        <v>39</v>
      </c>
      <c r="AF2253" t="s">
        <v>40</v>
      </c>
      <c r="AG2253" t="s">
        <v>39</v>
      </c>
      <c r="AH2253" t="s">
        <v>39</v>
      </c>
      <c r="AI2253">
        <v>3.2300000000000002E-2</v>
      </c>
      <c r="AJ2253" s="6" t="s">
        <v>43</v>
      </c>
      <c r="AK2253" s="17">
        <v>0</v>
      </c>
      <c r="AL2253" s="6" t="s">
        <v>39</v>
      </c>
      <c r="AM2253" s="6" t="s">
        <v>39</v>
      </c>
      <c r="AN2253">
        <v>3</v>
      </c>
      <c r="AO2253">
        <v>50</v>
      </c>
      <c r="AP2253" s="20">
        <v>4.0730000000000004</v>
      </c>
      <c r="AQ2253" t="s">
        <v>39</v>
      </c>
      <c r="AR2253" t="s">
        <v>2687</v>
      </c>
      <c r="AS2253" t="s">
        <v>3137</v>
      </c>
    </row>
    <row r="2254" spans="1:45" x14ac:dyDescent="0.35">
      <c r="A2254" t="s">
        <v>2112</v>
      </c>
      <c r="B2254" t="s">
        <v>2673</v>
      </c>
      <c r="C2254" t="s">
        <v>2593</v>
      </c>
      <c r="D2254" t="s">
        <v>391</v>
      </c>
      <c r="E2254" t="s">
        <v>2111</v>
      </c>
      <c r="F2254" t="s">
        <v>39</v>
      </c>
      <c r="G2254" t="s">
        <v>42</v>
      </c>
      <c r="H2254" t="s">
        <v>40</v>
      </c>
      <c r="I2254" t="s">
        <v>3132</v>
      </c>
      <c r="J2254">
        <v>27.5</v>
      </c>
      <c r="K2254">
        <v>109.95</v>
      </c>
      <c r="L2254">
        <v>234</v>
      </c>
      <c r="M2254" t="s">
        <v>2633</v>
      </c>
      <c r="N2254" t="s">
        <v>39</v>
      </c>
      <c r="O2254">
        <v>2018</v>
      </c>
      <c r="P2254">
        <v>2018</v>
      </c>
      <c r="Q2254" t="s">
        <v>39</v>
      </c>
      <c r="R2254" s="6" t="s">
        <v>3133</v>
      </c>
      <c r="S2254" t="s">
        <v>39</v>
      </c>
      <c r="T2254">
        <v>4</v>
      </c>
      <c r="U2254" t="s">
        <v>3138</v>
      </c>
      <c r="V2254" s="6" t="s">
        <v>39</v>
      </c>
      <c r="W2254" t="s">
        <v>39</v>
      </c>
      <c r="X2254" s="6">
        <v>20</v>
      </c>
      <c r="Y2254" t="s">
        <v>39</v>
      </c>
      <c r="Z2254">
        <v>0</v>
      </c>
      <c r="AA2254" t="s">
        <v>39</v>
      </c>
      <c r="AB2254" t="s">
        <v>39</v>
      </c>
      <c r="AC2254" t="s">
        <v>39</v>
      </c>
      <c r="AD2254" t="s">
        <v>40</v>
      </c>
      <c r="AE2254" t="s">
        <v>39</v>
      </c>
      <c r="AF2254" t="s">
        <v>40</v>
      </c>
      <c r="AG2254" t="s">
        <v>39</v>
      </c>
      <c r="AH2254" t="s">
        <v>39</v>
      </c>
      <c r="AI2254">
        <v>3.2300000000000002E-2</v>
      </c>
      <c r="AJ2254" s="6" t="s">
        <v>43</v>
      </c>
      <c r="AK2254" s="17">
        <v>0</v>
      </c>
      <c r="AL2254" s="6" t="s">
        <v>39</v>
      </c>
      <c r="AM2254" s="6" t="s">
        <v>39</v>
      </c>
      <c r="AN2254">
        <v>3</v>
      </c>
      <c r="AO2254">
        <v>50</v>
      </c>
      <c r="AP2254" s="20">
        <v>6.1280000000000001</v>
      </c>
      <c r="AQ2254" t="s">
        <v>39</v>
      </c>
      <c r="AR2254" t="s">
        <v>2687</v>
      </c>
      <c r="AS2254" t="s">
        <v>3137</v>
      </c>
    </row>
    <row r="2255" spans="1:45" x14ac:dyDescent="0.35">
      <c r="A2255" t="s">
        <v>2112</v>
      </c>
      <c r="B2255" t="s">
        <v>2673</v>
      </c>
      <c r="C2255" t="s">
        <v>2593</v>
      </c>
      <c r="D2255" t="s">
        <v>391</v>
      </c>
      <c r="E2255" t="s">
        <v>2111</v>
      </c>
      <c r="F2255" t="s">
        <v>39</v>
      </c>
      <c r="G2255" t="s">
        <v>42</v>
      </c>
      <c r="H2255" t="s">
        <v>40</v>
      </c>
      <c r="I2255" t="s">
        <v>3132</v>
      </c>
      <c r="J2255">
        <v>27.5</v>
      </c>
      <c r="K2255">
        <v>109.95</v>
      </c>
      <c r="L2255">
        <v>234</v>
      </c>
      <c r="M2255" t="s">
        <v>2633</v>
      </c>
      <c r="N2255" t="s">
        <v>39</v>
      </c>
      <c r="O2255">
        <v>2018</v>
      </c>
      <c r="P2255">
        <v>2018</v>
      </c>
      <c r="Q2255" t="s">
        <v>39</v>
      </c>
      <c r="R2255" s="6" t="s">
        <v>3133</v>
      </c>
      <c r="S2255" t="s">
        <v>39</v>
      </c>
      <c r="T2255">
        <v>4</v>
      </c>
      <c r="U2255" t="s">
        <v>3138</v>
      </c>
      <c r="V2255" s="6" t="s">
        <v>39</v>
      </c>
      <c r="W2255" t="s">
        <v>39</v>
      </c>
      <c r="X2255" s="6">
        <v>20</v>
      </c>
      <c r="Y2255" t="s">
        <v>39</v>
      </c>
      <c r="Z2255">
        <v>0</v>
      </c>
      <c r="AA2255" t="s">
        <v>39</v>
      </c>
      <c r="AB2255" t="s">
        <v>39</v>
      </c>
      <c r="AC2255" t="s">
        <v>39</v>
      </c>
      <c r="AD2255" t="s">
        <v>40</v>
      </c>
      <c r="AE2255" t="s">
        <v>39</v>
      </c>
      <c r="AF2255" t="s">
        <v>40</v>
      </c>
      <c r="AG2255" t="s">
        <v>39</v>
      </c>
      <c r="AH2255" t="s">
        <v>39</v>
      </c>
      <c r="AI2255">
        <v>3.2300000000000002E-2</v>
      </c>
      <c r="AJ2255" s="6" t="s">
        <v>43</v>
      </c>
      <c r="AK2255" s="21">
        <v>0</v>
      </c>
      <c r="AL2255" s="6" t="s">
        <v>39</v>
      </c>
      <c r="AM2255" s="6" t="s">
        <v>39</v>
      </c>
      <c r="AN2255">
        <v>3</v>
      </c>
      <c r="AO2255">
        <v>50</v>
      </c>
      <c r="AP2255" s="20">
        <v>8.07</v>
      </c>
      <c r="AQ2255" t="s">
        <v>39</v>
      </c>
      <c r="AR2255" t="s">
        <v>2687</v>
      </c>
      <c r="AS2255" t="s">
        <v>3137</v>
      </c>
    </row>
    <row r="2256" spans="1:45" x14ac:dyDescent="0.35">
      <c r="A2256" t="s">
        <v>2112</v>
      </c>
      <c r="B2256" t="s">
        <v>2673</v>
      </c>
      <c r="C2256" t="s">
        <v>2593</v>
      </c>
      <c r="D2256" t="s">
        <v>391</v>
      </c>
      <c r="E2256" t="s">
        <v>2111</v>
      </c>
      <c r="F2256" t="s">
        <v>39</v>
      </c>
      <c r="G2256" t="s">
        <v>42</v>
      </c>
      <c r="H2256" t="s">
        <v>40</v>
      </c>
      <c r="I2256" t="s">
        <v>3132</v>
      </c>
      <c r="J2256">
        <v>27.5</v>
      </c>
      <c r="K2256">
        <v>109.95</v>
      </c>
      <c r="L2256">
        <v>234</v>
      </c>
      <c r="M2256" t="s">
        <v>2633</v>
      </c>
      <c r="N2256" t="s">
        <v>39</v>
      </c>
      <c r="O2256">
        <v>2018</v>
      </c>
      <c r="P2256">
        <v>2018</v>
      </c>
      <c r="Q2256" t="s">
        <v>39</v>
      </c>
      <c r="R2256" s="6" t="s">
        <v>3133</v>
      </c>
      <c r="S2256" t="s">
        <v>39</v>
      </c>
      <c r="T2256">
        <v>4</v>
      </c>
      <c r="U2256" t="s">
        <v>3138</v>
      </c>
      <c r="V2256" s="6" t="s">
        <v>39</v>
      </c>
      <c r="W2256" t="s">
        <v>39</v>
      </c>
      <c r="X2256" s="6">
        <v>20</v>
      </c>
      <c r="Y2256" t="s">
        <v>39</v>
      </c>
      <c r="Z2256">
        <v>0</v>
      </c>
      <c r="AA2256" t="s">
        <v>39</v>
      </c>
      <c r="AB2256" t="s">
        <v>39</v>
      </c>
      <c r="AC2256" t="s">
        <v>39</v>
      </c>
      <c r="AD2256" t="s">
        <v>40</v>
      </c>
      <c r="AE2256" t="s">
        <v>39</v>
      </c>
      <c r="AF2256" t="s">
        <v>40</v>
      </c>
      <c r="AG2256" t="s">
        <v>39</v>
      </c>
      <c r="AH2256" t="s">
        <v>39</v>
      </c>
      <c r="AI2256">
        <v>3.2300000000000002E-2</v>
      </c>
      <c r="AJ2256" s="6" t="s">
        <v>43</v>
      </c>
      <c r="AK2256" s="21">
        <v>1</v>
      </c>
      <c r="AL2256" s="6" t="s">
        <v>39</v>
      </c>
      <c r="AM2256" s="6" t="s">
        <v>39</v>
      </c>
      <c r="AN2256">
        <v>3</v>
      </c>
      <c r="AO2256">
        <v>50</v>
      </c>
      <c r="AP2256" s="20">
        <v>10.051</v>
      </c>
      <c r="AQ2256" t="s">
        <v>39</v>
      </c>
      <c r="AR2256" t="s">
        <v>2687</v>
      </c>
      <c r="AS2256" t="s">
        <v>3137</v>
      </c>
    </row>
    <row r="2257" spans="1:45" x14ac:dyDescent="0.35">
      <c r="A2257" t="s">
        <v>2112</v>
      </c>
      <c r="B2257" t="s">
        <v>2673</v>
      </c>
      <c r="C2257" t="s">
        <v>2593</v>
      </c>
      <c r="D2257" t="s">
        <v>391</v>
      </c>
      <c r="E2257" t="s">
        <v>2111</v>
      </c>
      <c r="F2257" t="s">
        <v>39</v>
      </c>
      <c r="G2257" t="s">
        <v>42</v>
      </c>
      <c r="H2257" t="s">
        <v>40</v>
      </c>
      <c r="I2257" t="s">
        <v>3132</v>
      </c>
      <c r="J2257">
        <v>27.5</v>
      </c>
      <c r="K2257">
        <v>109.95</v>
      </c>
      <c r="L2257">
        <v>234</v>
      </c>
      <c r="M2257" t="s">
        <v>2633</v>
      </c>
      <c r="N2257" t="s">
        <v>39</v>
      </c>
      <c r="O2257">
        <v>2018</v>
      </c>
      <c r="P2257">
        <v>2018</v>
      </c>
      <c r="Q2257" t="s">
        <v>39</v>
      </c>
      <c r="R2257" s="6" t="s">
        <v>3133</v>
      </c>
      <c r="S2257" t="s">
        <v>39</v>
      </c>
      <c r="T2257">
        <v>4</v>
      </c>
      <c r="U2257" t="s">
        <v>3138</v>
      </c>
      <c r="V2257" s="6" t="s">
        <v>39</v>
      </c>
      <c r="W2257" t="s">
        <v>39</v>
      </c>
      <c r="X2257" s="6">
        <v>20</v>
      </c>
      <c r="Y2257" t="s">
        <v>39</v>
      </c>
      <c r="Z2257">
        <v>0</v>
      </c>
      <c r="AA2257" t="s">
        <v>39</v>
      </c>
      <c r="AB2257" t="s">
        <v>39</v>
      </c>
      <c r="AC2257" t="s">
        <v>39</v>
      </c>
      <c r="AD2257" t="s">
        <v>40</v>
      </c>
      <c r="AE2257" t="s">
        <v>39</v>
      </c>
      <c r="AF2257" t="s">
        <v>40</v>
      </c>
      <c r="AG2257" t="s">
        <v>39</v>
      </c>
      <c r="AH2257" t="s">
        <v>39</v>
      </c>
      <c r="AI2257">
        <v>3.2300000000000002E-2</v>
      </c>
      <c r="AJ2257" s="6" t="s">
        <v>43</v>
      </c>
      <c r="AK2257" s="21">
        <v>1.1299999999999999</v>
      </c>
      <c r="AL2257" s="6" t="s">
        <v>39</v>
      </c>
      <c r="AM2257" s="6" t="s">
        <v>39</v>
      </c>
      <c r="AN2257">
        <v>3</v>
      </c>
      <c r="AO2257">
        <v>50</v>
      </c>
      <c r="AP2257" s="20">
        <v>12.105</v>
      </c>
      <c r="AQ2257" t="s">
        <v>39</v>
      </c>
      <c r="AR2257" t="s">
        <v>2687</v>
      </c>
      <c r="AS2257" t="s">
        <v>3137</v>
      </c>
    </row>
    <row r="2258" spans="1:45" x14ac:dyDescent="0.35">
      <c r="A2258" t="s">
        <v>2112</v>
      </c>
      <c r="B2258" t="s">
        <v>2673</v>
      </c>
      <c r="C2258" t="s">
        <v>2593</v>
      </c>
      <c r="D2258" t="s">
        <v>391</v>
      </c>
      <c r="E2258" t="s">
        <v>2111</v>
      </c>
      <c r="F2258" t="s">
        <v>39</v>
      </c>
      <c r="G2258" t="s">
        <v>42</v>
      </c>
      <c r="H2258" t="s">
        <v>40</v>
      </c>
      <c r="I2258" t="s">
        <v>3132</v>
      </c>
      <c r="J2258">
        <v>27.5</v>
      </c>
      <c r="K2258">
        <v>109.95</v>
      </c>
      <c r="L2258">
        <v>234</v>
      </c>
      <c r="M2258" t="s">
        <v>2633</v>
      </c>
      <c r="N2258" t="s">
        <v>39</v>
      </c>
      <c r="O2258">
        <v>2018</v>
      </c>
      <c r="P2258">
        <v>2018</v>
      </c>
      <c r="Q2258" t="s">
        <v>39</v>
      </c>
      <c r="R2258" s="6" t="s">
        <v>3133</v>
      </c>
      <c r="S2258" t="s">
        <v>39</v>
      </c>
      <c r="T2258">
        <v>4</v>
      </c>
      <c r="U2258" t="s">
        <v>3138</v>
      </c>
      <c r="V2258" s="6" t="s">
        <v>39</v>
      </c>
      <c r="W2258" t="s">
        <v>39</v>
      </c>
      <c r="X2258" s="6">
        <v>20</v>
      </c>
      <c r="Y2258" t="s">
        <v>39</v>
      </c>
      <c r="Z2258">
        <v>0</v>
      </c>
      <c r="AA2258" t="s">
        <v>39</v>
      </c>
      <c r="AB2258" t="s">
        <v>39</v>
      </c>
      <c r="AC2258" t="s">
        <v>39</v>
      </c>
      <c r="AD2258" t="s">
        <v>40</v>
      </c>
      <c r="AE2258" t="s">
        <v>39</v>
      </c>
      <c r="AF2258" t="s">
        <v>40</v>
      </c>
      <c r="AG2258" t="s">
        <v>39</v>
      </c>
      <c r="AH2258" t="s">
        <v>39</v>
      </c>
      <c r="AI2258">
        <v>3.2300000000000002E-2</v>
      </c>
      <c r="AJ2258" s="6" t="s">
        <v>43</v>
      </c>
      <c r="AK2258" s="21">
        <v>3.1230000000000002</v>
      </c>
      <c r="AL2258" s="6" t="s">
        <v>39</v>
      </c>
      <c r="AM2258" s="6" t="s">
        <v>39</v>
      </c>
      <c r="AN2258">
        <v>3</v>
      </c>
      <c r="AO2258">
        <v>50</v>
      </c>
      <c r="AP2258" s="20">
        <v>14.16</v>
      </c>
      <c r="AQ2258" t="s">
        <v>39</v>
      </c>
      <c r="AR2258" t="s">
        <v>2687</v>
      </c>
      <c r="AS2258" t="s">
        <v>3137</v>
      </c>
    </row>
    <row r="2259" spans="1:45" x14ac:dyDescent="0.35">
      <c r="A2259" t="s">
        <v>2112</v>
      </c>
      <c r="B2259" t="s">
        <v>2673</v>
      </c>
      <c r="C2259" t="s">
        <v>2593</v>
      </c>
      <c r="D2259" t="s">
        <v>391</v>
      </c>
      <c r="E2259" t="s">
        <v>2111</v>
      </c>
      <c r="F2259" t="s">
        <v>39</v>
      </c>
      <c r="G2259" t="s">
        <v>42</v>
      </c>
      <c r="H2259" t="s">
        <v>40</v>
      </c>
      <c r="I2259" t="s">
        <v>3132</v>
      </c>
      <c r="J2259">
        <v>27.5</v>
      </c>
      <c r="K2259">
        <v>109.95</v>
      </c>
      <c r="L2259">
        <v>234</v>
      </c>
      <c r="M2259" t="s">
        <v>2633</v>
      </c>
      <c r="N2259" t="s">
        <v>39</v>
      </c>
      <c r="O2259">
        <v>2018</v>
      </c>
      <c r="P2259">
        <v>2018</v>
      </c>
      <c r="Q2259" t="s">
        <v>39</v>
      </c>
      <c r="R2259" s="6" t="s">
        <v>3133</v>
      </c>
      <c r="S2259" t="s">
        <v>39</v>
      </c>
      <c r="T2259">
        <v>4</v>
      </c>
      <c r="U2259" t="s">
        <v>3138</v>
      </c>
      <c r="V2259" s="6" t="s">
        <v>39</v>
      </c>
      <c r="W2259" t="s">
        <v>39</v>
      </c>
      <c r="X2259" s="6">
        <v>20</v>
      </c>
      <c r="Y2259" t="s">
        <v>39</v>
      </c>
      <c r="Z2259">
        <v>0</v>
      </c>
      <c r="AA2259" t="s">
        <v>39</v>
      </c>
      <c r="AB2259" t="s">
        <v>39</v>
      </c>
      <c r="AC2259" t="s">
        <v>39</v>
      </c>
      <c r="AD2259" t="s">
        <v>40</v>
      </c>
      <c r="AE2259" t="s">
        <v>39</v>
      </c>
      <c r="AF2259" t="s">
        <v>40</v>
      </c>
      <c r="AG2259" t="s">
        <v>39</v>
      </c>
      <c r="AH2259" t="s">
        <v>39</v>
      </c>
      <c r="AI2259">
        <v>3.2300000000000002E-2</v>
      </c>
      <c r="AJ2259" s="6" t="s">
        <v>43</v>
      </c>
      <c r="AK2259" s="21">
        <v>3.4550000000000001</v>
      </c>
      <c r="AL2259" s="6" t="s">
        <v>39</v>
      </c>
      <c r="AM2259" s="6" t="s">
        <v>39</v>
      </c>
      <c r="AN2259">
        <v>3</v>
      </c>
      <c r="AO2259">
        <v>50</v>
      </c>
      <c r="AP2259" s="20">
        <v>16.178000000000001</v>
      </c>
      <c r="AQ2259" t="s">
        <v>39</v>
      </c>
      <c r="AR2259" t="s">
        <v>2687</v>
      </c>
      <c r="AS2259" t="s">
        <v>3137</v>
      </c>
    </row>
    <row r="2260" spans="1:45" x14ac:dyDescent="0.35">
      <c r="A2260" t="s">
        <v>2112</v>
      </c>
      <c r="B2260" t="s">
        <v>2673</v>
      </c>
      <c r="C2260" t="s">
        <v>2593</v>
      </c>
      <c r="D2260" t="s">
        <v>391</v>
      </c>
      <c r="E2260" t="s">
        <v>2111</v>
      </c>
      <c r="F2260" t="s">
        <v>39</v>
      </c>
      <c r="G2260" t="s">
        <v>42</v>
      </c>
      <c r="H2260" t="s">
        <v>40</v>
      </c>
      <c r="I2260" t="s">
        <v>3132</v>
      </c>
      <c r="J2260">
        <v>27.5</v>
      </c>
      <c r="K2260">
        <v>109.95</v>
      </c>
      <c r="L2260">
        <v>234</v>
      </c>
      <c r="M2260" t="s">
        <v>2633</v>
      </c>
      <c r="N2260" t="s">
        <v>39</v>
      </c>
      <c r="O2260">
        <v>2018</v>
      </c>
      <c r="P2260">
        <v>2018</v>
      </c>
      <c r="Q2260" t="s">
        <v>39</v>
      </c>
      <c r="R2260" s="6" t="s">
        <v>3133</v>
      </c>
      <c r="S2260" t="s">
        <v>39</v>
      </c>
      <c r="T2260">
        <v>4</v>
      </c>
      <c r="U2260" t="s">
        <v>3138</v>
      </c>
      <c r="V2260" s="6" t="s">
        <v>39</v>
      </c>
      <c r="W2260" t="s">
        <v>39</v>
      </c>
      <c r="X2260" s="6">
        <v>20</v>
      </c>
      <c r="Y2260" t="s">
        <v>39</v>
      </c>
      <c r="Z2260">
        <v>0</v>
      </c>
      <c r="AA2260" t="s">
        <v>39</v>
      </c>
      <c r="AB2260" t="s">
        <v>39</v>
      </c>
      <c r="AC2260" t="s">
        <v>39</v>
      </c>
      <c r="AD2260" t="s">
        <v>40</v>
      </c>
      <c r="AE2260" t="s">
        <v>39</v>
      </c>
      <c r="AF2260" t="s">
        <v>40</v>
      </c>
      <c r="AG2260" t="s">
        <v>39</v>
      </c>
      <c r="AH2260" t="s">
        <v>39</v>
      </c>
      <c r="AI2260">
        <v>3.2300000000000002E-2</v>
      </c>
      <c r="AJ2260" s="6" t="s">
        <v>43</v>
      </c>
      <c r="AK2260" s="21">
        <v>6.1130000000000004</v>
      </c>
      <c r="AL2260" s="6" t="s">
        <v>39</v>
      </c>
      <c r="AM2260" s="6" t="s">
        <v>39</v>
      </c>
      <c r="AN2260">
        <v>3</v>
      </c>
      <c r="AO2260">
        <v>50</v>
      </c>
      <c r="AP2260" s="20">
        <v>18.082999999999998</v>
      </c>
      <c r="AQ2260" t="s">
        <v>39</v>
      </c>
      <c r="AR2260" t="s">
        <v>2687</v>
      </c>
      <c r="AS2260" t="s">
        <v>3137</v>
      </c>
    </row>
    <row r="2261" spans="1:45" x14ac:dyDescent="0.35">
      <c r="A2261" t="s">
        <v>2112</v>
      </c>
      <c r="B2261" t="s">
        <v>2673</v>
      </c>
      <c r="C2261" t="s">
        <v>2593</v>
      </c>
      <c r="D2261" t="s">
        <v>391</v>
      </c>
      <c r="E2261" t="s">
        <v>2111</v>
      </c>
      <c r="F2261" t="s">
        <v>39</v>
      </c>
      <c r="G2261" t="s">
        <v>42</v>
      </c>
      <c r="H2261" t="s">
        <v>40</v>
      </c>
      <c r="I2261" t="s">
        <v>3132</v>
      </c>
      <c r="J2261">
        <v>27.5</v>
      </c>
      <c r="K2261">
        <v>109.95</v>
      </c>
      <c r="L2261">
        <v>234</v>
      </c>
      <c r="M2261" t="s">
        <v>2633</v>
      </c>
      <c r="N2261" t="s">
        <v>39</v>
      </c>
      <c r="O2261">
        <v>2018</v>
      </c>
      <c r="P2261">
        <v>2018</v>
      </c>
      <c r="Q2261" t="s">
        <v>39</v>
      </c>
      <c r="R2261" s="6" t="s">
        <v>3133</v>
      </c>
      <c r="S2261" t="s">
        <v>39</v>
      </c>
      <c r="T2261">
        <v>4</v>
      </c>
      <c r="U2261" t="s">
        <v>3138</v>
      </c>
      <c r="V2261" s="6" t="s">
        <v>39</v>
      </c>
      <c r="W2261" t="s">
        <v>39</v>
      </c>
      <c r="X2261" s="6">
        <v>20</v>
      </c>
      <c r="Y2261" t="s">
        <v>39</v>
      </c>
      <c r="Z2261">
        <v>0</v>
      </c>
      <c r="AA2261" t="s">
        <v>39</v>
      </c>
      <c r="AB2261" t="s">
        <v>39</v>
      </c>
      <c r="AC2261" t="s">
        <v>39</v>
      </c>
      <c r="AD2261" t="s">
        <v>40</v>
      </c>
      <c r="AE2261" t="s">
        <v>39</v>
      </c>
      <c r="AF2261" t="s">
        <v>40</v>
      </c>
      <c r="AG2261" t="s">
        <v>39</v>
      </c>
      <c r="AH2261" t="s">
        <v>39</v>
      </c>
      <c r="AI2261">
        <v>3.2300000000000002E-2</v>
      </c>
      <c r="AJ2261" s="6" t="s">
        <v>43</v>
      </c>
      <c r="AK2261" s="21">
        <v>5.78</v>
      </c>
      <c r="AL2261" s="6" t="s">
        <v>39</v>
      </c>
      <c r="AM2261" s="6" t="s">
        <v>39</v>
      </c>
      <c r="AN2261">
        <v>3</v>
      </c>
      <c r="AO2261">
        <v>50</v>
      </c>
      <c r="AP2261" s="20">
        <v>20.100000000000001</v>
      </c>
      <c r="AQ2261" t="s">
        <v>39</v>
      </c>
      <c r="AR2261" t="s">
        <v>2687</v>
      </c>
      <c r="AS2261" t="s">
        <v>3137</v>
      </c>
    </row>
    <row r="2262" spans="1:45" x14ac:dyDescent="0.35">
      <c r="A2262" t="s">
        <v>2112</v>
      </c>
      <c r="B2262" t="s">
        <v>2673</v>
      </c>
      <c r="C2262" t="s">
        <v>2593</v>
      </c>
      <c r="D2262" t="s">
        <v>391</v>
      </c>
      <c r="E2262" t="s">
        <v>2111</v>
      </c>
      <c r="F2262" t="s">
        <v>39</v>
      </c>
      <c r="G2262" t="s">
        <v>42</v>
      </c>
      <c r="H2262" t="s">
        <v>40</v>
      </c>
      <c r="I2262" t="s">
        <v>3132</v>
      </c>
      <c r="J2262">
        <v>27.5</v>
      </c>
      <c r="K2262">
        <v>109.95</v>
      </c>
      <c r="L2262">
        <v>234</v>
      </c>
      <c r="M2262" t="s">
        <v>2633</v>
      </c>
      <c r="N2262" t="s">
        <v>39</v>
      </c>
      <c r="O2262">
        <v>2018</v>
      </c>
      <c r="P2262">
        <v>2018</v>
      </c>
      <c r="Q2262" t="s">
        <v>39</v>
      </c>
      <c r="R2262" s="6" t="s">
        <v>3133</v>
      </c>
      <c r="S2262" t="s">
        <v>39</v>
      </c>
      <c r="T2262">
        <v>4</v>
      </c>
      <c r="U2262" t="s">
        <v>3138</v>
      </c>
      <c r="V2262" s="6" t="s">
        <v>39</v>
      </c>
      <c r="W2262" t="s">
        <v>39</v>
      </c>
      <c r="X2262" s="6">
        <v>20</v>
      </c>
      <c r="Y2262" t="s">
        <v>39</v>
      </c>
      <c r="Z2262">
        <v>0</v>
      </c>
      <c r="AA2262" t="s">
        <v>39</v>
      </c>
      <c r="AB2262" t="s">
        <v>39</v>
      </c>
      <c r="AC2262" t="s">
        <v>39</v>
      </c>
      <c r="AD2262" t="s">
        <v>40</v>
      </c>
      <c r="AE2262" t="s">
        <v>39</v>
      </c>
      <c r="AF2262" t="s">
        <v>40</v>
      </c>
      <c r="AG2262" t="s">
        <v>39</v>
      </c>
      <c r="AH2262" t="s">
        <v>39</v>
      </c>
      <c r="AI2262">
        <v>3.2300000000000002E-2</v>
      </c>
      <c r="AJ2262" s="6" t="s">
        <v>43</v>
      </c>
      <c r="AK2262" s="21">
        <v>5.78</v>
      </c>
      <c r="AL2262" s="6" t="s">
        <v>39</v>
      </c>
      <c r="AM2262" s="6" t="s">
        <v>39</v>
      </c>
      <c r="AN2262">
        <v>3</v>
      </c>
      <c r="AO2262">
        <v>50</v>
      </c>
      <c r="AP2262" s="14">
        <v>22.08</v>
      </c>
      <c r="AQ2262" t="s">
        <v>39</v>
      </c>
      <c r="AR2262" t="s">
        <v>2687</v>
      </c>
      <c r="AS2262" t="s">
        <v>3137</v>
      </c>
    </row>
    <row r="2263" spans="1:45" x14ac:dyDescent="0.35">
      <c r="A2263" t="s">
        <v>2112</v>
      </c>
      <c r="B2263" t="s">
        <v>2673</v>
      </c>
      <c r="C2263" t="s">
        <v>2593</v>
      </c>
      <c r="D2263" t="s">
        <v>391</v>
      </c>
      <c r="E2263" t="s">
        <v>2111</v>
      </c>
      <c r="F2263" t="s">
        <v>39</v>
      </c>
      <c r="G2263" t="s">
        <v>42</v>
      </c>
      <c r="H2263" t="s">
        <v>40</v>
      </c>
      <c r="I2263" t="s">
        <v>3132</v>
      </c>
      <c r="J2263">
        <v>27.5</v>
      </c>
      <c r="K2263">
        <v>109.95</v>
      </c>
      <c r="L2263">
        <v>234</v>
      </c>
      <c r="M2263" t="s">
        <v>2633</v>
      </c>
      <c r="N2263" t="s">
        <v>39</v>
      </c>
      <c r="O2263">
        <v>2018</v>
      </c>
      <c r="P2263">
        <v>2018</v>
      </c>
      <c r="Q2263" t="s">
        <v>39</v>
      </c>
      <c r="R2263" s="6" t="s">
        <v>3133</v>
      </c>
      <c r="S2263" t="s">
        <v>39</v>
      </c>
      <c r="T2263">
        <v>4</v>
      </c>
      <c r="U2263" t="s">
        <v>3138</v>
      </c>
      <c r="V2263" s="6" t="s">
        <v>39</v>
      </c>
      <c r="W2263" t="s">
        <v>39</v>
      </c>
      <c r="X2263" s="6">
        <v>20</v>
      </c>
      <c r="Y2263" t="s">
        <v>39</v>
      </c>
      <c r="Z2263">
        <v>0</v>
      </c>
      <c r="AA2263" t="s">
        <v>39</v>
      </c>
      <c r="AB2263" t="s">
        <v>39</v>
      </c>
      <c r="AC2263" t="s">
        <v>39</v>
      </c>
      <c r="AD2263" t="s">
        <v>40</v>
      </c>
      <c r="AE2263" t="s">
        <v>39</v>
      </c>
      <c r="AF2263" t="s">
        <v>40</v>
      </c>
      <c r="AG2263" t="s">
        <v>39</v>
      </c>
      <c r="AH2263" t="s">
        <v>39</v>
      </c>
      <c r="AI2263">
        <v>3.2300000000000002E-2</v>
      </c>
      <c r="AJ2263" s="6" t="s">
        <v>43</v>
      </c>
      <c r="AK2263" s="21">
        <v>5.78</v>
      </c>
      <c r="AL2263" s="6" t="s">
        <v>39</v>
      </c>
      <c r="AM2263" s="6" t="s">
        <v>39</v>
      </c>
      <c r="AN2263">
        <v>3</v>
      </c>
      <c r="AO2263">
        <v>50</v>
      </c>
      <c r="AP2263" s="14">
        <v>24.023</v>
      </c>
      <c r="AQ2263" t="s">
        <v>39</v>
      </c>
      <c r="AR2263" t="s">
        <v>2687</v>
      </c>
      <c r="AS2263" t="s">
        <v>3137</v>
      </c>
    </row>
    <row r="2264" spans="1:45" ht="16.5" customHeight="1" x14ac:dyDescent="0.35">
      <c r="A2264" t="s">
        <v>2112</v>
      </c>
      <c r="B2264" t="s">
        <v>2673</v>
      </c>
      <c r="C2264" t="s">
        <v>2593</v>
      </c>
      <c r="D2264" t="s">
        <v>391</v>
      </c>
      <c r="E2264" t="s">
        <v>2111</v>
      </c>
      <c r="F2264" t="s">
        <v>39</v>
      </c>
      <c r="G2264" t="s">
        <v>42</v>
      </c>
      <c r="H2264" t="s">
        <v>40</v>
      </c>
      <c r="I2264" t="s">
        <v>3132</v>
      </c>
      <c r="J2264">
        <v>27.5</v>
      </c>
      <c r="K2264">
        <v>109.95</v>
      </c>
      <c r="L2264">
        <v>234</v>
      </c>
      <c r="M2264" t="s">
        <v>2633</v>
      </c>
      <c r="N2264" t="s">
        <v>39</v>
      </c>
      <c r="O2264">
        <v>2018</v>
      </c>
      <c r="P2264">
        <v>2018</v>
      </c>
      <c r="Q2264" t="s">
        <v>39</v>
      </c>
      <c r="R2264" s="6" t="s">
        <v>3133</v>
      </c>
      <c r="S2264" t="s">
        <v>39</v>
      </c>
      <c r="T2264">
        <v>4</v>
      </c>
      <c r="U2264" t="s">
        <v>3138</v>
      </c>
      <c r="V2264" s="6" t="s">
        <v>39</v>
      </c>
      <c r="W2264" t="s">
        <v>39</v>
      </c>
      <c r="X2264" s="6">
        <v>20</v>
      </c>
      <c r="Y2264" t="s">
        <v>39</v>
      </c>
      <c r="Z2264">
        <v>0</v>
      </c>
      <c r="AA2264" t="s">
        <v>39</v>
      </c>
      <c r="AB2264" t="s">
        <v>39</v>
      </c>
      <c r="AC2264" t="s">
        <v>39</v>
      </c>
      <c r="AD2264" t="s">
        <v>40</v>
      </c>
      <c r="AE2264" t="s">
        <v>39</v>
      </c>
      <c r="AF2264" t="s">
        <v>40</v>
      </c>
      <c r="AG2264" t="s">
        <v>39</v>
      </c>
      <c r="AH2264" t="s">
        <v>39</v>
      </c>
      <c r="AI2264">
        <v>3.2300000000000002E-2</v>
      </c>
      <c r="AJ2264" s="6" t="s">
        <v>43</v>
      </c>
      <c r="AK2264" s="21">
        <v>5.9470000000000001</v>
      </c>
      <c r="AL2264" s="6" t="s">
        <v>39</v>
      </c>
      <c r="AM2264" s="6" t="s">
        <v>39</v>
      </c>
      <c r="AN2264">
        <v>3</v>
      </c>
      <c r="AO2264">
        <v>50</v>
      </c>
      <c r="AP2264" s="14">
        <v>26.041</v>
      </c>
      <c r="AQ2264" t="s">
        <v>39</v>
      </c>
      <c r="AR2264" t="s">
        <v>2687</v>
      </c>
      <c r="AS2264" t="s">
        <v>3137</v>
      </c>
    </row>
    <row r="2265" spans="1:45" ht="14.5" customHeight="1" x14ac:dyDescent="0.35">
      <c r="A2265" t="s">
        <v>2112</v>
      </c>
      <c r="B2265" t="s">
        <v>2673</v>
      </c>
      <c r="C2265" t="s">
        <v>2593</v>
      </c>
      <c r="D2265" t="s">
        <v>391</v>
      </c>
      <c r="E2265" t="s">
        <v>2111</v>
      </c>
      <c r="F2265" t="s">
        <v>39</v>
      </c>
      <c r="G2265" t="s">
        <v>42</v>
      </c>
      <c r="H2265" t="s">
        <v>40</v>
      </c>
      <c r="I2265" t="s">
        <v>3132</v>
      </c>
      <c r="J2265">
        <v>27.5</v>
      </c>
      <c r="K2265">
        <v>109.95</v>
      </c>
      <c r="L2265">
        <v>234</v>
      </c>
      <c r="M2265" t="s">
        <v>2633</v>
      </c>
      <c r="N2265" t="s">
        <v>39</v>
      </c>
      <c r="O2265">
        <v>2018</v>
      </c>
      <c r="P2265">
        <v>2018</v>
      </c>
      <c r="Q2265" t="s">
        <v>39</v>
      </c>
      <c r="R2265" s="6" t="s">
        <v>3133</v>
      </c>
      <c r="S2265" t="s">
        <v>39</v>
      </c>
      <c r="T2265">
        <v>4</v>
      </c>
      <c r="U2265" t="s">
        <v>3138</v>
      </c>
      <c r="V2265" s="6" t="s">
        <v>39</v>
      </c>
      <c r="W2265" t="s">
        <v>39</v>
      </c>
      <c r="X2265" s="6">
        <v>20</v>
      </c>
      <c r="Y2265" t="s">
        <v>39</v>
      </c>
      <c r="Z2265">
        <v>0</v>
      </c>
      <c r="AA2265" t="s">
        <v>39</v>
      </c>
      <c r="AB2265" t="s">
        <v>39</v>
      </c>
      <c r="AC2265" t="s">
        <v>39</v>
      </c>
      <c r="AD2265" t="s">
        <v>40</v>
      </c>
      <c r="AE2265" t="s">
        <v>39</v>
      </c>
      <c r="AF2265" t="s">
        <v>40</v>
      </c>
      <c r="AG2265" t="s">
        <v>39</v>
      </c>
      <c r="AH2265" t="s">
        <v>39</v>
      </c>
      <c r="AI2265">
        <v>3.2300000000000002E-2</v>
      </c>
      <c r="AJ2265" s="6" t="s">
        <v>43</v>
      </c>
      <c r="AK2265" s="21">
        <v>5.78</v>
      </c>
      <c r="AL2265" s="6" t="s">
        <v>39</v>
      </c>
      <c r="AM2265" s="6" t="s">
        <v>39</v>
      </c>
      <c r="AN2265">
        <v>3</v>
      </c>
      <c r="AO2265">
        <v>50</v>
      </c>
      <c r="AP2265" s="20">
        <v>28.207000000000001</v>
      </c>
      <c r="AQ2265" t="s">
        <v>39</v>
      </c>
      <c r="AR2265" t="s">
        <v>2687</v>
      </c>
      <c r="AS2265" t="s">
        <v>3137</v>
      </c>
    </row>
    <row r="2266" spans="1:45" x14ac:dyDescent="0.35">
      <c r="A2266" t="s">
        <v>2112</v>
      </c>
      <c r="B2266" t="s">
        <v>2673</v>
      </c>
      <c r="C2266" t="s">
        <v>2593</v>
      </c>
      <c r="D2266" t="s">
        <v>391</v>
      </c>
      <c r="E2266" t="s">
        <v>2111</v>
      </c>
      <c r="F2266" t="s">
        <v>39</v>
      </c>
      <c r="G2266" t="s">
        <v>42</v>
      </c>
      <c r="H2266" t="s">
        <v>40</v>
      </c>
      <c r="I2266" t="s">
        <v>3132</v>
      </c>
      <c r="J2266">
        <v>27.5</v>
      </c>
      <c r="K2266">
        <v>109.95</v>
      </c>
      <c r="L2266">
        <v>234</v>
      </c>
      <c r="M2266" t="s">
        <v>2633</v>
      </c>
      <c r="N2266" t="s">
        <v>39</v>
      </c>
      <c r="O2266">
        <v>2018</v>
      </c>
      <c r="P2266">
        <v>2018</v>
      </c>
      <c r="Q2266" t="s">
        <v>39</v>
      </c>
      <c r="R2266" s="6" t="s">
        <v>3133</v>
      </c>
      <c r="S2266" t="s">
        <v>39</v>
      </c>
      <c r="T2266">
        <v>4</v>
      </c>
      <c r="U2266" t="s">
        <v>3139</v>
      </c>
      <c r="V2266" s="6" t="s">
        <v>39</v>
      </c>
      <c r="W2266" t="s">
        <v>39</v>
      </c>
      <c r="X2266" s="6">
        <v>20</v>
      </c>
      <c r="Y2266" t="s">
        <v>39</v>
      </c>
      <c r="Z2266">
        <v>0</v>
      </c>
      <c r="AA2266" t="s">
        <v>39</v>
      </c>
      <c r="AB2266" t="s">
        <v>39</v>
      </c>
      <c r="AC2266" t="s">
        <v>39</v>
      </c>
      <c r="AD2266" t="s">
        <v>40</v>
      </c>
      <c r="AE2266" t="s">
        <v>39</v>
      </c>
      <c r="AF2266" t="s">
        <v>40</v>
      </c>
      <c r="AG2266" t="s">
        <v>39</v>
      </c>
      <c r="AH2266" t="s">
        <v>39</v>
      </c>
      <c r="AI2266">
        <v>3.2300000000000002E-2</v>
      </c>
      <c r="AJ2266" s="6" t="s">
        <v>43</v>
      </c>
      <c r="AK2266" s="17">
        <v>0</v>
      </c>
      <c r="AL2266" s="6" t="s">
        <v>39</v>
      </c>
      <c r="AM2266" s="6" t="s">
        <v>39</v>
      </c>
      <c r="AN2266">
        <v>3</v>
      </c>
      <c r="AO2266">
        <v>50</v>
      </c>
      <c r="AP2266" s="14">
        <v>30.074999999999999</v>
      </c>
      <c r="AQ2266" t="s">
        <v>39</v>
      </c>
      <c r="AR2266" t="s">
        <v>2687</v>
      </c>
      <c r="AS2266" t="s">
        <v>3137</v>
      </c>
    </row>
    <row r="2267" spans="1:45" x14ac:dyDescent="0.35">
      <c r="A2267" t="s">
        <v>2112</v>
      </c>
      <c r="B2267" t="s">
        <v>2673</v>
      </c>
      <c r="C2267" t="s">
        <v>2593</v>
      </c>
      <c r="D2267" t="s">
        <v>391</v>
      </c>
      <c r="E2267" t="s">
        <v>2111</v>
      </c>
      <c r="F2267" t="s">
        <v>39</v>
      </c>
      <c r="G2267" t="s">
        <v>42</v>
      </c>
      <c r="H2267" t="s">
        <v>40</v>
      </c>
      <c r="I2267" t="s">
        <v>3132</v>
      </c>
      <c r="J2267">
        <v>27.5</v>
      </c>
      <c r="K2267">
        <v>109.95</v>
      </c>
      <c r="L2267">
        <v>234</v>
      </c>
      <c r="M2267" t="s">
        <v>2633</v>
      </c>
      <c r="N2267" t="s">
        <v>39</v>
      </c>
      <c r="O2267">
        <v>2018</v>
      </c>
      <c r="P2267">
        <v>2018</v>
      </c>
      <c r="Q2267" t="s">
        <v>39</v>
      </c>
      <c r="R2267" s="6" t="s">
        <v>3133</v>
      </c>
      <c r="S2267" t="s">
        <v>39</v>
      </c>
      <c r="T2267">
        <v>4</v>
      </c>
      <c r="U2267" t="s">
        <v>3139</v>
      </c>
      <c r="V2267" s="6" t="s">
        <v>39</v>
      </c>
      <c r="W2267" t="s">
        <v>39</v>
      </c>
      <c r="X2267" s="6">
        <v>20</v>
      </c>
      <c r="Y2267" t="s">
        <v>39</v>
      </c>
      <c r="Z2267">
        <v>0</v>
      </c>
      <c r="AA2267" t="s">
        <v>39</v>
      </c>
      <c r="AB2267" t="s">
        <v>39</v>
      </c>
      <c r="AC2267" t="s">
        <v>39</v>
      </c>
      <c r="AD2267" t="s">
        <v>40</v>
      </c>
      <c r="AE2267" t="s">
        <v>39</v>
      </c>
      <c r="AF2267" t="s">
        <v>40</v>
      </c>
      <c r="AG2267" t="s">
        <v>39</v>
      </c>
      <c r="AH2267" t="s">
        <v>39</v>
      </c>
      <c r="AI2267">
        <v>3.2300000000000002E-2</v>
      </c>
      <c r="AJ2267" s="6" t="s">
        <v>43</v>
      </c>
      <c r="AK2267" s="17">
        <v>0</v>
      </c>
      <c r="AL2267" s="6" t="s">
        <v>39</v>
      </c>
      <c r="AM2267" s="6" t="s">
        <v>39</v>
      </c>
      <c r="AN2267">
        <v>3</v>
      </c>
      <c r="AO2267">
        <v>50</v>
      </c>
      <c r="AP2267" s="14">
        <v>0.15</v>
      </c>
      <c r="AQ2267" t="s">
        <v>39</v>
      </c>
      <c r="AR2267" t="s">
        <v>2687</v>
      </c>
      <c r="AS2267" t="s">
        <v>3137</v>
      </c>
    </row>
    <row r="2268" spans="1:45" x14ac:dyDescent="0.35">
      <c r="A2268" t="s">
        <v>2112</v>
      </c>
      <c r="B2268" t="s">
        <v>2673</v>
      </c>
      <c r="C2268" t="s">
        <v>2593</v>
      </c>
      <c r="D2268" t="s">
        <v>391</v>
      </c>
      <c r="E2268" t="s">
        <v>2111</v>
      </c>
      <c r="F2268" t="s">
        <v>39</v>
      </c>
      <c r="G2268" t="s">
        <v>42</v>
      </c>
      <c r="H2268" t="s">
        <v>40</v>
      </c>
      <c r="I2268" t="s">
        <v>3132</v>
      </c>
      <c r="J2268">
        <v>27.5</v>
      </c>
      <c r="K2268">
        <v>109.95</v>
      </c>
      <c r="L2268">
        <v>234</v>
      </c>
      <c r="M2268" t="s">
        <v>2633</v>
      </c>
      <c r="N2268" t="s">
        <v>39</v>
      </c>
      <c r="O2268">
        <v>2018</v>
      </c>
      <c r="P2268">
        <v>2018</v>
      </c>
      <c r="Q2268" t="s">
        <v>39</v>
      </c>
      <c r="R2268" s="6" t="s">
        <v>3133</v>
      </c>
      <c r="S2268" t="s">
        <v>39</v>
      </c>
      <c r="T2268">
        <v>4</v>
      </c>
      <c r="U2268" t="s">
        <v>3139</v>
      </c>
      <c r="V2268" s="6" t="s">
        <v>39</v>
      </c>
      <c r="W2268" t="s">
        <v>39</v>
      </c>
      <c r="X2268" s="6">
        <v>20</v>
      </c>
      <c r="Y2268" t="s">
        <v>39</v>
      </c>
      <c r="Z2268">
        <v>0</v>
      </c>
      <c r="AA2268" t="s">
        <v>39</v>
      </c>
      <c r="AB2268" t="s">
        <v>39</v>
      </c>
      <c r="AC2268" t="s">
        <v>39</v>
      </c>
      <c r="AD2268" t="s">
        <v>40</v>
      </c>
      <c r="AE2268" t="s">
        <v>39</v>
      </c>
      <c r="AF2268" t="s">
        <v>40</v>
      </c>
      <c r="AG2268" t="s">
        <v>39</v>
      </c>
      <c r="AH2268" t="s">
        <v>39</v>
      </c>
      <c r="AI2268">
        <v>3.2300000000000002E-2</v>
      </c>
      <c r="AJ2268" s="6" t="s">
        <v>43</v>
      </c>
      <c r="AK2268" s="17">
        <v>0</v>
      </c>
      <c r="AL2268" s="6" t="s">
        <v>39</v>
      </c>
      <c r="AM2268" s="6" t="s">
        <v>39</v>
      </c>
      <c r="AN2268">
        <v>3</v>
      </c>
      <c r="AO2268">
        <v>50</v>
      </c>
      <c r="AP2268" s="14">
        <v>2.242</v>
      </c>
      <c r="AQ2268" t="s">
        <v>39</v>
      </c>
      <c r="AR2268" t="s">
        <v>2687</v>
      </c>
      <c r="AS2268" t="s">
        <v>3137</v>
      </c>
    </row>
    <row r="2269" spans="1:45" x14ac:dyDescent="0.35">
      <c r="A2269" t="s">
        <v>2112</v>
      </c>
      <c r="B2269" t="s">
        <v>2673</v>
      </c>
      <c r="C2269" t="s">
        <v>2593</v>
      </c>
      <c r="D2269" t="s">
        <v>391</v>
      </c>
      <c r="E2269" t="s">
        <v>2111</v>
      </c>
      <c r="F2269" t="s">
        <v>39</v>
      </c>
      <c r="G2269" t="s">
        <v>42</v>
      </c>
      <c r="H2269" t="s">
        <v>40</v>
      </c>
      <c r="I2269" t="s">
        <v>3132</v>
      </c>
      <c r="J2269">
        <v>27.5</v>
      </c>
      <c r="K2269">
        <v>109.95</v>
      </c>
      <c r="L2269">
        <v>234</v>
      </c>
      <c r="M2269" t="s">
        <v>2633</v>
      </c>
      <c r="N2269" t="s">
        <v>39</v>
      </c>
      <c r="O2269">
        <v>2018</v>
      </c>
      <c r="P2269">
        <v>2018</v>
      </c>
      <c r="Q2269" t="s">
        <v>39</v>
      </c>
      <c r="R2269" s="6" t="s">
        <v>3133</v>
      </c>
      <c r="S2269" t="s">
        <v>39</v>
      </c>
      <c r="T2269">
        <v>4</v>
      </c>
      <c r="U2269" t="s">
        <v>3139</v>
      </c>
      <c r="V2269" s="6" t="s">
        <v>39</v>
      </c>
      <c r="W2269" t="s">
        <v>39</v>
      </c>
      <c r="X2269" s="6">
        <v>20</v>
      </c>
      <c r="Y2269" t="s">
        <v>39</v>
      </c>
      <c r="Z2269">
        <v>0</v>
      </c>
      <c r="AA2269" t="s">
        <v>39</v>
      </c>
      <c r="AB2269" t="s">
        <v>39</v>
      </c>
      <c r="AC2269" t="s">
        <v>39</v>
      </c>
      <c r="AD2269" t="s">
        <v>40</v>
      </c>
      <c r="AE2269" t="s">
        <v>39</v>
      </c>
      <c r="AF2269" t="s">
        <v>40</v>
      </c>
      <c r="AG2269" t="s">
        <v>39</v>
      </c>
      <c r="AH2269" t="s">
        <v>39</v>
      </c>
      <c r="AI2269">
        <v>3.2300000000000002E-2</v>
      </c>
      <c r="AJ2269" s="6" t="s">
        <v>43</v>
      </c>
      <c r="AK2269" s="17">
        <v>0</v>
      </c>
      <c r="AL2269" s="6" t="s">
        <v>39</v>
      </c>
      <c r="AM2269" s="6" t="s">
        <v>39</v>
      </c>
      <c r="AN2269">
        <v>3</v>
      </c>
      <c r="AO2269">
        <v>50</v>
      </c>
      <c r="AP2269" s="20">
        <v>4.0730000000000004</v>
      </c>
      <c r="AQ2269" t="s">
        <v>39</v>
      </c>
      <c r="AR2269" t="s">
        <v>2687</v>
      </c>
      <c r="AS2269" t="s">
        <v>3137</v>
      </c>
    </row>
    <row r="2270" spans="1:45" x14ac:dyDescent="0.35">
      <c r="A2270" t="s">
        <v>2112</v>
      </c>
      <c r="B2270" t="s">
        <v>2673</v>
      </c>
      <c r="C2270" t="s">
        <v>2593</v>
      </c>
      <c r="D2270" t="s">
        <v>391</v>
      </c>
      <c r="E2270" t="s">
        <v>2111</v>
      </c>
      <c r="F2270" t="s">
        <v>39</v>
      </c>
      <c r="G2270" t="s">
        <v>42</v>
      </c>
      <c r="H2270" t="s">
        <v>40</v>
      </c>
      <c r="I2270" t="s">
        <v>3132</v>
      </c>
      <c r="J2270">
        <v>27.5</v>
      </c>
      <c r="K2270">
        <v>109.95</v>
      </c>
      <c r="L2270">
        <v>234</v>
      </c>
      <c r="M2270" t="s">
        <v>2633</v>
      </c>
      <c r="N2270" t="s">
        <v>39</v>
      </c>
      <c r="O2270">
        <v>2018</v>
      </c>
      <c r="P2270">
        <v>2018</v>
      </c>
      <c r="Q2270" t="s">
        <v>39</v>
      </c>
      <c r="R2270" s="6" t="s">
        <v>3133</v>
      </c>
      <c r="S2270" t="s">
        <v>39</v>
      </c>
      <c r="T2270">
        <v>4</v>
      </c>
      <c r="U2270" t="s">
        <v>3139</v>
      </c>
      <c r="V2270" s="6" t="s">
        <v>39</v>
      </c>
      <c r="W2270" t="s">
        <v>39</v>
      </c>
      <c r="X2270" s="6">
        <v>20</v>
      </c>
      <c r="Y2270" t="s">
        <v>39</v>
      </c>
      <c r="Z2270">
        <v>0</v>
      </c>
      <c r="AA2270" t="s">
        <v>39</v>
      </c>
      <c r="AB2270" t="s">
        <v>39</v>
      </c>
      <c r="AC2270" t="s">
        <v>39</v>
      </c>
      <c r="AD2270" t="s">
        <v>40</v>
      </c>
      <c r="AE2270" t="s">
        <v>39</v>
      </c>
      <c r="AF2270" t="s">
        <v>40</v>
      </c>
      <c r="AG2270" t="s">
        <v>39</v>
      </c>
      <c r="AH2270" t="s">
        <v>39</v>
      </c>
      <c r="AI2270">
        <v>3.2300000000000002E-2</v>
      </c>
      <c r="AJ2270" s="6" t="s">
        <v>43</v>
      </c>
      <c r="AK2270" s="21">
        <v>0</v>
      </c>
      <c r="AL2270" s="6" t="s">
        <v>39</v>
      </c>
      <c r="AM2270" s="6" t="s">
        <v>39</v>
      </c>
      <c r="AN2270">
        <v>3</v>
      </c>
      <c r="AO2270">
        <v>50</v>
      </c>
      <c r="AP2270" s="20">
        <v>6.1280000000000001</v>
      </c>
      <c r="AQ2270" t="s">
        <v>39</v>
      </c>
      <c r="AR2270" t="s">
        <v>2687</v>
      </c>
      <c r="AS2270" t="s">
        <v>3137</v>
      </c>
    </row>
    <row r="2271" spans="1:45" x14ac:dyDescent="0.35">
      <c r="A2271" t="s">
        <v>2112</v>
      </c>
      <c r="B2271" t="s">
        <v>2673</v>
      </c>
      <c r="C2271" t="s">
        <v>2593</v>
      </c>
      <c r="D2271" t="s">
        <v>391</v>
      </c>
      <c r="E2271" t="s">
        <v>2111</v>
      </c>
      <c r="F2271" t="s">
        <v>39</v>
      </c>
      <c r="G2271" t="s">
        <v>42</v>
      </c>
      <c r="H2271" t="s">
        <v>40</v>
      </c>
      <c r="I2271" t="s">
        <v>3132</v>
      </c>
      <c r="J2271">
        <v>27.5</v>
      </c>
      <c r="K2271">
        <v>109.95</v>
      </c>
      <c r="L2271">
        <v>234</v>
      </c>
      <c r="M2271" t="s">
        <v>2633</v>
      </c>
      <c r="N2271" t="s">
        <v>39</v>
      </c>
      <c r="O2271">
        <v>2018</v>
      </c>
      <c r="P2271">
        <v>2018</v>
      </c>
      <c r="Q2271" t="s">
        <v>39</v>
      </c>
      <c r="R2271" s="6" t="s">
        <v>3133</v>
      </c>
      <c r="S2271" t="s">
        <v>39</v>
      </c>
      <c r="T2271">
        <v>4</v>
      </c>
      <c r="U2271" t="s">
        <v>3139</v>
      </c>
      <c r="V2271" s="6" t="s">
        <v>39</v>
      </c>
      <c r="W2271" t="s">
        <v>39</v>
      </c>
      <c r="X2271" s="6">
        <v>20</v>
      </c>
      <c r="Y2271" t="s">
        <v>39</v>
      </c>
      <c r="Z2271">
        <v>0</v>
      </c>
      <c r="AA2271" t="s">
        <v>39</v>
      </c>
      <c r="AB2271" t="s">
        <v>39</v>
      </c>
      <c r="AC2271" t="s">
        <v>39</v>
      </c>
      <c r="AD2271" t="s">
        <v>40</v>
      </c>
      <c r="AE2271" t="s">
        <v>39</v>
      </c>
      <c r="AF2271" t="s">
        <v>40</v>
      </c>
      <c r="AG2271" t="s">
        <v>39</v>
      </c>
      <c r="AH2271" t="s">
        <v>39</v>
      </c>
      <c r="AI2271">
        <v>3.2300000000000002E-2</v>
      </c>
      <c r="AJ2271" s="6" t="s">
        <v>43</v>
      </c>
      <c r="AK2271" s="21">
        <v>4.7839999999999998</v>
      </c>
      <c r="AL2271" s="6" t="s">
        <v>39</v>
      </c>
      <c r="AM2271" s="6" t="s">
        <v>39</v>
      </c>
      <c r="AN2271">
        <v>3</v>
      </c>
      <c r="AO2271">
        <v>50</v>
      </c>
      <c r="AP2271" s="20">
        <v>8.07</v>
      </c>
      <c r="AQ2271" t="s">
        <v>39</v>
      </c>
      <c r="AR2271" t="s">
        <v>2687</v>
      </c>
      <c r="AS2271" t="s">
        <v>3137</v>
      </c>
    </row>
    <row r="2272" spans="1:45" x14ac:dyDescent="0.35">
      <c r="A2272" t="s">
        <v>2112</v>
      </c>
      <c r="B2272" t="s">
        <v>2673</v>
      </c>
      <c r="C2272" t="s">
        <v>2593</v>
      </c>
      <c r="D2272" t="s">
        <v>391</v>
      </c>
      <c r="E2272" t="s">
        <v>2111</v>
      </c>
      <c r="F2272" t="s">
        <v>39</v>
      </c>
      <c r="G2272" t="s">
        <v>42</v>
      </c>
      <c r="H2272" t="s">
        <v>40</v>
      </c>
      <c r="I2272" t="s">
        <v>3132</v>
      </c>
      <c r="J2272">
        <v>27.5</v>
      </c>
      <c r="K2272">
        <v>109.95</v>
      </c>
      <c r="L2272">
        <v>234</v>
      </c>
      <c r="M2272" t="s">
        <v>2633</v>
      </c>
      <c r="N2272" t="s">
        <v>39</v>
      </c>
      <c r="O2272">
        <v>2018</v>
      </c>
      <c r="P2272">
        <v>2018</v>
      </c>
      <c r="Q2272" t="s">
        <v>39</v>
      </c>
      <c r="R2272" s="6" t="s">
        <v>3133</v>
      </c>
      <c r="S2272" t="s">
        <v>39</v>
      </c>
      <c r="T2272">
        <v>4</v>
      </c>
      <c r="U2272" t="s">
        <v>3139</v>
      </c>
      <c r="V2272" s="6" t="s">
        <v>39</v>
      </c>
      <c r="W2272" t="s">
        <v>39</v>
      </c>
      <c r="X2272" s="6">
        <v>20</v>
      </c>
      <c r="Y2272" t="s">
        <v>39</v>
      </c>
      <c r="Z2272">
        <v>0</v>
      </c>
      <c r="AA2272" t="s">
        <v>39</v>
      </c>
      <c r="AB2272" t="s">
        <v>39</v>
      </c>
      <c r="AC2272" t="s">
        <v>39</v>
      </c>
      <c r="AD2272" t="s">
        <v>40</v>
      </c>
      <c r="AE2272" t="s">
        <v>39</v>
      </c>
      <c r="AF2272" t="s">
        <v>40</v>
      </c>
      <c r="AG2272" t="s">
        <v>39</v>
      </c>
      <c r="AH2272" t="s">
        <v>39</v>
      </c>
      <c r="AI2272">
        <v>3.2300000000000002E-2</v>
      </c>
      <c r="AJ2272" s="6" t="s">
        <v>43</v>
      </c>
      <c r="AK2272" s="21">
        <v>13.087999999999999</v>
      </c>
      <c r="AL2272" s="6" t="s">
        <v>39</v>
      </c>
      <c r="AM2272" s="6" t="s">
        <v>39</v>
      </c>
      <c r="AN2272">
        <v>3</v>
      </c>
      <c r="AO2272">
        <v>50</v>
      </c>
      <c r="AP2272" s="20">
        <v>10.051</v>
      </c>
      <c r="AQ2272" t="s">
        <v>39</v>
      </c>
      <c r="AR2272" t="s">
        <v>2687</v>
      </c>
      <c r="AS2272" t="s">
        <v>3137</v>
      </c>
    </row>
    <row r="2273" spans="1:45" x14ac:dyDescent="0.35">
      <c r="A2273" t="s">
        <v>2112</v>
      </c>
      <c r="B2273" t="s">
        <v>2673</v>
      </c>
      <c r="C2273" t="s">
        <v>2593</v>
      </c>
      <c r="D2273" t="s">
        <v>391</v>
      </c>
      <c r="E2273" t="s">
        <v>2111</v>
      </c>
      <c r="F2273" t="s">
        <v>39</v>
      </c>
      <c r="G2273" t="s">
        <v>42</v>
      </c>
      <c r="H2273" t="s">
        <v>40</v>
      </c>
      <c r="I2273" t="s">
        <v>3132</v>
      </c>
      <c r="J2273">
        <v>27.5</v>
      </c>
      <c r="K2273">
        <v>109.95</v>
      </c>
      <c r="L2273">
        <v>234</v>
      </c>
      <c r="M2273" t="s">
        <v>2633</v>
      </c>
      <c r="N2273" t="s">
        <v>39</v>
      </c>
      <c r="O2273">
        <v>2018</v>
      </c>
      <c r="P2273">
        <v>2018</v>
      </c>
      <c r="Q2273" t="s">
        <v>39</v>
      </c>
      <c r="R2273" s="6" t="s">
        <v>3133</v>
      </c>
      <c r="S2273" t="s">
        <v>39</v>
      </c>
      <c r="T2273">
        <v>4</v>
      </c>
      <c r="U2273" t="s">
        <v>3139</v>
      </c>
      <c r="V2273" s="6" t="s">
        <v>39</v>
      </c>
      <c r="W2273" t="s">
        <v>39</v>
      </c>
      <c r="X2273" s="6">
        <v>20</v>
      </c>
      <c r="Y2273" t="s">
        <v>39</v>
      </c>
      <c r="Z2273">
        <v>0</v>
      </c>
      <c r="AA2273" t="s">
        <v>39</v>
      </c>
      <c r="AB2273" t="s">
        <v>39</v>
      </c>
      <c r="AC2273" t="s">
        <v>39</v>
      </c>
      <c r="AD2273" t="s">
        <v>40</v>
      </c>
      <c r="AE2273" t="s">
        <v>39</v>
      </c>
      <c r="AF2273" t="s">
        <v>40</v>
      </c>
      <c r="AG2273" t="s">
        <v>39</v>
      </c>
      <c r="AH2273" t="s">
        <v>39</v>
      </c>
      <c r="AI2273">
        <v>3.2300000000000002E-2</v>
      </c>
      <c r="AJ2273" s="6" t="s">
        <v>43</v>
      </c>
      <c r="AK2273" s="21">
        <v>12.090999999999999</v>
      </c>
      <c r="AL2273" s="6" t="s">
        <v>39</v>
      </c>
      <c r="AM2273" s="6" t="s">
        <v>39</v>
      </c>
      <c r="AN2273">
        <v>3</v>
      </c>
      <c r="AO2273">
        <v>50</v>
      </c>
      <c r="AP2273" s="20">
        <v>12.105</v>
      </c>
      <c r="AQ2273" t="s">
        <v>39</v>
      </c>
      <c r="AR2273" t="s">
        <v>2687</v>
      </c>
      <c r="AS2273" t="s">
        <v>3137</v>
      </c>
    </row>
    <row r="2274" spans="1:45" x14ac:dyDescent="0.35">
      <c r="A2274" t="s">
        <v>2112</v>
      </c>
      <c r="B2274" t="s">
        <v>2673</v>
      </c>
      <c r="C2274" t="s">
        <v>2593</v>
      </c>
      <c r="D2274" t="s">
        <v>391</v>
      </c>
      <c r="E2274" t="s">
        <v>2111</v>
      </c>
      <c r="F2274" t="s">
        <v>39</v>
      </c>
      <c r="G2274" t="s">
        <v>42</v>
      </c>
      <c r="H2274" t="s">
        <v>40</v>
      </c>
      <c r="I2274" t="s">
        <v>3132</v>
      </c>
      <c r="J2274">
        <v>27.5</v>
      </c>
      <c r="K2274">
        <v>109.95</v>
      </c>
      <c r="L2274">
        <v>234</v>
      </c>
      <c r="M2274" t="s">
        <v>2633</v>
      </c>
      <c r="N2274" t="s">
        <v>39</v>
      </c>
      <c r="O2274">
        <v>2018</v>
      </c>
      <c r="P2274">
        <v>2018</v>
      </c>
      <c r="Q2274" t="s">
        <v>39</v>
      </c>
      <c r="R2274" s="6" t="s">
        <v>3133</v>
      </c>
      <c r="S2274" t="s">
        <v>39</v>
      </c>
      <c r="T2274">
        <v>4</v>
      </c>
      <c r="U2274" t="s">
        <v>3139</v>
      </c>
      <c r="V2274" s="6" t="s">
        <v>39</v>
      </c>
      <c r="W2274" t="s">
        <v>39</v>
      </c>
      <c r="X2274" s="6">
        <v>20</v>
      </c>
      <c r="Y2274" t="s">
        <v>39</v>
      </c>
      <c r="Z2274">
        <v>0</v>
      </c>
      <c r="AA2274" t="s">
        <v>39</v>
      </c>
      <c r="AB2274" t="s">
        <v>39</v>
      </c>
      <c r="AC2274" t="s">
        <v>39</v>
      </c>
      <c r="AD2274" t="s">
        <v>40</v>
      </c>
      <c r="AE2274" t="s">
        <v>39</v>
      </c>
      <c r="AF2274" t="s">
        <v>40</v>
      </c>
      <c r="AG2274" t="s">
        <v>39</v>
      </c>
      <c r="AH2274" t="s">
        <v>39</v>
      </c>
      <c r="AI2274">
        <v>3.2300000000000002E-2</v>
      </c>
      <c r="AJ2274" s="6" t="s">
        <v>43</v>
      </c>
      <c r="AK2274" s="21">
        <v>15.579000000000001</v>
      </c>
      <c r="AL2274" s="6" t="s">
        <v>39</v>
      </c>
      <c r="AM2274" s="6" t="s">
        <v>39</v>
      </c>
      <c r="AN2274">
        <v>3</v>
      </c>
      <c r="AO2274">
        <v>50</v>
      </c>
      <c r="AP2274" s="20">
        <v>14.16</v>
      </c>
      <c r="AQ2274" t="s">
        <v>39</v>
      </c>
      <c r="AR2274" t="s">
        <v>2687</v>
      </c>
      <c r="AS2274" t="s">
        <v>3137</v>
      </c>
    </row>
    <row r="2275" spans="1:45" x14ac:dyDescent="0.35">
      <c r="A2275" t="s">
        <v>2112</v>
      </c>
      <c r="B2275" t="s">
        <v>2673</v>
      </c>
      <c r="C2275" t="s">
        <v>2593</v>
      </c>
      <c r="D2275" t="s">
        <v>391</v>
      </c>
      <c r="E2275" t="s">
        <v>2111</v>
      </c>
      <c r="F2275" t="s">
        <v>39</v>
      </c>
      <c r="G2275" t="s">
        <v>42</v>
      </c>
      <c r="H2275" t="s">
        <v>40</v>
      </c>
      <c r="I2275" t="s">
        <v>3132</v>
      </c>
      <c r="J2275">
        <v>27.5</v>
      </c>
      <c r="K2275">
        <v>109.95</v>
      </c>
      <c r="L2275">
        <v>234</v>
      </c>
      <c r="M2275" t="s">
        <v>2633</v>
      </c>
      <c r="N2275" t="s">
        <v>39</v>
      </c>
      <c r="O2275">
        <v>2018</v>
      </c>
      <c r="P2275">
        <v>2018</v>
      </c>
      <c r="Q2275" t="s">
        <v>39</v>
      </c>
      <c r="R2275" s="6" t="s">
        <v>3133</v>
      </c>
      <c r="S2275" t="s">
        <v>39</v>
      </c>
      <c r="T2275">
        <v>4</v>
      </c>
      <c r="U2275" t="s">
        <v>3139</v>
      </c>
      <c r="V2275" s="6" t="s">
        <v>39</v>
      </c>
      <c r="W2275" t="s">
        <v>39</v>
      </c>
      <c r="X2275" s="6">
        <v>20</v>
      </c>
      <c r="Y2275" t="s">
        <v>39</v>
      </c>
      <c r="Z2275">
        <v>0</v>
      </c>
      <c r="AA2275" t="s">
        <v>39</v>
      </c>
      <c r="AB2275" t="s">
        <v>39</v>
      </c>
      <c r="AC2275" t="s">
        <v>39</v>
      </c>
      <c r="AD2275" t="s">
        <v>40</v>
      </c>
      <c r="AE2275" t="s">
        <v>39</v>
      </c>
      <c r="AF2275" t="s">
        <v>40</v>
      </c>
      <c r="AG2275" t="s">
        <v>39</v>
      </c>
      <c r="AH2275" t="s">
        <v>39</v>
      </c>
      <c r="AI2275">
        <v>3.2300000000000002E-2</v>
      </c>
      <c r="AJ2275" s="6" t="s">
        <v>43</v>
      </c>
      <c r="AK2275" s="21">
        <v>19.896999999999998</v>
      </c>
      <c r="AL2275" s="6" t="s">
        <v>39</v>
      </c>
      <c r="AM2275" s="6" t="s">
        <v>39</v>
      </c>
      <c r="AN2275">
        <v>3</v>
      </c>
      <c r="AO2275">
        <v>50</v>
      </c>
      <c r="AP2275" s="20">
        <v>16.178000000000001</v>
      </c>
      <c r="AQ2275" t="s">
        <v>39</v>
      </c>
      <c r="AR2275" t="s">
        <v>2687</v>
      </c>
      <c r="AS2275" t="s">
        <v>3137</v>
      </c>
    </row>
    <row r="2276" spans="1:45" x14ac:dyDescent="0.35">
      <c r="A2276" t="s">
        <v>2112</v>
      </c>
      <c r="B2276" t="s">
        <v>2673</v>
      </c>
      <c r="C2276" t="s">
        <v>2593</v>
      </c>
      <c r="D2276" t="s">
        <v>391</v>
      </c>
      <c r="E2276" t="s">
        <v>2111</v>
      </c>
      <c r="F2276" t="s">
        <v>39</v>
      </c>
      <c r="G2276" t="s">
        <v>42</v>
      </c>
      <c r="H2276" t="s">
        <v>40</v>
      </c>
      <c r="I2276" t="s">
        <v>3132</v>
      </c>
      <c r="J2276">
        <v>27.5</v>
      </c>
      <c r="K2276">
        <v>109.95</v>
      </c>
      <c r="L2276">
        <v>234</v>
      </c>
      <c r="M2276" t="s">
        <v>2633</v>
      </c>
      <c r="N2276" t="s">
        <v>39</v>
      </c>
      <c r="O2276">
        <v>2018</v>
      </c>
      <c r="P2276">
        <v>2018</v>
      </c>
      <c r="Q2276" t="s">
        <v>39</v>
      </c>
      <c r="R2276" s="6" t="s">
        <v>3133</v>
      </c>
      <c r="S2276" t="s">
        <v>39</v>
      </c>
      <c r="T2276">
        <v>4</v>
      </c>
      <c r="U2276" t="s">
        <v>3139</v>
      </c>
      <c r="V2276" s="6" t="s">
        <v>39</v>
      </c>
      <c r="W2276" t="s">
        <v>39</v>
      </c>
      <c r="X2276" s="6">
        <v>20</v>
      </c>
      <c r="Y2276" t="s">
        <v>39</v>
      </c>
      <c r="Z2276">
        <v>0</v>
      </c>
      <c r="AA2276" t="s">
        <v>39</v>
      </c>
      <c r="AB2276" t="s">
        <v>39</v>
      </c>
      <c r="AC2276" t="s">
        <v>39</v>
      </c>
      <c r="AD2276" t="s">
        <v>40</v>
      </c>
      <c r="AE2276" t="s">
        <v>39</v>
      </c>
      <c r="AF2276" t="s">
        <v>40</v>
      </c>
      <c r="AG2276" t="s">
        <v>39</v>
      </c>
      <c r="AH2276" t="s">
        <v>39</v>
      </c>
      <c r="AI2276">
        <v>3.2300000000000002E-2</v>
      </c>
      <c r="AJ2276" s="6" t="s">
        <v>43</v>
      </c>
      <c r="AK2276" s="21">
        <v>20.395</v>
      </c>
      <c r="AL2276" s="6" t="s">
        <v>39</v>
      </c>
      <c r="AM2276" s="6" t="s">
        <v>39</v>
      </c>
      <c r="AN2276">
        <v>3</v>
      </c>
      <c r="AO2276">
        <v>50</v>
      </c>
      <c r="AP2276" s="20">
        <v>18.082999999999998</v>
      </c>
      <c r="AQ2276" t="s">
        <v>39</v>
      </c>
      <c r="AR2276" t="s">
        <v>2687</v>
      </c>
      <c r="AS2276" t="s">
        <v>3137</v>
      </c>
    </row>
    <row r="2277" spans="1:45" x14ac:dyDescent="0.35">
      <c r="A2277" t="s">
        <v>2112</v>
      </c>
      <c r="B2277" t="s">
        <v>2673</v>
      </c>
      <c r="C2277" t="s">
        <v>2593</v>
      </c>
      <c r="D2277" t="s">
        <v>391</v>
      </c>
      <c r="E2277" t="s">
        <v>2111</v>
      </c>
      <c r="F2277" t="s">
        <v>39</v>
      </c>
      <c r="G2277" t="s">
        <v>42</v>
      </c>
      <c r="H2277" t="s">
        <v>40</v>
      </c>
      <c r="I2277" t="s">
        <v>3132</v>
      </c>
      <c r="J2277">
        <v>27.5</v>
      </c>
      <c r="K2277">
        <v>109.95</v>
      </c>
      <c r="L2277">
        <v>234</v>
      </c>
      <c r="M2277" t="s">
        <v>2633</v>
      </c>
      <c r="N2277" t="s">
        <v>39</v>
      </c>
      <c r="O2277">
        <v>2018</v>
      </c>
      <c r="P2277">
        <v>2018</v>
      </c>
      <c r="Q2277" t="s">
        <v>39</v>
      </c>
      <c r="R2277" s="6" t="s">
        <v>3133</v>
      </c>
      <c r="S2277" t="s">
        <v>39</v>
      </c>
      <c r="T2277">
        <v>4</v>
      </c>
      <c r="U2277" t="s">
        <v>3139</v>
      </c>
      <c r="V2277" s="6" t="s">
        <v>39</v>
      </c>
      <c r="W2277" t="s">
        <v>39</v>
      </c>
      <c r="X2277" s="6">
        <v>20</v>
      </c>
      <c r="Y2277" t="s">
        <v>39</v>
      </c>
      <c r="Z2277">
        <v>0</v>
      </c>
      <c r="AA2277" t="s">
        <v>39</v>
      </c>
      <c r="AB2277" t="s">
        <v>39</v>
      </c>
      <c r="AC2277" t="s">
        <v>39</v>
      </c>
      <c r="AD2277" t="s">
        <v>40</v>
      </c>
      <c r="AE2277" t="s">
        <v>39</v>
      </c>
      <c r="AF2277" t="s">
        <v>40</v>
      </c>
      <c r="AG2277" t="s">
        <v>39</v>
      </c>
      <c r="AH2277" t="s">
        <v>39</v>
      </c>
      <c r="AI2277">
        <v>3.2300000000000002E-2</v>
      </c>
      <c r="AJ2277" s="6" t="s">
        <v>43</v>
      </c>
      <c r="AK2277" s="21">
        <v>21.722999999999999</v>
      </c>
      <c r="AL2277" s="6" t="s">
        <v>39</v>
      </c>
      <c r="AM2277" s="6" t="s">
        <v>39</v>
      </c>
      <c r="AN2277">
        <v>3</v>
      </c>
      <c r="AO2277">
        <v>50</v>
      </c>
      <c r="AP2277" s="20">
        <v>20.100000000000001</v>
      </c>
      <c r="AQ2277" t="s">
        <v>39</v>
      </c>
      <c r="AR2277" t="s">
        <v>2687</v>
      </c>
      <c r="AS2277" t="s">
        <v>3137</v>
      </c>
    </row>
    <row r="2278" spans="1:45" x14ac:dyDescent="0.35">
      <c r="A2278" t="s">
        <v>2112</v>
      </c>
      <c r="B2278" t="s">
        <v>2673</v>
      </c>
      <c r="C2278" t="s">
        <v>2593</v>
      </c>
      <c r="D2278" t="s">
        <v>391</v>
      </c>
      <c r="E2278" t="s">
        <v>2111</v>
      </c>
      <c r="F2278" t="s">
        <v>39</v>
      </c>
      <c r="G2278" t="s">
        <v>42</v>
      </c>
      <c r="H2278" t="s">
        <v>40</v>
      </c>
      <c r="I2278" t="s">
        <v>3132</v>
      </c>
      <c r="J2278">
        <v>27.5</v>
      </c>
      <c r="K2278">
        <v>109.95</v>
      </c>
      <c r="L2278">
        <v>234</v>
      </c>
      <c r="M2278" t="s">
        <v>2633</v>
      </c>
      <c r="N2278" t="s">
        <v>39</v>
      </c>
      <c r="O2278">
        <v>2018</v>
      </c>
      <c r="P2278">
        <v>2018</v>
      </c>
      <c r="Q2278" t="s">
        <v>39</v>
      </c>
      <c r="R2278" s="6" t="s">
        <v>3133</v>
      </c>
      <c r="S2278" t="s">
        <v>39</v>
      </c>
      <c r="T2278">
        <v>4</v>
      </c>
      <c r="U2278" t="s">
        <v>3139</v>
      </c>
      <c r="V2278" s="6" t="s">
        <v>39</v>
      </c>
      <c r="W2278" t="s">
        <v>39</v>
      </c>
      <c r="X2278" s="6">
        <v>20</v>
      </c>
      <c r="Y2278" t="s">
        <v>39</v>
      </c>
      <c r="Z2278">
        <v>0</v>
      </c>
      <c r="AA2278" t="s">
        <v>39</v>
      </c>
      <c r="AB2278" t="s">
        <v>39</v>
      </c>
      <c r="AC2278" t="s">
        <v>39</v>
      </c>
      <c r="AD2278" t="s">
        <v>40</v>
      </c>
      <c r="AE2278" t="s">
        <v>39</v>
      </c>
      <c r="AF2278" t="s">
        <v>40</v>
      </c>
      <c r="AG2278" t="s">
        <v>39</v>
      </c>
      <c r="AH2278" t="s">
        <v>39</v>
      </c>
      <c r="AI2278">
        <v>3.2300000000000002E-2</v>
      </c>
      <c r="AJ2278" s="6" t="s">
        <v>43</v>
      </c>
      <c r="AK2278" s="21">
        <v>22.553999999999998</v>
      </c>
      <c r="AL2278" s="6" t="s">
        <v>39</v>
      </c>
      <c r="AM2278" s="6" t="s">
        <v>39</v>
      </c>
      <c r="AN2278">
        <v>3</v>
      </c>
      <c r="AO2278">
        <v>50</v>
      </c>
      <c r="AP2278" s="14">
        <v>22.08</v>
      </c>
      <c r="AQ2278" t="s">
        <v>39</v>
      </c>
      <c r="AR2278" t="s">
        <v>2687</v>
      </c>
      <c r="AS2278" t="s">
        <v>3137</v>
      </c>
    </row>
    <row r="2279" spans="1:45" x14ac:dyDescent="0.35">
      <c r="A2279" t="s">
        <v>2112</v>
      </c>
      <c r="B2279" t="s">
        <v>2673</v>
      </c>
      <c r="C2279" t="s">
        <v>2593</v>
      </c>
      <c r="D2279" t="s">
        <v>391</v>
      </c>
      <c r="E2279" t="s">
        <v>2111</v>
      </c>
      <c r="F2279" t="s">
        <v>39</v>
      </c>
      <c r="G2279" t="s">
        <v>42</v>
      </c>
      <c r="H2279" t="s">
        <v>40</v>
      </c>
      <c r="I2279" t="s">
        <v>3132</v>
      </c>
      <c r="J2279">
        <v>27.5</v>
      </c>
      <c r="K2279">
        <v>109.95</v>
      </c>
      <c r="L2279">
        <v>234</v>
      </c>
      <c r="M2279" t="s">
        <v>2633</v>
      </c>
      <c r="N2279" t="s">
        <v>39</v>
      </c>
      <c r="O2279">
        <v>2018</v>
      </c>
      <c r="P2279">
        <v>2018</v>
      </c>
      <c r="Q2279" t="s">
        <v>39</v>
      </c>
      <c r="R2279" s="6" t="s">
        <v>3133</v>
      </c>
      <c r="S2279" t="s">
        <v>39</v>
      </c>
      <c r="T2279">
        <v>4</v>
      </c>
      <c r="U2279" t="s">
        <v>3139</v>
      </c>
      <c r="V2279" s="6" t="s">
        <v>39</v>
      </c>
      <c r="W2279" t="s">
        <v>39</v>
      </c>
      <c r="X2279" s="6">
        <v>20</v>
      </c>
      <c r="Y2279" t="s">
        <v>39</v>
      </c>
      <c r="Z2279">
        <v>0</v>
      </c>
      <c r="AA2279" t="s">
        <v>39</v>
      </c>
      <c r="AB2279" t="s">
        <v>39</v>
      </c>
      <c r="AC2279" t="s">
        <v>39</v>
      </c>
      <c r="AD2279" t="s">
        <v>40</v>
      </c>
      <c r="AE2279" t="s">
        <v>39</v>
      </c>
      <c r="AF2279" t="s">
        <v>40</v>
      </c>
      <c r="AG2279" t="s">
        <v>39</v>
      </c>
      <c r="AH2279" t="s">
        <v>39</v>
      </c>
      <c r="AI2279">
        <v>3.2300000000000002E-2</v>
      </c>
      <c r="AJ2279" s="6" t="s">
        <v>43</v>
      </c>
      <c r="AK2279" s="21">
        <v>22.885999999999999</v>
      </c>
      <c r="AL2279" s="6" t="s">
        <v>39</v>
      </c>
      <c r="AM2279" s="6" t="s">
        <v>39</v>
      </c>
      <c r="AN2279">
        <v>3</v>
      </c>
      <c r="AO2279">
        <v>50</v>
      </c>
      <c r="AP2279" s="14">
        <v>24.023</v>
      </c>
      <c r="AQ2279" t="s">
        <v>39</v>
      </c>
      <c r="AR2279" t="s">
        <v>2687</v>
      </c>
      <c r="AS2279" t="s">
        <v>3137</v>
      </c>
    </row>
    <row r="2280" spans="1:45" x14ac:dyDescent="0.35">
      <c r="A2280" t="s">
        <v>2112</v>
      </c>
      <c r="B2280" t="s">
        <v>2673</v>
      </c>
      <c r="C2280" t="s">
        <v>2593</v>
      </c>
      <c r="D2280" t="s">
        <v>391</v>
      </c>
      <c r="E2280" t="s">
        <v>2111</v>
      </c>
      <c r="F2280" t="s">
        <v>39</v>
      </c>
      <c r="G2280" t="s">
        <v>42</v>
      </c>
      <c r="H2280" t="s">
        <v>40</v>
      </c>
      <c r="I2280" t="s">
        <v>3132</v>
      </c>
      <c r="J2280">
        <v>27.5</v>
      </c>
      <c r="K2280">
        <v>109.95</v>
      </c>
      <c r="L2280">
        <v>234</v>
      </c>
      <c r="M2280" t="s">
        <v>2633</v>
      </c>
      <c r="N2280" t="s">
        <v>39</v>
      </c>
      <c r="O2280">
        <v>2018</v>
      </c>
      <c r="P2280">
        <v>2018</v>
      </c>
      <c r="Q2280" t="s">
        <v>39</v>
      </c>
      <c r="R2280" s="6" t="s">
        <v>3133</v>
      </c>
      <c r="S2280" t="s">
        <v>39</v>
      </c>
      <c r="T2280">
        <v>4</v>
      </c>
      <c r="U2280" t="s">
        <v>3139</v>
      </c>
      <c r="V2280" s="6" t="s">
        <v>39</v>
      </c>
      <c r="W2280" t="s">
        <v>39</v>
      </c>
      <c r="X2280" s="6">
        <v>20</v>
      </c>
      <c r="Y2280" t="s">
        <v>39</v>
      </c>
      <c r="Z2280">
        <v>0</v>
      </c>
      <c r="AA2280" t="s">
        <v>39</v>
      </c>
      <c r="AB2280" t="s">
        <v>39</v>
      </c>
      <c r="AC2280" t="s">
        <v>39</v>
      </c>
      <c r="AD2280" t="s">
        <v>40</v>
      </c>
      <c r="AE2280" t="s">
        <v>39</v>
      </c>
      <c r="AF2280" t="s">
        <v>40</v>
      </c>
      <c r="AG2280" t="s">
        <v>39</v>
      </c>
      <c r="AH2280" t="s">
        <v>39</v>
      </c>
      <c r="AI2280">
        <v>3.2300000000000002E-2</v>
      </c>
      <c r="AJ2280" s="6" t="s">
        <v>43</v>
      </c>
      <c r="AK2280" s="21">
        <v>22.388000000000002</v>
      </c>
      <c r="AL2280" s="6" t="s">
        <v>39</v>
      </c>
      <c r="AM2280" s="6" t="s">
        <v>39</v>
      </c>
      <c r="AN2280">
        <v>3</v>
      </c>
      <c r="AO2280">
        <v>50</v>
      </c>
      <c r="AP2280" s="14">
        <v>26.041</v>
      </c>
      <c r="AQ2280" t="s">
        <v>39</v>
      </c>
      <c r="AR2280" t="s">
        <v>2687</v>
      </c>
      <c r="AS2280" t="s">
        <v>3137</v>
      </c>
    </row>
    <row r="2281" spans="1:45" x14ac:dyDescent="0.35">
      <c r="A2281" t="s">
        <v>2112</v>
      </c>
      <c r="B2281" t="s">
        <v>2673</v>
      </c>
      <c r="C2281" t="s">
        <v>2593</v>
      </c>
      <c r="D2281" t="s">
        <v>391</v>
      </c>
      <c r="E2281" t="s">
        <v>2111</v>
      </c>
      <c r="F2281" t="s">
        <v>39</v>
      </c>
      <c r="G2281" t="s">
        <v>42</v>
      </c>
      <c r="H2281" t="s">
        <v>40</v>
      </c>
      <c r="I2281" t="s">
        <v>3132</v>
      </c>
      <c r="J2281">
        <v>27.5</v>
      </c>
      <c r="K2281">
        <v>109.95</v>
      </c>
      <c r="L2281">
        <v>234</v>
      </c>
      <c r="M2281" t="s">
        <v>2633</v>
      </c>
      <c r="N2281" t="s">
        <v>39</v>
      </c>
      <c r="O2281">
        <v>2018</v>
      </c>
      <c r="P2281">
        <v>2018</v>
      </c>
      <c r="Q2281" t="s">
        <v>39</v>
      </c>
      <c r="R2281" s="6" t="s">
        <v>3133</v>
      </c>
      <c r="S2281" t="s">
        <v>39</v>
      </c>
      <c r="T2281">
        <v>4</v>
      </c>
      <c r="U2281" t="s">
        <v>3139</v>
      </c>
      <c r="V2281" s="6" t="s">
        <v>39</v>
      </c>
      <c r="W2281" t="s">
        <v>39</v>
      </c>
      <c r="X2281" s="6">
        <v>20</v>
      </c>
      <c r="Y2281" t="s">
        <v>39</v>
      </c>
      <c r="Z2281">
        <v>0</v>
      </c>
      <c r="AA2281" t="s">
        <v>39</v>
      </c>
      <c r="AB2281" t="s">
        <v>39</v>
      </c>
      <c r="AC2281" t="s">
        <v>39</v>
      </c>
      <c r="AD2281" t="s">
        <v>40</v>
      </c>
      <c r="AE2281" t="s">
        <v>39</v>
      </c>
      <c r="AF2281" t="s">
        <v>40</v>
      </c>
      <c r="AG2281" t="s">
        <v>39</v>
      </c>
      <c r="AH2281" t="s">
        <v>39</v>
      </c>
      <c r="AI2281">
        <v>3.2300000000000002E-2</v>
      </c>
      <c r="AJ2281" s="6" t="s">
        <v>43</v>
      </c>
      <c r="AK2281" s="21">
        <v>22.72</v>
      </c>
      <c r="AL2281" s="6" t="s">
        <v>39</v>
      </c>
      <c r="AM2281" s="6" t="s">
        <v>39</v>
      </c>
      <c r="AN2281">
        <v>3</v>
      </c>
      <c r="AO2281">
        <v>50</v>
      </c>
      <c r="AP2281" s="20">
        <v>28.207000000000001</v>
      </c>
      <c r="AQ2281" t="s">
        <v>39</v>
      </c>
      <c r="AR2281" t="s">
        <v>2687</v>
      </c>
      <c r="AS2281" t="s">
        <v>3137</v>
      </c>
    </row>
    <row r="2282" spans="1:45" x14ac:dyDescent="0.35">
      <c r="A2282" t="s">
        <v>2112</v>
      </c>
      <c r="B2282" t="s">
        <v>2673</v>
      </c>
      <c r="C2282" t="s">
        <v>2593</v>
      </c>
      <c r="D2282" t="s">
        <v>391</v>
      </c>
      <c r="E2282" t="s">
        <v>2111</v>
      </c>
      <c r="F2282" t="s">
        <v>39</v>
      </c>
      <c r="G2282" t="s">
        <v>42</v>
      </c>
      <c r="H2282" t="s">
        <v>40</v>
      </c>
      <c r="I2282" t="s">
        <v>3132</v>
      </c>
      <c r="J2282">
        <v>27.5</v>
      </c>
      <c r="K2282">
        <v>109.95</v>
      </c>
      <c r="L2282">
        <v>234</v>
      </c>
      <c r="M2282" t="s">
        <v>2633</v>
      </c>
      <c r="N2282" t="s">
        <v>39</v>
      </c>
      <c r="O2282">
        <v>2018</v>
      </c>
      <c r="P2282">
        <v>2018</v>
      </c>
      <c r="Q2282" t="s">
        <v>39</v>
      </c>
      <c r="R2282" s="6" t="s">
        <v>3133</v>
      </c>
      <c r="S2282" t="s">
        <v>39</v>
      </c>
      <c r="T2282">
        <v>4</v>
      </c>
      <c r="U2282" t="s">
        <v>3139</v>
      </c>
      <c r="V2282" s="6" t="s">
        <v>39</v>
      </c>
      <c r="W2282" t="s">
        <v>39</v>
      </c>
      <c r="X2282" s="6">
        <v>20</v>
      </c>
      <c r="Y2282" t="s">
        <v>39</v>
      </c>
      <c r="Z2282">
        <v>0</v>
      </c>
      <c r="AA2282" t="s">
        <v>39</v>
      </c>
      <c r="AB2282" t="s">
        <v>39</v>
      </c>
      <c r="AC2282" t="s">
        <v>39</v>
      </c>
      <c r="AD2282" t="s">
        <v>40</v>
      </c>
      <c r="AE2282" t="s">
        <v>39</v>
      </c>
      <c r="AF2282" t="s">
        <v>40</v>
      </c>
      <c r="AG2282" t="s">
        <v>39</v>
      </c>
      <c r="AH2282" t="s">
        <v>39</v>
      </c>
      <c r="AI2282">
        <v>3.2300000000000002E-2</v>
      </c>
      <c r="AJ2282" s="6" t="s">
        <v>43</v>
      </c>
      <c r="AK2282" s="17">
        <v>22.72</v>
      </c>
      <c r="AL2282" s="6" t="s">
        <v>39</v>
      </c>
      <c r="AM2282" s="6" t="s">
        <v>39</v>
      </c>
      <c r="AN2282">
        <v>3</v>
      </c>
      <c r="AO2282">
        <v>50</v>
      </c>
      <c r="AP2282" s="14">
        <v>30.074999999999999</v>
      </c>
      <c r="AQ2282" t="s">
        <v>39</v>
      </c>
      <c r="AR2282" t="s">
        <v>2687</v>
      </c>
      <c r="AS2282" t="s">
        <v>3137</v>
      </c>
    </row>
    <row r="2283" spans="1:45" x14ac:dyDescent="0.35">
      <c r="A2283" t="s">
        <v>2112</v>
      </c>
      <c r="B2283" t="s">
        <v>2673</v>
      </c>
      <c r="C2283" t="s">
        <v>2593</v>
      </c>
      <c r="D2283" t="s">
        <v>391</v>
      </c>
      <c r="E2283" t="s">
        <v>2111</v>
      </c>
      <c r="F2283" t="s">
        <v>39</v>
      </c>
      <c r="G2283" t="s">
        <v>42</v>
      </c>
      <c r="H2283" t="s">
        <v>40</v>
      </c>
      <c r="I2283" t="s">
        <v>3132</v>
      </c>
      <c r="J2283">
        <v>27.5</v>
      </c>
      <c r="K2283">
        <v>109.95</v>
      </c>
      <c r="L2283">
        <v>234</v>
      </c>
      <c r="M2283" t="s">
        <v>2633</v>
      </c>
      <c r="N2283" t="s">
        <v>39</v>
      </c>
      <c r="O2283">
        <v>2018</v>
      </c>
      <c r="P2283">
        <v>2018</v>
      </c>
      <c r="Q2283" t="s">
        <v>39</v>
      </c>
      <c r="R2283" s="6" t="s">
        <v>3133</v>
      </c>
      <c r="S2283" t="s">
        <v>39</v>
      </c>
      <c r="T2283">
        <v>4</v>
      </c>
      <c r="U2283" t="s">
        <v>3140</v>
      </c>
      <c r="V2283" s="6" t="s">
        <v>39</v>
      </c>
      <c r="W2283" t="s">
        <v>39</v>
      </c>
      <c r="X2283" s="6">
        <v>20</v>
      </c>
      <c r="Y2283" t="s">
        <v>39</v>
      </c>
      <c r="Z2283">
        <v>0</v>
      </c>
      <c r="AA2283" t="s">
        <v>39</v>
      </c>
      <c r="AB2283" t="s">
        <v>39</v>
      </c>
      <c r="AC2283" t="s">
        <v>39</v>
      </c>
      <c r="AD2283" t="s">
        <v>40</v>
      </c>
      <c r="AE2283" t="s">
        <v>39</v>
      </c>
      <c r="AF2283" t="s">
        <v>40</v>
      </c>
      <c r="AG2283" t="s">
        <v>39</v>
      </c>
      <c r="AH2283" t="s">
        <v>39</v>
      </c>
      <c r="AI2283">
        <v>3.2300000000000002E-2</v>
      </c>
      <c r="AJ2283" s="6" t="s">
        <v>43</v>
      </c>
      <c r="AK2283" s="17">
        <v>0</v>
      </c>
      <c r="AL2283" s="6" t="s">
        <v>39</v>
      </c>
      <c r="AM2283" s="6" t="s">
        <v>39</v>
      </c>
      <c r="AN2283">
        <v>3</v>
      </c>
      <c r="AO2283">
        <v>50</v>
      </c>
      <c r="AP2283" s="14">
        <v>0.26200000000000001</v>
      </c>
      <c r="AQ2283" t="s">
        <v>39</v>
      </c>
      <c r="AR2283" t="s">
        <v>2687</v>
      </c>
      <c r="AS2283" t="s">
        <v>3137</v>
      </c>
    </row>
    <row r="2284" spans="1:45" x14ac:dyDescent="0.35">
      <c r="A2284" t="s">
        <v>2112</v>
      </c>
      <c r="B2284" t="s">
        <v>2673</v>
      </c>
      <c r="C2284" t="s">
        <v>2593</v>
      </c>
      <c r="D2284" t="s">
        <v>391</v>
      </c>
      <c r="E2284" t="s">
        <v>2111</v>
      </c>
      <c r="F2284" t="s">
        <v>39</v>
      </c>
      <c r="G2284" t="s">
        <v>42</v>
      </c>
      <c r="H2284" t="s">
        <v>40</v>
      </c>
      <c r="I2284" t="s">
        <v>3132</v>
      </c>
      <c r="J2284">
        <v>27.5</v>
      </c>
      <c r="K2284">
        <v>109.95</v>
      </c>
      <c r="L2284">
        <v>234</v>
      </c>
      <c r="M2284" t="s">
        <v>2633</v>
      </c>
      <c r="N2284" t="s">
        <v>39</v>
      </c>
      <c r="O2284">
        <v>2018</v>
      </c>
      <c r="P2284">
        <v>2018</v>
      </c>
      <c r="Q2284" t="s">
        <v>39</v>
      </c>
      <c r="R2284" s="6" t="s">
        <v>3133</v>
      </c>
      <c r="S2284" t="s">
        <v>39</v>
      </c>
      <c r="T2284">
        <v>4</v>
      </c>
      <c r="U2284" t="s">
        <v>3140</v>
      </c>
      <c r="V2284" s="6" t="s">
        <v>39</v>
      </c>
      <c r="W2284" t="s">
        <v>39</v>
      </c>
      <c r="X2284" s="6">
        <v>20</v>
      </c>
      <c r="Y2284" t="s">
        <v>39</v>
      </c>
      <c r="Z2284">
        <v>0</v>
      </c>
      <c r="AA2284" t="s">
        <v>39</v>
      </c>
      <c r="AB2284" t="s">
        <v>39</v>
      </c>
      <c r="AC2284" t="s">
        <v>39</v>
      </c>
      <c r="AD2284" t="s">
        <v>40</v>
      </c>
      <c r="AE2284" t="s">
        <v>39</v>
      </c>
      <c r="AF2284" t="s">
        <v>40</v>
      </c>
      <c r="AG2284" t="s">
        <v>39</v>
      </c>
      <c r="AH2284" t="s">
        <v>39</v>
      </c>
      <c r="AI2284">
        <v>3.2300000000000002E-2</v>
      </c>
      <c r="AJ2284" s="6" t="s">
        <v>43</v>
      </c>
      <c r="AK2284" s="17">
        <v>0</v>
      </c>
      <c r="AL2284" s="6" t="s">
        <v>39</v>
      </c>
      <c r="AM2284" s="6" t="s">
        <v>39</v>
      </c>
      <c r="AN2284">
        <v>3</v>
      </c>
      <c r="AO2284">
        <v>50</v>
      </c>
      <c r="AP2284" s="14">
        <v>2.1680000000000001</v>
      </c>
      <c r="AQ2284" t="s">
        <v>39</v>
      </c>
      <c r="AR2284" t="s">
        <v>2687</v>
      </c>
      <c r="AS2284" t="s">
        <v>3137</v>
      </c>
    </row>
    <row r="2285" spans="1:45" x14ac:dyDescent="0.35">
      <c r="A2285" t="s">
        <v>2112</v>
      </c>
      <c r="B2285" t="s">
        <v>2673</v>
      </c>
      <c r="C2285" t="s">
        <v>2593</v>
      </c>
      <c r="D2285" t="s">
        <v>391</v>
      </c>
      <c r="E2285" t="s">
        <v>2111</v>
      </c>
      <c r="F2285" t="s">
        <v>39</v>
      </c>
      <c r="G2285" t="s">
        <v>42</v>
      </c>
      <c r="H2285" t="s">
        <v>40</v>
      </c>
      <c r="I2285" t="s">
        <v>3132</v>
      </c>
      <c r="J2285">
        <v>27.5</v>
      </c>
      <c r="K2285">
        <v>109.95</v>
      </c>
      <c r="L2285">
        <v>234</v>
      </c>
      <c r="M2285" t="s">
        <v>2633</v>
      </c>
      <c r="N2285" t="s">
        <v>39</v>
      </c>
      <c r="O2285">
        <v>2018</v>
      </c>
      <c r="P2285">
        <v>2018</v>
      </c>
      <c r="Q2285" t="s">
        <v>39</v>
      </c>
      <c r="R2285" s="6" t="s">
        <v>3133</v>
      </c>
      <c r="S2285" t="s">
        <v>39</v>
      </c>
      <c r="T2285">
        <v>4</v>
      </c>
      <c r="U2285" t="s">
        <v>3140</v>
      </c>
      <c r="V2285" s="6" t="s">
        <v>39</v>
      </c>
      <c r="W2285" t="s">
        <v>39</v>
      </c>
      <c r="X2285" s="6">
        <v>20</v>
      </c>
      <c r="Y2285" t="s">
        <v>39</v>
      </c>
      <c r="Z2285">
        <v>0</v>
      </c>
      <c r="AA2285" t="s">
        <v>39</v>
      </c>
      <c r="AB2285" t="s">
        <v>39</v>
      </c>
      <c r="AC2285" t="s">
        <v>39</v>
      </c>
      <c r="AD2285" t="s">
        <v>40</v>
      </c>
      <c r="AE2285" t="s">
        <v>39</v>
      </c>
      <c r="AF2285" t="s">
        <v>40</v>
      </c>
      <c r="AG2285" t="s">
        <v>39</v>
      </c>
      <c r="AH2285" t="s">
        <v>39</v>
      </c>
      <c r="AI2285">
        <v>3.2300000000000002E-2</v>
      </c>
      <c r="AJ2285" s="6" t="s">
        <v>43</v>
      </c>
      <c r="AK2285" s="17">
        <v>0</v>
      </c>
      <c r="AL2285" s="6" t="s">
        <v>39</v>
      </c>
      <c r="AM2285" s="6" t="s">
        <v>39</v>
      </c>
      <c r="AN2285">
        <v>3</v>
      </c>
      <c r="AO2285">
        <v>50</v>
      </c>
      <c r="AP2285" s="20">
        <v>4.1479999999999997</v>
      </c>
      <c r="AQ2285" t="s">
        <v>39</v>
      </c>
      <c r="AR2285" t="s">
        <v>2687</v>
      </c>
      <c r="AS2285" t="s">
        <v>3137</v>
      </c>
    </row>
    <row r="2286" spans="1:45" x14ac:dyDescent="0.35">
      <c r="A2286" t="s">
        <v>2112</v>
      </c>
      <c r="B2286" t="s">
        <v>2673</v>
      </c>
      <c r="C2286" t="s">
        <v>2593</v>
      </c>
      <c r="D2286" t="s">
        <v>391</v>
      </c>
      <c r="E2286" t="s">
        <v>2111</v>
      </c>
      <c r="F2286" t="s">
        <v>39</v>
      </c>
      <c r="G2286" t="s">
        <v>42</v>
      </c>
      <c r="H2286" t="s">
        <v>40</v>
      </c>
      <c r="I2286" t="s">
        <v>3132</v>
      </c>
      <c r="J2286">
        <v>27.5</v>
      </c>
      <c r="K2286">
        <v>109.95</v>
      </c>
      <c r="L2286">
        <v>234</v>
      </c>
      <c r="M2286" t="s">
        <v>2633</v>
      </c>
      <c r="N2286" t="s">
        <v>39</v>
      </c>
      <c r="O2286">
        <v>2018</v>
      </c>
      <c r="P2286">
        <v>2018</v>
      </c>
      <c r="Q2286" t="s">
        <v>39</v>
      </c>
      <c r="R2286" s="6" t="s">
        <v>3133</v>
      </c>
      <c r="S2286" t="s">
        <v>39</v>
      </c>
      <c r="T2286">
        <v>4</v>
      </c>
      <c r="U2286" t="s">
        <v>3140</v>
      </c>
      <c r="V2286" s="6" t="s">
        <v>39</v>
      </c>
      <c r="W2286" t="s">
        <v>39</v>
      </c>
      <c r="X2286" s="6">
        <v>20</v>
      </c>
      <c r="Y2286" t="s">
        <v>39</v>
      </c>
      <c r="Z2286">
        <v>0</v>
      </c>
      <c r="AA2286" t="s">
        <v>39</v>
      </c>
      <c r="AB2286" t="s">
        <v>39</v>
      </c>
      <c r="AC2286" t="s">
        <v>39</v>
      </c>
      <c r="AD2286" t="s">
        <v>40</v>
      </c>
      <c r="AE2286" t="s">
        <v>39</v>
      </c>
      <c r="AF2286" t="s">
        <v>40</v>
      </c>
      <c r="AG2286" t="s">
        <v>39</v>
      </c>
      <c r="AH2286" t="s">
        <v>39</v>
      </c>
      <c r="AI2286">
        <v>3.2300000000000002E-2</v>
      </c>
      <c r="AJ2286" s="6" t="s">
        <v>43</v>
      </c>
      <c r="AK2286" s="17">
        <v>0</v>
      </c>
      <c r="AL2286" s="6" t="s">
        <v>39</v>
      </c>
      <c r="AM2286" s="6" t="s">
        <v>39</v>
      </c>
      <c r="AN2286">
        <v>3</v>
      </c>
      <c r="AO2286">
        <v>50</v>
      </c>
      <c r="AP2286" s="20">
        <v>6.016</v>
      </c>
      <c r="AQ2286" t="s">
        <v>39</v>
      </c>
      <c r="AR2286" t="s">
        <v>2687</v>
      </c>
      <c r="AS2286" t="s">
        <v>3137</v>
      </c>
    </row>
    <row r="2287" spans="1:45" x14ac:dyDescent="0.35">
      <c r="A2287" t="s">
        <v>2112</v>
      </c>
      <c r="B2287" t="s">
        <v>2673</v>
      </c>
      <c r="C2287" t="s">
        <v>2593</v>
      </c>
      <c r="D2287" t="s">
        <v>391</v>
      </c>
      <c r="E2287" t="s">
        <v>2111</v>
      </c>
      <c r="F2287" t="s">
        <v>39</v>
      </c>
      <c r="G2287" t="s">
        <v>42</v>
      </c>
      <c r="H2287" t="s">
        <v>40</v>
      </c>
      <c r="I2287" t="s">
        <v>3132</v>
      </c>
      <c r="J2287">
        <v>27.5</v>
      </c>
      <c r="K2287">
        <v>109.95</v>
      </c>
      <c r="L2287">
        <v>234</v>
      </c>
      <c r="M2287" t="s">
        <v>2633</v>
      </c>
      <c r="N2287" t="s">
        <v>39</v>
      </c>
      <c r="O2287">
        <v>2018</v>
      </c>
      <c r="P2287">
        <v>2018</v>
      </c>
      <c r="Q2287" t="s">
        <v>39</v>
      </c>
      <c r="R2287" s="6" t="s">
        <v>3133</v>
      </c>
      <c r="S2287" t="s">
        <v>39</v>
      </c>
      <c r="T2287">
        <v>4</v>
      </c>
      <c r="U2287" t="s">
        <v>3140</v>
      </c>
      <c r="V2287" s="6" t="s">
        <v>39</v>
      </c>
      <c r="W2287" t="s">
        <v>39</v>
      </c>
      <c r="X2287" s="6">
        <v>20</v>
      </c>
      <c r="Y2287" t="s">
        <v>39</v>
      </c>
      <c r="Z2287">
        <v>0</v>
      </c>
      <c r="AA2287" t="s">
        <v>39</v>
      </c>
      <c r="AB2287" t="s">
        <v>39</v>
      </c>
      <c r="AC2287" t="s">
        <v>39</v>
      </c>
      <c r="AD2287" t="s">
        <v>40</v>
      </c>
      <c r="AE2287" t="s">
        <v>39</v>
      </c>
      <c r="AF2287" t="s">
        <v>40</v>
      </c>
      <c r="AG2287" t="s">
        <v>39</v>
      </c>
      <c r="AH2287" t="s">
        <v>39</v>
      </c>
      <c r="AI2287">
        <v>3.2300000000000002E-2</v>
      </c>
      <c r="AJ2287" s="6" t="s">
        <v>43</v>
      </c>
      <c r="AK2287" s="21">
        <v>2.1269999999999998</v>
      </c>
      <c r="AL2287" s="6" t="s">
        <v>39</v>
      </c>
      <c r="AM2287" s="6" t="s">
        <v>39</v>
      </c>
      <c r="AN2287">
        <v>3</v>
      </c>
      <c r="AO2287">
        <v>50</v>
      </c>
      <c r="AP2287" s="20">
        <v>7.9580000000000002</v>
      </c>
      <c r="AQ2287" t="s">
        <v>39</v>
      </c>
      <c r="AR2287" t="s">
        <v>2687</v>
      </c>
      <c r="AS2287" t="s">
        <v>3137</v>
      </c>
    </row>
    <row r="2288" spans="1:45" x14ac:dyDescent="0.35">
      <c r="A2288" t="s">
        <v>2112</v>
      </c>
      <c r="B2288" t="s">
        <v>2673</v>
      </c>
      <c r="C2288" t="s">
        <v>2593</v>
      </c>
      <c r="D2288" t="s">
        <v>391</v>
      </c>
      <c r="E2288" t="s">
        <v>2111</v>
      </c>
      <c r="F2288" t="s">
        <v>39</v>
      </c>
      <c r="G2288" t="s">
        <v>42</v>
      </c>
      <c r="H2288" t="s">
        <v>40</v>
      </c>
      <c r="I2288" t="s">
        <v>3132</v>
      </c>
      <c r="J2288">
        <v>27.5</v>
      </c>
      <c r="K2288">
        <v>109.95</v>
      </c>
      <c r="L2288">
        <v>234</v>
      </c>
      <c r="M2288" t="s">
        <v>2633</v>
      </c>
      <c r="N2288" t="s">
        <v>39</v>
      </c>
      <c r="O2288">
        <v>2018</v>
      </c>
      <c r="P2288">
        <v>2018</v>
      </c>
      <c r="Q2288" t="s">
        <v>39</v>
      </c>
      <c r="R2288" s="6" t="s">
        <v>3133</v>
      </c>
      <c r="S2288" t="s">
        <v>39</v>
      </c>
      <c r="T2288">
        <v>4</v>
      </c>
      <c r="U2288" t="s">
        <v>3140</v>
      </c>
      <c r="V2288" s="6" t="s">
        <v>39</v>
      </c>
      <c r="W2288" t="s">
        <v>39</v>
      </c>
      <c r="X2288" s="6">
        <v>20</v>
      </c>
      <c r="Y2288" t="s">
        <v>39</v>
      </c>
      <c r="Z2288">
        <v>0</v>
      </c>
      <c r="AA2288" t="s">
        <v>39</v>
      </c>
      <c r="AB2288" t="s">
        <v>39</v>
      </c>
      <c r="AC2288" t="s">
        <v>39</v>
      </c>
      <c r="AD2288" t="s">
        <v>40</v>
      </c>
      <c r="AE2288" t="s">
        <v>39</v>
      </c>
      <c r="AF2288" t="s">
        <v>40</v>
      </c>
      <c r="AG2288" t="s">
        <v>39</v>
      </c>
      <c r="AH2288" t="s">
        <v>39</v>
      </c>
      <c r="AI2288">
        <v>3.2300000000000002E-2</v>
      </c>
      <c r="AJ2288" s="6" t="s">
        <v>43</v>
      </c>
      <c r="AK2288" s="21">
        <v>10.929</v>
      </c>
      <c r="AL2288" s="6" t="s">
        <v>39</v>
      </c>
      <c r="AM2288" s="6" t="s">
        <v>39</v>
      </c>
      <c r="AN2288">
        <v>3</v>
      </c>
      <c r="AO2288">
        <v>50</v>
      </c>
      <c r="AP2288" s="20">
        <v>10.199999999999999</v>
      </c>
      <c r="AQ2288" t="s">
        <v>39</v>
      </c>
      <c r="AR2288" t="s">
        <v>2687</v>
      </c>
      <c r="AS2288" t="s">
        <v>3137</v>
      </c>
    </row>
    <row r="2289" spans="1:45" x14ac:dyDescent="0.35">
      <c r="A2289" t="s">
        <v>2112</v>
      </c>
      <c r="B2289" t="s">
        <v>2673</v>
      </c>
      <c r="C2289" t="s">
        <v>2593</v>
      </c>
      <c r="D2289" t="s">
        <v>391</v>
      </c>
      <c r="E2289" t="s">
        <v>2111</v>
      </c>
      <c r="F2289" t="s">
        <v>39</v>
      </c>
      <c r="G2289" t="s">
        <v>42</v>
      </c>
      <c r="H2289" t="s">
        <v>40</v>
      </c>
      <c r="I2289" t="s">
        <v>3132</v>
      </c>
      <c r="J2289">
        <v>27.5</v>
      </c>
      <c r="K2289">
        <v>109.95</v>
      </c>
      <c r="L2289">
        <v>234</v>
      </c>
      <c r="M2289" t="s">
        <v>2633</v>
      </c>
      <c r="N2289" t="s">
        <v>39</v>
      </c>
      <c r="O2289">
        <v>2018</v>
      </c>
      <c r="P2289">
        <v>2018</v>
      </c>
      <c r="Q2289" t="s">
        <v>39</v>
      </c>
      <c r="R2289" s="6" t="s">
        <v>3133</v>
      </c>
      <c r="S2289" t="s">
        <v>39</v>
      </c>
      <c r="T2289">
        <v>4</v>
      </c>
      <c r="U2289" t="s">
        <v>3140</v>
      </c>
      <c r="V2289" s="6" t="s">
        <v>39</v>
      </c>
      <c r="W2289" t="s">
        <v>39</v>
      </c>
      <c r="X2289" s="6">
        <v>20</v>
      </c>
      <c r="Y2289" t="s">
        <v>39</v>
      </c>
      <c r="Z2289">
        <v>0</v>
      </c>
      <c r="AA2289" t="s">
        <v>39</v>
      </c>
      <c r="AB2289" t="s">
        <v>39</v>
      </c>
      <c r="AC2289" t="s">
        <v>39</v>
      </c>
      <c r="AD2289" t="s">
        <v>40</v>
      </c>
      <c r="AE2289" t="s">
        <v>39</v>
      </c>
      <c r="AF2289" t="s">
        <v>40</v>
      </c>
      <c r="AG2289" t="s">
        <v>39</v>
      </c>
      <c r="AH2289" t="s">
        <v>39</v>
      </c>
      <c r="AI2289">
        <v>3.2300000000000002E-2</v>
      </c>
      <c r="AJ2289" s="6" t="s">
        <v>43</v>
      </c>
      <c r="AK2289" s="21">
        <v>26.041</v>
      </c>
      <c r="AL2289" s="6" t="s">
        <v>39</v>
      </c>
      <c r="AM2289" s="6" t="s">
        <v>39</v>
      </c>
      <c r="AN2289">
        <v>3</v>
      </c>
      <c r="AO2289">
        <v>50</v>
      </c>
      <c r="AP2289" s="20">
        <v>12.105</v>
      </c>
      <c r="AQ2289" t="s">
        <v>39</v>
      </c>
      <c r="AR2289" t="s">
        <v>2687</v>
      </c>
      <c r="AS2289" t="s">
        <v>3137</v>
      </c>
    </row>
    <row r="2290" spans="1:45" x14ac:dyDescent="0.35">
      <c r="A2290" t="s">
        <v>2112</v>
      </c>
      <c r="B2290" t="s">
        <v>2673</v>
      </c>
      <c r="C2290" t="s">
        <v>2593</v>
      </c>
      <c r="D2290" t="s">
        <v>391</v>
      </c>
      <c r="E2290" t="s">
        <v>2111</v>
      </c>
      <c r="F2290" t="s">
        <v>39</v>
      </c>
      <c r="G2290" t="s">
        <v>42</v>
      </c>
      <c r="H2290" t="s">
        <v>40</v>
      </c>
      <c r="I2290" t="s">
        <v>3132</v>
      </c>
      <c r="J2290">
        <v>27.5</v>
      </c>
      <c r="K2290">
        <v>109.95</v>
      </c>
      <c r="L2290">
        <v>234</v>
      </c>
      <c r="M2290" t="s">
        <v>2633</v>
      </c>
      <c r="N2290" t="s">
        <v>39</v>
      </c>
      <c r="O2290">
        <v>2018</v>
      </c>
      <c r="P2290">
        <v>2018</v>
      </c>
      <c r="Q2290" t="s">
        <v>39</v>
      </c>
      <c r="R2290" s="6" t="s">
        <v>3133</v>
      </c>
      <c r="S2290" t="s">
        <v>39</v>
      </c>
      <c r="T2290">
        <v>4</v>
      </c>
      <c r="U2290" t="s">
        <v>3140</v>
      </c>
      <c r="V2290" s="6" t="s">
        <v>39</v>
      </c>
      <c r="W2290" t="s">
        <v>39</v>
      </c>
      <c r="X2290" s="6">
        <v>20</v>
      </c>
      <c r="Y2290" t="s">
        <v>39</v>
      </c>
      <c r="Z2290">
        <v>0</v>
      </c>
      <c r="AA2290" t="s">
        <v>39</v>
      </c>
      <c r="AB2290" t="s">
        <v>39</v>
      </c>
      <c r="AC2290" t="s">
        <v>39</v>
      </c>
      <c r="AD2290" t="s">
        <v>40</v>
      </c>
      <c r="AE2290" t="s">
        <v>39</v>
      </c>
      <c r="AF2290" t="s">
        <v>40</v>
      </c>
      <c r="AG2290" t="s">
        <v>39</v>
      </c>
      <c r="AH2290" t="s">
        <v>39</v>
      </c>
      <c r="AI2290">
        <v>3.2300000000000002E-2</v>
      </c>
      <c r="AJ2290" s="6" t="s">
        <v>43</v>
      </c>
      <c r="AK2290" s="21">
        <v>26.207000000000001</v>
      </c>
      <c r="AL2290" s="6" t="s">
        <v>39</v>
      </c>
      <c r="AM2290" s="6" t="s">
        <v>39</v>
      </c>
      <c r="AN2290">
        <v>3</v>
      </c>
      <c r="AO2290">
        <v>50</v>
      </c>
      <c r="AP2290" s="20">
        <v>14.16</v>
      </c>
      <c r="AQ2290" t="s">
        <v>39</v>
      </c>
      <c r="AR2290" t="s">
        <v>2687</v>
      </c>
      <c r="AS2290" t="s">
        <v>3137</v>
      </c>
    </row>
    <row r="2291" spans="1:45" x14ac:dyDescent="0.35">
      <c r="A2291" t="s">
        <v>2112</v>
      </c>
      <c r="B2291" t="s">
        <v>2673</v>
      </c>
      <c r="C2291" t="s">
        <v>2593</v>
      </c>
      <c r="D2291" t="s">
        <v>391</v>
      </c>
      <c r="E2291" t="s">
        <v>2111</v>
      </c>
      <c r="F2291" t="s">
        <v>39</v>
      </c>
      <c r="G2291" t="s">
        <v>42</v>
      </c>
      <c r="H2291" t="s">
        <v>40</v>
      </c>
      <c r="I2291" t="s">
        <v>3132</v>
      </c>
      <c r="J2291">
        <v>27.5</v>
      </c>
      <c r="K2291">
        <v>109.95</v>
      </c>
      <c r="L2291">
        <v>234</v>
      </c>
      <c r="M2291" t="s">
        <v>2633</v>
      </c>
      <c r="N2291" t="s">
        <v>39</v>
      </c>
      <c r="O2291">
        <v>2018</v>
      </c>
      <c r="P2291">
        <v>2018</v>
      </c>
      <c r="Q2291" t="s">
        <v>39</v>
      </c>
      <c r="R2291" s="6" t="s">
        <v>3133</v>
      </c>
      <c r="S2291" t="s">
        <v>39</v>
      </c>
      <c r="T2291">
        <v>4</v>
      </c>
      <c r="U2291" t="s">
        <v>3140</v>
      </c>
      <c r="V2291" s="6" t="s">
        <v>39</v>
      </c>
      <c r="W2291" t="s">
        <v>39</v>
      </c>
      <c r="X2291" s="6">
        <v>20</v>
      </c>
      <c r="Y2291" t="s">
        <v>39</v>
      </c>
      <c r="Z2291">
        <v>0</v>
      </c>
      <c r="AA2291" t="s">
        <v>39</v>
      </c>
      <c r="AB2291" t="s">
        <v>39</v>
      </c>
      <c r="AC2291" t="s">
        <v>39</v>
      </c>
      <c r="AD2291" t="s">
        <v>40</v>
      </c>
      <c r="AE2291" t="s">
        <v>39</v>
      </c>
      <c r="AF2291" t="s">
        <v>40</v>
      </c>
      <c r="AG2291" t="s">
        <v>39</v>
      </c>
      <c r="AH2291" t="s">
        <v>39</v>
      </c>
      <c r="AI2291">
        <v>3.2300000000000002E-2</v>
      </c>
      <c r="AJ2291" s="6" t="s">
        <v>43</v>
      </c>
      <c r="AK2291" s="21">
        <v>31.023</v>
      </c>
      <c r="AL2291" s="6" t="s">
        <v>39</v>
      </c>
      <c r="AM2291" s="6" t="s">
        <v>39</v>
      </c>
      <c r="AN2291">
        <v>3</v>
      </c>
      <c r="AO2291">
        <v>50</v>
      </c>
      <c r="AP2291" s="20">
        <v>16.178000000000001</v>
      </c>
      <c r="AQ2291" t="s">
        <v>39</v>
      </c>
      <c r="AR2291" t="s">
        <v>2687</v>
      </c>
      <c r="AS2291" t="s">
        <v>3137</v>
      </c>
    </row>
    <row r="2292" spans="1:45" x14ac:dyDescent="0.35">
      <c r="A2292" t="s">
        <v>2112</v>
      </c>
      <c r="B2292" t="s">
        <v>2673</v>
      </c>
      <c r="C2292" t="s">
        <v>2593</v>
      </c>
      <c r="D2292" t="s">
        <v>391</v>
      </c>
      <c r="E2292" t="s">
        <v>2111</v>
      </c>
      <c r="F2292" t="s">
        <v>39</v>
      </c>
      <c r="G2292" t="s">
        <v>42</v>
      </c>
      <c r="H2292" t="s">
        <v>40</v>
      </c>
      <c r="I2292" t="s">
        <v>3132</v>
      </c>
      <c r="J2292">
        <v>27.5</v>
      </c>
      <c r="K2292">
        <v>109.95</v>
      </c>
      <c r="L2292">
        <v>234</v>
      </c>
      <c r="M2292" t="s">
        <v>2633</v>
      </c>
      <c r="N2292" t="s">
        <v>39</v>
      </c>
      <c r="O2292">
        <v>2018</v>
      </c>
      <c r="P2292">
        <v>2018</v>
      </c>
      <c r="Q2292" t="s">
        <v>39</v>
      </c>
      <c r="R2292" s="6" t="s">
        <v>3133</v>
      </c>
      <c r="S2292" t="s">
        <v>39</v>
      </c>
      <c r="T2292">
        <v>4</v>
      </c>
      <c r="U2292" t="s">
        <v>3140</v>
      </c>
      <c r="V2292" s="6" t="s">
        <v>39</v>
      </c>
      <c r="W2292" t="s">
        <v>39</v>
      </c>
      <c r="X2292" s="6">
        <v>20</v>
      </c>
      <c r="Y2292" t="s">
        <v>39</v>
      </c>
      <c r="Z2292">
        <v>0</v>
      </c>
      <c r="AA2292" t="s">
        <v>39</v>
      </c>
      <c r="AB2292" t="s">
        <v>39</v>
      </c>
      <c r="AC2292" t="s">
        <v>39</v>
      </c>
      <c r="AD2292" t="s">
        <v>40</v>
      </c>
      <c r="AE2292" t="s">
        <v>39</v>
      </c>
      <c r="AF2292" t="s">
        <v>40</v>
      </c>
      <c r="AG2292" t="s">
        <v>39</v>
      </c>
      <c r="AH2292" t="s">
        <v>39</v>
      </c>
      <c r="AI2292">
        <v>3.2300000000000002E-2</v>
      </c>
      <c r="AJ2292" s="6" t="s">
        <v>43</v>
      </c>
      <c r="AK2292" s="21">
        <v>38.829000000000001</v>
      </c>
      <c r="AL2292" s="6" t="s">
        <v>39</v>
      </c>
      <c r="AM2292" s="6" t="s">
        <v>39</v>
      </c>
      <c r="AN2292">
        <v>3</v>
      </c>
      <c r="AO2292">
        <v>50</v>
      </c>
      <c r="AP2292" s="20">
        <v>18.12</v>
      </c>
      <c r="AQ2292" t="s">
        <v>39</v>
      </c>
      <c r="AR2292" t="s">
        <v>2687</v>
      </c>
      <c r="AS2292" t="s">
        <v>3137</v>
      </c>
    </row>
    <row r="2293" spans="1:45" x14ac:dyDescent="0.35">
      <c r="A2293" t="s">
        <v>2112</v>
      </c>
      <c r="B2293" t="s">
        <v>2673</v>
      </c>
      <c r="C2293" t="s">
        <v>2593</v>
      </c>
      <c r="D2293" t="s">
        <v>391</v>
      </c>
      <c r="E2293" t="s">
        <v>2111</v>
      </c>
      <c r="F2293" t="s">
        <v>39</v>
      </c>
      <c r="G2293" t="s">
        <v>42</v>
      </c>
      <c r="H2293" t="s">
        <v>40</v>
      </c>
      <c r="I2293" t="s">
        <v>3132</v>
      </c>
      <c r="J2293">
        <v>27.5</v>
      </c>
      <c r="K2293">
        <v>109.95</v>
      </c>
      <c r="L2293">
        <v>234</v>
      </c>
      <c r="M2293" t="s">
        <v>2633</v>
      </c>
      <c r="N2293" t="s">
        <v>39</v>
      </c>
      <c r="O2293">
        <v>2018</v>
      </c>
      <c r="P2293">
        <v>2018</v>
      </c>
      <c r="Q2293" t="s">
        <v>39</v>
      </c>
      <c r="R2293" s="6" t="s">
        <v>3133</v>
      </c>
      <c r="S2293" t="s">
        <v>39</v>
      </c>
      <c r="T2293">
        <v>4</v>
      </c>
      <c r="U2293" t="s">
        <v>3140</v>
      </c>
      <c r="V2293" s="6" t="s">
        <v>39</v>
      </c>
      <c r="W2293" t="s">
        <v>39</v>
      </c>
      <c r="X2293" s="6">
        <v>20</v>
      </c>
      <c r="Y2293" t="s">
        <v>39</v>
      </c>
      <c r="Z2293">
        <v>0</v>
      </c>
      <c r="AA2293" t="s">
        <v>39</v>
      </c>
      <c r="AB2293" t="s">
        <v>39</v>
      </c>
      <c r="AC2293" t="s">
        <v>39</v>
      </c>
      <c r="AD2293" t="s">
        <v>40</v>
      </c>
      <c r="AE2293" t="s">
        <v>39</v>
      </c>
      <c r="AF2293" t="s">
        <v>40</v>
      </c>
      <c r="AG2293" t="s">
        <v>39</v>
      </c>
      <c r="AH2293" t="s">
        <v>39</v>
      </c>
      <c r="AI2293">
        <v>3.2300000000000002E-2</v>
      </c>
      <c r="AJ2293" s="6" t="s">
        <v>43</v>
      </c>
      <c r="AK2293" s="21">
        <v>42.316000000000003</v>
      </c>
      <c r="AL2293" s="6" t="s">
        <v>39</v>
      </c>
      <c r="AM2293" s="6" t="s">
        <v>39</v>
      </c>
      <c r="AN2293">
        <v>3</v>
      </c>
      <c r="AO2293">
        <v>50</v>
      </c>
      <c r="AP2293" s="20">
        <v>20.212</v>
      </c>
      <c r="AQ2293" t="s">
        <v>39</v>
      </c>
      <c r="AR2293" t="s">
        <v>2687</v>
      </c>
      <c r="AS2293" t="s">
        <v>3137</v>
      </c>
    </row>
    <row r="2294" spans="1:45" x14ac:dyDescent="0.35">
      <c r="A2294" t="s">
        <v>2112</v>
      </c>
      <c r="B2294" t="s">
        <v>2673</v>
      </c>
      <c r="C2294" t="s">
        <v>2593</v>
      </c>
      <c r="D2294" t="s">
        <v>391</v>
      </c>
      <c r="E2294" t="s">
        <v>2111</v>
      </c>
      <c r="F2294" t="s">
        <v>39</v>
      </c>
      <c r="G2294" t="s">
        <v>42</v>
      </c>
      <c r="H2294" t="s">
        <v>40</v>
      </c>
      <c r="I2294" t="s">
        <v>3132</v>
      </c>
      <c r="J2294">
        <v>27.5</v>
      </c>
      <c r="K2294">
        <v>109.95</v>
      </c>
      <c r="L2294">
        <v>234</v>
      </c>
      <c r="M2294" t="s">
        <v>2633</v>
      </c>
      <c r="N2294" t="s">
        <v>39</v>
      </c>
      <c r="O2294">
        <v>2018</v>
      </c>
      <c r="P2294">
        <v>2018</v>
      </c>
      <c r="Q2294" t="s">
        <v>39</v>
      </c>
      <c r="R2294" s="6" t="s">
        <v>3133</v>
      </c>
      <c r="S2294" t="s">
        <v>39</v>
      </c>
      <c r="T2294">
        <v>4</v>
      </c>
      <c r="U2294" t="s">
        <v>3140</v>
      </c>
      <c r="V2294" s="6" t="s">
        <v>39</v>
      </c>
      <c r="W2294" t="s">
        <v>39</v>
      </c>
      <c r="X2294" s="6">
        <v>20</v>
      </c>
      <c r="Y2294" t="s">
        <v>39</v>
      </c>
      <c r="Z2294">
        <v>0</v>
      </c>
      <c r="AA2294" t="s">
        <v>39</v>
      </c>
      <c r="AB2294" t="s">
        <v>39</v>
      </c>
      <c r="AC2294" t="s">
        <v>39</v>
      </c>
      <c r="AD2294" t="s">
        <v>40</v>
      </c>
      <c r="AE2294" t="s">
        <v>39</v>
      </c>
      <c r="AF2294" t="s">
        <v>40</v>
      </c>
      <c r="AG2294" t="s">
        <v>39</v>
      </c>
      <c r="AH2294" t="s">
        <v>39</v>
      </c>
      <c r="AI2294">
        <v>3.2300000000000002E-2</v>
      </c>
      <c r="AJ2294" s="6" t="s">
        <v>43</v>
      </c>
      <c r="AK2294" s="21">
        <v>44.972999999999999</v>
      </c>
      <c r="AL2294" s="6" t="s">
        <v>39</v>
      </c>
      <c r="AM2294" s="6" t="s">
        <v>39</v>
      </c>
      <c r="AN2294">
        <v>3</v>
      </c>
      <c r="AO2294">
        <v>50</v>
      </c>
      <c r="AP2294" s="20">
        <v>22.193000000000001</v>
      </c>
      <c r="AQ2294" t="s">
        <v>39</v>
      </c>
      <c r="AR2294" t="s">
        <v>2687</v>
      </c>
      <c r="AS2294" t="s">
        <v>3137</v>
      </c>
    </row>
    <row r="2295" spans="1:45" x14ac:dyDescent="0.35">
      <c r="A2295" t="s">
        <v>2112</v>
      </c>
      <c r="B2295" t="s">
        <v>2673</v>
      </c>
      <c r="C2295" t="s">
        <v>2593</v>
      </c>
      <c r="D2295" t="s">
        <v>391</v>
      </c>
      <c r="E2295" t="s">
        <v>2111</v>
      </c>
      <c r="F2295" t="s">
        <v>39</v>
      </c>
      <c r="G2295" t="s">
        <v>42</v>
      </c>
      <c r="H2295" t="s">
        <v>40</v>
      </c>
      <c r="I2295" t="s">
        <v>3132</v>
      </c>
      <c r="J2295">
        <v>27.5</v>
      </c>
      <c r="K2295">
        <v>109.95</v>
      </c>
      <c r="L2295">
        <v>234</v>
      </c>
      <c r="M2295" t="s">
        <v>2633</v>
      </c>
      <c r="N2295" t="s">
        <v>39</v>
      </c>
      <c r="O2295">
        <v>2018</v>
      </c>
      <c r="P2295">
        <v>2018</v>
      </c>
      <c r="Q2295" t="s">
        <v>39</v>
      </c>
      <c r="R2295" s="6" t="s">
        <v>3133</v>
      </c>
      <c r="S2295" t="s">
        <v>39</v>
      </c>
      <c r="T2295">
        <v>4</v>
      </c>
      <c r="U2295" t="s">
        <v>3140</v>
      </c>
      <c r="V2295" s="6" t="s">
        <v>39</v>
      </c>
      <c r="W2295" t="s">
        <v>39</v>
      </c>
      <c r="X2295" s="6">
        <v>20</v>
      </c>
      <c r="Y2295" t="s">
        <v>39</v>
      </c>
      <c r="Z2295">
        <v>0</v>
      </c>
      <c r="AA2295" t="s">
        <v>39</v>
      </c>
      <c r="AB2295" t="s">
        <v>39</v>
      </c>
      <c r="AC2295" t="s">
        <v>39</v>
      </c>
      <c r="AD2295" t="s">
        <v>40</v>
      </c>
      <c r="AE2295" t="s">
        <v>39</v>
      </c>
      <c r="AF2295" t="s">
        <v>40</v>
      </c>
      <c r="AG2295" t="s">
        <v>39</v>
      </c>
      <c r="AH2295" t="s">
        <v>39</v>
      </c>
      <c r="AI2295">
        <v>3.2300000000000002E-2</v>
      </c>
      <c r="AJ2295" s="6" t="s">
        <v>43</v>
      </c>
      <c r="AK2295" s="21">
        <v>49.290999999999997</v>
      </c>
      <c r="AL2295" s="6" t="s">
        <v>39</v>
      </c>
      <c r="AM2295" s="6" t="s">
        <v>39</v>
      </c>
      <c r="AN2295">
        <v>3</v>
      </c>
      <c r="AO2295">
        <v>50</v>
      </c>
      <c r="AP2295" s="20">
        <v>24.21</v>
      </c>
      <c r="AQ2295" t="s">
        <v>39</v>
      </c>
      <c r="AR2295" t="s">
        <v>2687</v>
      </c>
      <c r="AS2295" t="s">
        <v>3137</v>
      </c>
    </row>
    <row r="2296" spans="1:45" x14ac:dyDescent="0.35">
      <c r="A2296" t="s">
        <v>2112</v>
      </c>
      <c r="B2296" t="s">
        <v>2673</v>
      </c>
      <c r="C2296" t="s">
        <v>2593</v>
      </c>
      <c r="D2296" t="s">
        <v>391</v>
      </c>
      <c r="E2296" t="s">
        <v>2111</v>
      </c>
      <c r="F2296" t="s">
        <v>39</v>
      </c>
      <c r="G2296" t="s">
        <v>42</v>
      </c>
      <c r="H2296" t="s">
        <v>40</v>
      </c>
      <c r="I2296" t="s">
        <v>3132</v>
      </c>
      <c r="J2296">
        <v>27.5</v>
      </c>
      <c r="K2296">
        <v>109.95</v>
      </c>
      <c r="L2296">
        <v>234</v>
      </c>
      <c r="M2296" t="s">
        <v>2633</v>
      </c>
      <c r="N2296" t="s">
        <v>39</v>
      </c>
      <c r="O2296">
        <v>2018</v>
      </c>
      <c r="P2296">
        <v>2018</v>
      </c>
      <c r="Q2296" t="s">
        <v>39</v>
      </c>
      <c r="R2296" s="6" t="s">
        <v>3133</v>
      </c>
      <c r="S2296" t="s">
        <v>39</v>
      </c>
      <c r="T2296">
        <v>4</v>
      </c>
      <c r="U2296" t="s">
        <v>3140</v>
      </c>
      <c r="V2296" s="6" t="s">
        <v>39</v>
      </c>
      <c r="W2296" t="s">
        <v>39</v>
      </c>
      <c r="X2296" s="6">
        <v>20</v>
      </c>
      <c r="Y2296" t="s">
        <v>39</v>
      </c>
      <c r="Z2296">
        <v>0</v>
      </c>
      <c r="AA2296" t="s">
        <v>39</v>
      </c>
      <c r="AB2296" t="s">
        <v>39</v>
      </c>
      <c r="AC2296" t="s">
        <v>39</v>
      </c>
      <c r="AD2296" t="s">
        <v>40</v>
      </c>
      <c r="AE2296" t="s">
        <v>39</v>
      </c>
      <c r="AF2296" t="s">
        <v>40</v>
      </c>
      <c r="AG2296" t="s">
        <v>39</v>
      </c>
      <c r="AH2296" t="s">
        <v>39</v>
      </c>
      <c r="AI2296">
        <v>3.2300000000000002E-2</v>
      </c>
      <c r="AJ2296" s="6" t="s">
        <v>43</v>
      </c>
      <c r="AK2296" s="21">
        <v>53.609000000000002</v>
      </c>
      <c r="AL2296" s="6" t="s">
        <v>39</v>
      </c>
      <c r="AM2296" s="6" t="s">
        <v>39</v>
      </c>
      <c r="AN2296">
        <v>3</v>
      </c>
      <c r="AO2296">
        <v>50</v>
      </c>
      <c r="AP2296" s="20">
        <v>26.114999999999998</v>
      </c>
      <c r="AQ2296" t="s">
        <v>39</v>
      </c>
      <c r="AR2296" t="s">
        <v>2687</v>
      </c>
      <c r="AS2296" t="s">
        <v>3137</v>
      </c>
    </row>
    <row r="2297" spans="1:45" x14ac:dyDescent="0.35">
      <c r="A2297" t="s">
        <v>2112</v>
      </c>
      <c r="B2297" t="s">
        <v>2673</v>
      </c>
      <c r="C2297" t="s">
        <v>2593</v>
      </c>
      <c r="D2297" t="s">
        <v>391</v>
      </c>
      <c r="E2297" t="s">
        <v>2111</v>
      </c>
      <c r="F2297" t="s">
        <v>39</v>
      </c>
      <c r="G2297" t="s">
        <v>42</v>
      </c>
      <c r="H2297" t="s">
        <v>40</v>
      </c>
      <c r="I2297" t="s">
        <v>3132</v>
      </c>
      <c r="J2297">
        <v>27.5</v>
      </c>
      <c r="K2297">
        <v>109.95</v>
      </c>
      <c r="L2297">
        <v>234</v>
      </c>
      <c r="M2297" t="s">
        <v>2633</v>
      </c>
      <c r="N2297" t="s">
        <v>39</v>
      </c>
      <c r="O2297">
        <v>2018</v>
      </c>
      <c r="P2297">
        <v>2018</v>
      </c>
      <c r="Q2297" t="s">
        <v>39</v>
      </c>
      <c r="R2297" s="6" t="s">
        <v>3133</v>
      </c>
      <c r="S2297" t="s">
        <v>39</v>
      </c>
      <c r="T2297">
        <v>4</v>
      </c>
      <c r="U2297" t="s">
        <v>3140</v>
      </c>
      <c r="V2297" s="6" t="s">
        <v>39</v>
      </c>
      <c r="W2297" t="s">
        <v>39</v>
      </c>
      <c r="X2297" s="6">
        <v>20</v>
      </c>
      <c r="Y2297" t="s">
        <v>39</v>
      </c>
      <c r="Z2297">
        <v>0</v>
      </c>
      <c r="AA2297" t="s">
        <v>39</v>
      </c>
      <c r="AB2297" t="s">
        <v>39</v>
      </c>
      <c r="AC2297" t="s">
        <v>39</v>
      </c>
      <c r="AD2297" t="s">
        <v>40</v>
      </c>
      <c r="AE2297" t="s">
        <v>39</v>
      </c>
      <c r="AF2297" t="s">
        <v>40</v>
      </c>
      <c r="AG2297" t="s">
        <v>39</v>
      </c>
      <c r="AH2297" t="s">
        <v>39</v>
      </c>
      <c r="AI2297">
        <v>3.2300000000000002E-2</v>
      </c>
      <c r="AJ2297" s="6" t="s">
        <v>43</v>
      </c>
      <c r="AK2297" s="21">
        <v>56.1</v>
      </c>
      <c r="AL2297" s="6" t="s">
        <v>39</v>
      </c>
      <c r="AM2297" s="6" t="s">
        <v>39</v>
      </c>
      <c r="AN2297">
        <v>3</v>
      </c>
      <c r="AO2297">
        <v>50</v>
      </c>
      <c r="AP2297" s="20">
        <v>28.282</v>
      </c>
      <c r="AQ2297" t="s">
        <v>39</v>
      </c>
      <c r="AR2297" t="s">
        <v>2687</v>
      </c>
      <c r="AS2297" t="s">
        <v>3137</v>
      </c>
    </row>
    <row r="2298" spans="1:45" x14ac:dyDescent="0.35">
      <c r="A2298" t="s">
        <v>2112</v>
      </c>
      <c r="B2298" t="s">
        <v>2673</v>
      </c>
      <c r="C2298" t="s">
        <v>2593</v>
      </c>
      <c r="D2298" t="s">
        <v>391</v>
      </c>
      <c r="E2298" t="s">
        <v>2111</v>
      </c>
      <c r="F2298" t="s">
        <v>39</v>
      </c>
      <c r="G2298" t="s">
        <v>42</v>
      </c>
      <c r="H2298" t="s">
        <v>40</v>
      </c>
      <c r="I2298" t="s">
        <v>3132</v>
      </c>
      <c r="J2298">
        <v>27.5</v>
      </c>
      <c r="K2298">
        <v>109.95</v>
      </c>
      <c r="L2298">
        <v>234</v>
      </c>
      <c r="M2298" t="s">
        <v>2633</v>
      </c>
      <c r="N2298" t="s">
        <v>39</v>
      </c>
      <c r="O2298">
        <v>2018</v>
      </c>
      <c r="P2298">
        <v>2018</v>
      </c>
      <c r="Q2298" t="s">
        <v>39</v>
      </c>
      <c r="R2298" s="6" t="s">
        <v>3133</v>
      </c>
      <c r="S2298" t="s">
        <v>39</v>
      </c>
      <c r="T2298">
        <v>4</v>
      </c>
      <c r="U2298" t="s">
        <v>3140</v>
      </c>
      <c r="V2298" s="6" t="s">
        <v>39</v>
      </c>
      <c r="W2298" t="s">
        <v>39</v>
      </c>
      <c r="X2298" s="6">
        <v>20</v>
      </c>
      <c r="Y2298" t="s">
        <v>39</v>
      </c>
      <c r="Z2298">
        <v>0</v>
      </c>
      <c r="AA2298" t="s">
        <v>39</v>
      </c>
      <c r="AB2298" t="s">
        <v>39</v>
      </c>
      <c r="AC2298" t="s">
        <v>39</v>
      </c>
      <c r="AD2298" t="s">
        <v>40</v>
      </c>
      <c r="AE2298" t="s">
        <v>39</v>
      </c>
      <c r="AF2298" t="s">
        <v>40</v>
      </c>
      <c r="AG2298" t="s">
        <v>39</v>
      </c>
      <c r="AH2298" t="s">
        <v>39</v>
      </c>
      <c r="AI2298">
        <v>3.2300000000000002E-2</v>
      </c>
      <c r="AJ2298" s="6" t="s">
        <v>43</v>
      </c>
      <c r="AK2298" s="17">
        <v>57.594999999999999</v>
      </c>
      <c r="AL2298" s="6" t="s">
        <v>39</v>
      </c>
      <c r="AM2298" s="6" t="s">
        <v>39</v>
      </c>
      <c r="AN2298">
        <v>3</v>
      </c>
      <c r="AO2298">
        <v>50</v>
      </c>
      <c r="AP2298" s="14">
        <v>30.074999999999999</v>
      </c>
      <c r="AQ2298" t="s">
        <v>39</v>
      </c>
      <c r="AR2298" t="s">
        <v>2687</v>
      </c>
      <c r="AS2298" t="s">
        <v>3137</v>
      </c>
    </row>
    <row r="2299" spans="1:45" x14ac:dyDescent="0.35">
      <c r="A2299" t="s">
        <v>2112</v>
      </c>
      <c r="B2299" t="s">
        <v>2673</v>
      </c>
      <c r="C2299" t="s">
        <v>2593</v>
      </c>
      <c r="D2299" t="s">
        <v>391</v>
      </c>
      <c r="E2299" t="s">
        <v>2111</v>
      </c>
      <c r="F2299" t="s">
        <v>39</v>
      </c>
      <c r="G2299" t="s">
        <v>42</v>
      </c>
      <c r="H2299" t="s">
        <v>40</v>
      </c>
      <c r="I2299" t="s">
        <v>3132</v>
      </c>
      <c r="J2299">
        <v>27.5</v>
      </c>
      <c r="K2299">
        <v>109.95</v>
      </c>
      <c r="L2299">
        <v>234</v>
      </c>
      <c r="M2299" t="s">
        <v>2633</v>
      </c>
      <c r="N2299" t="s">
        <v>39</v>
      </c>
      <c r="O2299">
        <v>2018</v>
      </c>
      <c r="P2299">
        <v>2018</v>
      </c>
      <c r="Q2299" t="s">
        <v>39</v>
      </c>
      <c r="R2299" s="6" t="s">
        <v>3133</v>
      </c>
      <c r="S2299" t="s">
        <v>39</v>
      </c>
      <c r="T2299">
        <v>4</v>
      </c>
      <c r="U2299" t="s">
        <v>3140</v>
      </c>
      <c r="V2299" s="6" t="s">
        <v>39</v>
      </c>
      <c r="W2299" t="s">
        <v>39</v>
      </c>
      <c r="X2299" s="6">
        <v>20</v>
      </c>
      <c r="Y2299" t="s">
        <v>39</v>
      </c>
      <c r="Z2299">
        <v>0</v>
      </c>
      <c r="AA2299" t="s">
        <v>39</v>
      </c>
      <c r="AB2299" t="s">
        <v>39</v>
      </c>
      <c r="AC2299" t="s">
        <v>39</v>
      </c>
      <c r="AD2299" t="s">
        <v>40</v>
      </c>
      <c r="AE2299" t="s">
        <v>39</v>
      </c>
      <c r="AF2299" t="s">
        <v>40</v>
      </c>
      <c r="AG2299" t="s">
        <v>39</v>
      </c>
      <c r="AH2299" t="s">
        <v>39</v>
      </c>
      <c r="AI2299">
        <v>3.2300000000000002E-2</v>
      </c>
      <c r="AJ2299" s="6" t="s">
        <v>43</v>
      </c>
      <c r="AK2299" s="17">
        <v>57.761000000000003</v>
      </c>
      <c r="AL2299" s="6" t="s">
        <v>39</v>
      </c>
      <c r="AM2299" s="6" t="s">
        <v>39</v>
      </c>
      <c r="AN2299">
        <v>3</v>
      </c>
      <c r="AO2299">
        <v>50</v>
      </c>
      <c r="AP2299" s="14">
        <v>0.15</v>
      </c>
      <c r="AQ2299" t="s">
        <v>39</v>
      </c>
      <c r="AR2299" t="s">
        <v>2687</v>
      </c>
      <c r="AS2299" t="s">
        <v>3137</v>
      </c>
    </row>
    <row r="2300" spans="1:45" x14ac:dyDescent="0.35">
      <c r="A2300" t="s">
        <v>2112</v>
      </c>
      <c r="B2300" t="s">
        <v>2673</v>
      </c>
      <c r="C2300" t="s">
        <v>2593</v>
      </c>
      <c r="D2300" t="s">
        <v>391</v>
      </c>
      <c r="E2300" t="s">
        <v>2111</v>
      </c>
      <c r="F2300" t="s">
        <v>39</v>
      </c>
      <c r="G2300" t="s">
        <v>42</v>
      </c>
      <c r="H2300" t="s">
        <v>40</v>
      </c>
      <c r="I2300" t="s">
        <v>3132</v>
      </c>
      <c r="J2300">
        <v>27.5</v>
      </c>
      <c r="K2300">
        <v>109.95</v>
      </c>
      <c r="L2300">
        <v>234</v>
      </c>
      <c r="M2300" t="s">
        <v>2633</v>
      </c>
      <c r="N2300" t="s">
        <v>39</v>
      </c>
      <c r="O2300">
        <v>2018</v>
      </c>
      <c r="P2300">
        <v>2018</v>
      </c>
      <c r="Q2300" t="s">
        <v>39</v>
      </c>
      <c r="R2300" s="6" t="s">
        <v>3133</v>
      </c>
      <c r="S2300" t="s">
        <v>39</v>
      </c>
      <c r="T2300">
        <v>4</v>
      </c>
      <c r="U2300" t="s">
        <v>3141</v>
      </c>
      <c r="V2300" s="6" t="s">
        <v>39</v>
      </c>
      <c r="W2300" t="s">
        <v>39</v>
      </c>
      <c r="X2300" s="6">
        <v>20</v>
      </c>
      <c r="Y2300" t="s">
        <v>39</v>
      </c>
      <c r="Z2300">
        <v>0</v>
      </c>
      <c r="AA2300" t="s">
        <v>39</v>
      </c>
      <c r="AB2300" t="s">
        <v>39</v>
      </c>
      <c r="AC2300" t="s">
        <v>39</v>
      </c>
      <c r="AD2300" t="s">
        <v>40</v>
      </c>
      <c r="AE2300" t="s">
        <v>39</v>
      </c>
      <c r="AF2300" t="s">
        <v>40</v>
      </c>
      <c r="AG2300" t="s">
        <v>39</v>
      </c>
      <c r="AH2300" t="s">
        <v>39</v>
      </c>
      <c r="AI2300">
        <v>3.2300000000000002E-2</v>
      </c>
      <c r="AJ2300" s="6" t="s">
        <v>43</v>
      </c>
      <c r="AK2300" s="21">
        <v>0</v>
      </c>
      <c r="AL2300" s="6" t="s">
        <v>39</v>
      </c>
      <c r="AM2300" s="6" t="s">
        <v>39</v>
      </c>
      <c r="AN2300">
        <v>3</v>
      </c>
      <c r="AO2300">
        <v>50</v>
      </c>
      <c r="AP2300" s="14">
        <v>2.242</v>
      </c>
      <c r="AQ2300" t="s">
        <v>39</v>
      </c>
      <c r="AR2300" t="s">
        <v>2687</v>
      </c>
      <c r="AS2300" t="s">
        <v>3137</v>
      </c>
    </row>
    <row r="2301" spans="1:45" x14ac:dyDescent="0.35">
      <c r="A2301" t="s">
        <v>2112</v>
      </c>
      <c r="B2301" t="s">
        <v>2673</v>
      </c>
      <c r="C2301" t="s">
        <v>2593</v>
      </c>
      <c r="D2301" t="s">
        <v>391</v>
      </c>
      <c r="E2301" t="s">
        <v>2111</v>
      </c>
      <c r="F2301" t="s">
        <v>39</v>
      </c>
      <c r="G2301" t="s">
        <v>42</v>
      </c>
      <c r="H2301" t="s">
        <v>40</v>
      </c>
      <c r="I2301" t="s">
        <v>3132</v>
      </c>
      <c r="J2301">
        <v>27.5</v>
      </c>
      <c r="K2301">
        <v>109.95</v>
      </c>
      <c r="L2301">
        <v>234</v>
      </c>
      <c r="M2301" t="s">
        <v>2633</v>
      </c>
      <c r="N2301" t="s">
        <v>39</v>
      </c>
      <c r="O2301">
        <v>2018</v>
      </c>
      <c r="P2301">
        <v>2018</v>
      </c>
      <c r="Q2301" t="s">
        <v>39</v>
      </c>
      <c r="R2301" s="6" t="s">
        <v>3133</v>
      </c>
      <c r="S2301" t="s">
        <v>39</v>
      </c>
      <c r="T2301">
        <v>4</v>
      </c>
      <c r="U2301" t="s">
        <v>3141</v>
      </c>
      <c r="V2301" s="6" t="s">
        <v>39</v>
      </c>
      <c r="W2301" t="s">
        <v>39</v>
      </c>
      <c r="X2301" s="6">
        <v>20</v>
      </c>
      <c r="Y2301" t="s">
        <v>39</v>
      </c>
      <c r="Z2301">
        <v>0</v>
      </c>
      <c r="AA2301" t="s">
        <v>39</v>
      </c>
      <c r="AB2301" t="s">
        <v>39</v>
      </c>
      <c r="AC2301" t="s">
        <v>39</v>
      </c>
      <c r="AD2301" t="s">
        <v>40</v>
      </c>
      <c r="AE2301" t="s">
        <v>39</v>
      </c>
      <c r="AF2301" t="s">
        <v>40</v>
      </c>
      <c r="AG2301" t="s">
        <v>39</v>
      </c>
      <c r="AH2301" t="s">
        <v>39</v>
      </c>
      <c r="AI2301">
        <v>3.2300000000000002E-2</v>
      </c>
      <c r="AJ2301" s="6" t="s">
        <v>43</v>
      </c>
      <c r="AK2301" s="21">
        <v>0</v>
      </c>
      <c r="AL2301" s="6" t="s">
        <v>39</v>
      </c>
      <c r="AM2301" s="6" t="s">
        <v>39</v>
      </c>
      <c r="AN2301">
        <v>3</v>
      </c>
      <c r="AO2301">
        <v>50</v>
      </c>
      <c r="AP2301" s="20">
        <v>4.0730000000000004</v>
      </c>
      <c r="AQ2301" t="s">
        <v>39</v>
      </c>
      <c r="AR2301" t="s">
        <v>2687</v>
      </c>
      <c r="AS2301" t="s">
        <v>3137</v>
      </c>
    </row>
    <row r="2302" spans="1:45" x14ac:dyDescent="0.35">
      <c r="A2302" t="s">
        <v>2112</v>
      </c>
      <c r="B2302" t="s">
        <v>2673</v>
      </c>
      <c r="C2302" t="s">
        <v>2593</v>
      </c>
      <c r="D2302" t="s">
        <v>391</v>
      </c>
      <c r="E2302" t="s">
        <v>2111</v>
      </c>
      <c r="F2302" t="s">
        <v>39</v>
      </c>
      <c r="G2302" t="s">
        <v>42</v>
      </c>
      <c r="H2302" t="s">
        <v>40</v>
      </c>
      <c r="I2302" t="s">
        <v>3132</v>
      </c>
      <c r="J2302">
        <v>27.5</v>
      </c>
      <c r="K2302">
        <v>109.95</v>
      </c>
      <c r="L2302">
        <v>234</v>
      </c>
      <c r="M2302" t="s">
        <v>2633</v>
      </c>
      <c r="N2302" t="s">
        <v>39</v>
      </c>
      <c r="O2302">
        <v>2018</v>
      </c>
      <c r="P2302">
        <v>2018</v>
      </c>
      <c r="Q2302" t="s">
        <v>39</v>
      </c>
      <c r="R2302" s="6" t="s">
        <v>3133</v>
      </c>
      <c r="S2302" t="s">
        <v>39</v>
      </c>
      <c r="T2302">
        <v>4</v>
      </c>
      <c r="U2302" t="s">
        <v>3141</v>
      </c>
      <c r="V2302" s="6" t="s">
        <v>39</v>
      </c>
      <c r="W2302" t="s">
        <v>39</v>
      </c>
      <c r="X2302" s="6">
        <v>20</v>
      </c>
      <c r="Y2302" t="s">
        <v>39</v>
      </c>
      <c r="Z2302">
        <v>0</v>
      </c>
      <c r="AA2302" t="s">
        <v>39</v>
      </c>
      <c r="AB2302" t="s">
        <v>39</v>
      </c>
      <c r="AC2302" t="s">
        <v>39</v>
      </c>
      <c r="AD2302" t="s">
        <v>40</v>
      </c>
      <c r="AE2302" t="s">
        <v>39</v>
      </c>
      <c r="AF2302" t="s">
        <v>40</v>
      </c>
      <c r="AG2302" t="s">
        <v>39</v>
      </c>
      <c r="AH2302" t="s">
        <v>39</v>
      </c>
      <c r="AI2302">
        <v>3.2300000000000002E-2</v>
      </c>
      <c r="AJ2302" s="6" t="s">
        <v>43</v>
      </c>
      <c r="AK2302" s="21">
        <v>0</v>
      </c>
      <c r="AL2302" s="6" t="s">
        <v>39</v>
      </c>
      <c r="AM2302" s="6" t="s">
        <v>39</v>
      </c>
      <c r="AN2302">
        <v>3</v>
      </c>
      <c r="AO2302">
        <v>50</v>
      </c>
      <c r="AP2302" s="20">
        <v>6.1280000000000001</v>
      </c>
      <c r="AQ2302" t="s">
        <v>39</v>
      </c>
      <c r="AR2302" t="s">
        <v>2687</v>
      </c>
      <c r="AS2302" t="s">
        <v>3137</v>
      </c>
    </row>
    <row r="2303" spans="1:45" x14ac:dyDescent="0.35">
      <c r="A2303" t="s">
        <v>2112</v>
      </c>
      <c r="B2303" t="s">
        <v>2673</v>
      </c>
      <c r="C2303" t="s">
        <v>2593</v>
      </c>
      <c r="D2303" t="s">
        <v>391</v>
      </c>
      <c r="E2303" t="s">
        <v>2111</v>
      </c>
      <c r="F2303" t="s">
        <v>39</v>
      </c>
      <c r="G2303" t="s">
        <v>42</v>
      </c>
      <c r="H2303" t="s">
        <v>40</v>
      </c>
      <c r="I2303" t="s">
        <v>3132</v>
      </c>
      <c r="J2303">
        <v>27.5</v>
      </c>
      <c r="K2303">
        <v>109.95</v>
      </c>
      <c r="L2303">
        <v>234</v>
      </c>
      <c r="M2303" t="s">
        <v>2633</v>
      </c>
      <c r="N2303" t="s">
        <v>39</v>
      </c>
      <c r="O2303">
        <v>2018</v>
      </c>
      <c r="P2303">
        <v>2018</v>
      </c>
      <c r="Q2303" t="s">
        <v>39</v>
      </c>
      <c r="R2303" s="6" t="s">
        <v>3133</v>
      </c>
      <c r="S2303" t="s">
        <v>39</v>
      </c>
      <c r="T2303">
        <v>4</v>
      </c>
      <c r="U2303" t="s">
        <v>3141</v>
      </c>
      <c r="V2303" s="6" t="s">
        <v>39</v>
      </c>
      <c r="W2303" t="s">
        <v>39</v>
      </c>
      <c r="X2303" s="6">
        <v>20</v>
      </c>
      <c r="Y2303" t="s">
        <v>39</v>
      </c>
      <c r="Z2303">
        <v>0</v>
      </c>
      <c r="AA2303" t="s">
        <v>39</v>
      </c>
      <c r="AB2303" t="s">
        <v>39</v>
      </c>
      <c r="AC2303" t="s">
        <v>39</v>
      </c>
      <c r="AD2303" t="s">
        <v>40</v>
      </c>
      <c r="AE2303" t="s">
        <v>39</v>
      </c>
      <c r="AF2303" t="s">
        <v>40</v>
      </c>
      <c r="AG2303" t="s">
        <v>39</v>
      </c>
      <c r="AH2303" t="s">
        <v>39</v>
      </c>
      <c r="AI2303">
        <v>3.2300000000000002E-2</v>
      </c>
      <c r="AJ2303" s="6" t="s">
        <v>43</v>
      </c>
      <c r="AK2303" s="21">
        <v>1.4630000000000001</v>
      </c>
      <c r="AL2303" s="6" t="s">
        <v>39</v>
      </c>
      <c r="AM2303" s="6" t="s">
        <v>39</v>
      </c>
      <c r="AN2303">
        <v>3</v>
      </c>
      <c r="AO2303">
        <v>50</v>
      </c>
      <c r="AP2303" s="20">
        <v>8.07</v>
      </c>
      <c r="AQ2303" t="s">
        <v>39</v>
      </c>
      <c r="AR2303" t="s">
        <v>2687</v>
      </c>
      <c r="AS2303" t="s">
        <v>3137</v>
      </c>
    </row>
    <row r="2304" spans="1:45" x14ac:dyDescent="0.35">
      <c r="A2304" t="s">
        <v>2112</v>
      </c>
      <c r="B2304" t="s">
        <v>2673</v>
      </c>
      <c r="C2304" t="s">
        <v>2593</v>
      </c>
      <c r="D2304" t="s">
        <v>391</v>
      </c>
      <c r="E2304" t="s">
        <v>2111</v>
      </c>
      <c r="F2304" t="s">
        <v>39</v>
      </c>
      <c r="G2304" t="s">
        <v>42</v>
      </c>
      <c r="H2304" t="s">
        <v>40</v>
      </c>
      <c r="I2304" t="s">
        <v>3132</v>
      </c>
      <c r="J2304">
        <v>27.5</v>
      </c>
      <c r="K2304">
        <v>109.95</v>
      </c>
      <c r="L2304">
        <v>234</v>
      </c>
      <c r="M2304" t="s">
        <v>2633</v>
      </c>
      <c r="N2304" t="s">
        <v>39</v>
      </c>
      <c r="O2304">
        <v>2018</v>
      </c>
      <c r="P2304">
        <v>2018</v>
      </c>
      <c r="Q2304" t="s">
        <v>39</v>
      </c>
      <c r="R2304" s="6" t="s">
        <v>3133</v>
      </c>
      <c r="S2304" t="s">
        <v>39</v>
      </c>
      <c r="T2304">
        <v>4</v>
      </c>
      <c r="U2304" t="s">
        <v>3141</v>
      </c>
      <c r="V2304" s="6" t="s">
        <v>39</v>
      </c>
      <c r="W2304" t="s">
        <v>39</v>
      </c>
      <c r="X2304" s="6">
        <v>20</v>
      </c>
      <c r="Y2304" t="s">
        <v>39</v>
      </c>
      <c r="Z2304">
        <v>0</v>
      </c>
      <c r="AA2304" t="s">
        <v>39</v>
      </c>
      <c r="AB2304" t="s">
        <v>39</v>
      </c>
      <c r="AC2304" t="s">
        <v>39</v>
      </c>
      <c r="AD2304" t="s">
        <v>40</v>
      </c>
      <c r="AE2304" t="s">
        <v>39</v>
      </c>
      <c r="AF2304" t="s">
        <v>40</v>
      </c>
      <c r="AG2304" t="s">
        <v>39</v>
      </c>
      <c r="AH2304" t="s">
        <v>39</v>
      </c>
      <c r="AI2304">
        <v>3.2300000000000002E-2</v>
      </c>
      <c r="AJ2304" s="6" t="s">
        <v>43</v>
      </c>
      <c r="AK2304" s="21">
        <v>5.78</v>
      </c>
      <c r="AL2304" s="6" t="s">
        <v>39</v>
      </c>
      <c r="AM2304" s="6" t="s">
        <v>39</v>
      </c>
      <c r="AN2304">
        <v>3</v>
      </c>
      <c r="AO2304">
        <v>50</v>
      </c>
      <c r="AP2304" s="20">
        <v>10.051</v>
      </c>
      <c r="AQ2304" t="s">
        <v>39</v>
      </c>
      <c r="AR2304" t="s">
        <v>2687</v>
      </c>
      <c r="AS2304" t="s">
        <v>3137</v>
      </c>
    </row>
    <row r="2305" spans="1:45" x14ac:dyDescent="0.35">
      <c r="A2305" t="s">
        <v>2112</v>
      </c>
      <c r="B2305" t="s">
        <v>2673</v>
      </c>
      <c r="C2305" t="s">
        <v>2593</v>
      </c>
      <c r="D2305" t="s">
        <v>391</v>
      </c>
      <c r="E2305" t="s">
        <v>2111</v>
      </c>
      <c r="F2305" t="s">
        <v>39</v>
      </c>
      <c r="G2305" t="s">
        <v>42</v>
      </c>
      <c r="H2305" t="s">
        <v>40</v>
      </c>
      <c r="I2305" t="s">
        <v>3132</v>
      </c>
      <c r="J2305">
        <v>27.5</v>
      </c>
      <c r="K2305">
        <v>109.95</v>
      </c>
      <c r="L2305">
        <v>234</v>
      </c>
      <c r="M2305" t="s">
        <v>2633</v>
      </c>
      <c r="N2305" t="s">
        <v>39</v>
      </c>
      <c r="O2305">
        <v>2018</v>
      </c>
      <c r="P2305">
        <v>2018</v>
      </c>
      <c r="Q2305" t="s">
        <v>39</v>
      </c>
      <c r="R2305" s="6" t="s">
        <v>3133</v>
      </c>
      <c r="S2305" t="s">
        <v>39</v>
      </c>
      <c r="T2305">
        <v>4</v>
      </c>
      <c r="U2305" t="s">
        <v>3141</v>
      </c>
      <c r="V2305" s="6" t="s">
        <v>39</v>
      </c>
      <c r="W2305" t="s">
        <v>39</v>
      </c>
      <c r="X2305" s="6">
        <v>20</v>
      </c>
      <c r="Y2305" t="s">
        <v>39</v>
      </c>
      <c r="Z2305">
        <v>0</v>
      </c>
      <c r="AA2305" t="s">
        <v>39</v>
      </c>
      <c r="AB2305" t="s">
        <v>39</v>
      </c>
      <c r="AC2305" t="s">
        <v>39</v>
      </c>
      <c r="AD2305" t="s">
        <v>40</v>
      </c>
      <c r="AE2305" t="s">
        <v>39</v>
      </c>
      <c r="AF2305" t="s">
        <v>40</v>
      </c>
      <c r="AG2305" t="s">
        <v>39</v>
      </c>
      <c r="AH2305" t="s">
        <v>39</v>
      </c>
      <c r="AI2305">
        <v>3.2300000000000002E-2</v>
      </c>
      <c r="AJ2305" s="6" t="s">
        <v>43</v>
      </c>
      <c r="AK2305" s="21">
        <v>10.929</v>
      </c>
      <c r="AL2305" s="6" t="s">
        <v>39</v>
      </c>
      <c r="AM2305" s="6" t="s">
        <v>39</v>
      </c>
      <c r="AN2305">
        <v>3</v>
      </c>
      <c r="AO2305">
        <v>50</v>
      </c>
      <c r="AP2305" s="20">
        <v>12.105</v>
      </c>
      <c r="AQ2305" t="s">
        <v>39</v>
      </c>
      <c r="AR2305" t="s">
        <v>2687</v>
      </c>
      <c r="AS2305" t="s">
        <v>3137</v>
      </c>
    </row>
    <row r="2306" spans="1:45" x14ac:dyDescent="0.35">
      <c r="A2306" t="s">
        <v>2112</v>
      </c>
      <c r="B2306" t="s">
        <v>2673</v>
      </c>
      <c r="C2306" t="s">
        <v>2593</v>
      </c>
      <c r="D2306" t="s">
        <v>391</v>
      </c>
      <c r="E2306" t="s">
        <v>2111</v>
      </c>
      <c r="F2306" t="s">
        <v>39</v>
      </c>
      <c r="G2306" t="s">
        <v>42</v>
      </c>
      <c r="H2306" t="s">
        <v>40</v>
      </c>
      <c r="I2306" t="s">
        <v>3132</v>
      </c>
      <c r="J2306">
        <v>27.5</v>
      </c>
      <c r="K2306">
        <v>109.95</v>
      </c>
      <c r="L2306">
        <v>234</v>
      </c>
      <c r="M2306" t="s">
        <v>2633</v>
      </c>
      <c r="N2306" t="s">
        <v>39</v>
      </c>
      <c r="O2306">
        <v>2018</v>
      </c>
      <c r="P2306">
        <v>2018</v>
      </c>
      <c r="Q2306" t="s">
        <v>39</v>
      </c>
      <c r="R2306" s="6" t="s">
        <v>3133</v>
      </c>
      <c r="S2306" t="s">
        <v>39</v>
      </c>
      <c r="T2306">
        <v>4</v>
      </c>
      <c r="U2306" t="s">
        <v>3141</v>
      </c>
      <c r="V2306" s="6" t="s">
        <v>39</v>
      </c>
      <c r="W2306" t="s">
        <v>39</v>
      </c>
      <c r="X2306" s="6">
        <v>20</v>
      </c>
      <c r="Y2306" t="s">
        <v>39</v>
      </c>
      <c r="Z2306">
        <v>0</v>
      </c>
      <c r="AA2306" t="s">
        <v>39</v>
      </c>
      <c r="AB2306" t="s">
        <v>39</v>
      </c>
      <c r="AC2306" t="s">
        <v>39</v>
      </c>
      <c r="AD2306" t="s">
        <v>40</v>
      </c>
      <c r="AE2306" t="s">
        <v>39</v>
      </c>
      <c r="AF2306" t="s">
        <v>40</v>
      </c>
      <c r="AG2306" t="s">
        <v>39</v>
      </c>
      <c r="AH2306" t="s">
        <v>39</v>
      </c>
      <c r="AI2306">
        <v>3.2300000000000002E-2</v>
      </c>
      <c r="AJ2306" s="6" t="s">
        <v>43</v>
      </c>
      <c r="AK2306" s="21">
        <v>12.589</v>
      </c>
      <c r="AL2306" s="6" t="s">
        <v>39</v>
      </c>
      <c r="AM2306" s="6" t="s">
        <v>39</v>
      </c>
      <c r="AN2306">
        <v>3</v>
      </c>
      <c r="AO2306">
        <v>50</v>
      </c>
      <c r="AP2306" s="20">
        <v>14.16</v>
      </c>
      <c r="AQ2306" t="s">
        <v>39</v>
      </c>
      <c r="AR2306" t="s">
        <v>2687</v>
      </c>
      <c r="AS2306" t="s">
        <v>3137</v>
      </c>
    </row>
    <row r="2307" spans="1:45" x14ac:dyDescent="0.35">
      <c r="A2307" t="s">
        <v>2112</v>
      </c>
      <c r="B2307" t="s">
        <v>2673</v>
      </c>
      <c r="C2307" t="s">
        <v>2593</v>
      </c>
      <c r="D2307" t="s">
        <v>391</v>
      </c>
      <c r="E2307" t="s">
        <v>2111</v>
      </c>
      <c r="F2307" t="s">
        <v>39</v>
      </c>
      <c r="G2307" t="s">
        <v>42</v>
      </c>
      <c r="H2307" t="s">
        <v>40</v>
      </c>
      <c r="I2307" t="s">
        <v>3132</v>
      </c>
      <c r="J2307">
        <v>27.5</v>
      </c>
      <c r="K2307">
        <v>109.95</v>
      </c>
      <c r="L2307">
        <v>234</v>
      </c>
      <c r="M2307" t="s">
        <v>2633</v>
      </c>
      <c r="N2307" t="s">
        <v>39</v>
      </c>
      <c r="O2307">
        <v>2018</v>
      </c>
      <c r="P2307">
        <v>2018</v>
      </c>
      <c r="Q2307" t="s">
        <v>39</v>
      </c>
      <c r="R2307" s="6" t="s">
        <v>3133</v>
      </c>
      <c r="S2307" t="s">
        <v>39</v>
      </c>
      <c r="T2307">
        <v>4</v>
      </c>
      <c r="U2307" t="s">
        <v>3141</v>
      </c>
      <c r="V2307" s="6" t="s">
        <v>39</v>
      </c>
      <c r="W2307" t="s">
        <v>39</v>
      </c>
      <c r="X2307" s="6">
        <v>20</v>
      </c>
      <c r="Y2307" t="s">
        <v>39</v>
      </c>
      <c r="Z2307">
        <v>0</v>
      </c>
      <c r="AA2307" t="s">
        <v>39</v>
      </c>
      <c r="AB2307" t="s">
        <v>39</v>
      </c>
      <c r="AC2307" t="s">
        <v>39</v>
      </c>
      <c r="AD2307" t="s">
        <v>40</v>
      </c>
      <c r="AE2307" t="s">
        <v>39</v>
      </c>
      <c r="AF2307" t="s">
        <v>40</v>
      </c>
      <c r="AG2307" t="s">
        <v>39</v>
      </c>
      <c r="AH2307" t="s">
        <v>39</v>
      </c>
      <c r="AI2307">
        <v>3.2300000000000002E-2</v>
      </c>
      <c r="AJ2307" s="6" t="s">
        <v>43</v>
      </c>
      <c r="AK2307" s="21">
        <v>14.084</v>
      </c>
      <c r="AL2307" s="6" t="s">
        <v>39</v>
      </c>
      <c r="AM2307" s="6" t="s">
        <v>39</v>
      </c>
      <c r="AN2307">
        <v>3</v>
      </c>
      <c r="AO2307">
        <v>50</v>
      </c>
      <c r="AP2307" s="20">
        <v>16.178000000000001</v>
      </c>
      <c r="AQ2307" t="s">
        <v>39</v>
      </c>
      <c r="AR2307" t="s">
        <v>2687</v>
      </c>
      <c r="AS2307" t="s">
        <v>3137</v>
      </c>
    </row>
    <row r="2308" spans="1:45" x14ac:dyDescent="0.35">
      <c r="A2308" t="s">
        <v>2112</v>
      </c>
      <c r="B2308" t="s">
        <v>2673</v>
      </c>
      <c r="C2308" t="s">
        <v>2593</v>
      </c>
      <c r="D2308" t="s">
        <v>391</v>
      </c>
      <c r="E2308" t="s">
        <v>2111</v>
      </c>
      <c r="F2308" t="s">
        <v>39</v>
      </c>
      <c r="G2308" t="s">
        <v>42</v>
      </c>
      <c r="H2308" t="s">
        <v>40</v>
      </c>
      <c r="I2308" t="s">
        <v>3132</v>
      </c>
      <c r="J2308">
        <v>27.5</v>
      </c>
      <c r="K2308">
        <v>109.95</v>
      </c>
      <c r="L2308">
        <v>234</v>
      </c>
      <c r="M2308" t="s">
        <v>2633</v>
      </c>
      <c r="N2308" t="s">
        <v>39</v>
      </c>
      <c r="O2308">
        <v>2018</v>
      </c>
      <c r="P2308">
        <v>2018</v>
      </c>
      <c r="Q2308" t="s">
        <v>39</v>
      </c>
      <c r="R2308" s="6" t="s">
        <v>3133</v>
      </c>
      <c r="S2308" t="s">
        <v>39</v>
      </c>
      <c r="T2308">
        <v>4</v>
      </c>
      <c r="U2308" t="s">
        <v>3141</v>
      </c>
      <c r="V2308" s="6" t="s">
        <v>39</v>
      </c>
      <c r="W2308" t="s">
        <v>39</v>
      </c>
      <c r="X2308" s="6">
        <v>20</v>
      </c>
      <c r="Y2308" t="s">
        <v>39</v>
      </c>
      <c r="Z2308">
        <v>0</v>
      </c>
      <c r="AA2308" t="s">
        <v>39</v>
      </c>
      <c r="AB2308" t="s">
        <v>39</v>
      </c>
      <c r="AC2308" t="s">
        <v>39</v>
      </c>
      <c r="AD2308" t="s">
        <v>40</v>
      </c>
      <c r="AE2308" t="s">
        <v>39</v>
      </c>
      <c r="AF2308" t="s">
        <v>40</v>
      </c>
      <c r="AG2308" t="s">
        <v>39</v>
      </c>
      <c r="AH2308" t="s">
        <v>39</v>
      </c>
      <c r="AI2308">
        <v>3.2300000000000002E-2</v>
      </c>
      <c r="AJ2308" s="6" t="s">
        <v>43</v>
      </c>
      <c r="AK2308" s="21">
        <v>14.084</v>
      </c>
      <c r="AL2308" s="6" t="s">
        <v>39</v>
      </c>
      <c r="AM2308" s="6" t="s">
        <v>39</v>
      </c>
      <c r="AN2308">
        <v>3</v>
      </c>
      <c r="AO2308">
        <v>50</v>
      </c>
      <c r="AP2308" s="20">
        <v>18.082999999999998</v>
      </c>
      <c r="AQ2308" t="s">
        <v>39</v>
      </c>
      <c r="AR2308" t="s">
        <v>2687</v>
      </c>
      <c r="AS2308" t="s">
        <v>3137</v>
      </c>
    </row>
    <row r="2309" spans="1:45" x14ac:dyDescent="0.35">
      <c r="A2309" t="s">
        <v>2112</v>
      </c>
      <c r="B2309" t="s">
        <v>2673</v>
      </c>
      <c r="C2309" t="s">
        <v>2593</v>
      </c>
      <c r="D2309" t="s">
        <v>391</v>
      </c>
      <c r="E2309" t="s">
        <v>2111</v>
      </c>
      <c r="F2309" t="s">
        <v>39</v>
      </c>
      <c r="G2309" t="s">
        <v>42</v>
      </c>
      <c r="H2309" t="s">
        <v>40</v>
      </c>
      <c r="I2309" t="s">
        <v>3132</v>
      </c>
      <c r="J2309">
        <v>27.5</v>
      </c>
      <c r="K2309">
        <v>109.95</v>
      </c>
      <c r="L2309">
        <v>234</v>
      </c>
      <c r="M2309" t="s">
        <v>2633</v>
      </c>
      <c r="N2309" t="s">
        <v>39</v>
      </c>
      <c r="O2309">
        <v>2018</v>
      </c>
      <c r="P2309">
        <v>2018</v>
      </c>
      <c r="Q2309" t="s">
        <v>39</v>
      </c>
      <c r="R2309" s="6" t="s">
        <v>3133</v>
      </c>
      <c r="S2309" t="s">
        <v>39</v>
      </c>
      <c r="T2309">
        <v>4</v>
      </c>
      <c r="U2309" t="s">
        <v>3141</v>
      </c>
      <c r="V2309" s="6" t="s">
        <v>39</v>
      </c>
      <c r="W2309" t="s">
        <v>39</v>
      </c>
      <c r="X2309" s="6">
        <v>20</v>
      </c>
      <c r="Y2309" t="s">
        <v>39</v>
      </c>
      <c r="Z2309">
        <v>0</v>
      </c>
      <c r="AA2309" t="s">
        <v>39</v>
      </c>
      <c r="AB2309" t="s">
        <v>39</v>
      </c>
      <c r="AC2309" t="s">
        <v>39</v>
      </c>
      <c r="AD2309" t="s">
        <v>40</v>
      </c>
      <c r="AE2309" t="s">
        <v>39</v>
      </c>
      <c r="AF2309" t="s">
        <v>40</v>
      </c>
      <c r="AG2309" t="s">
        <v>39</v>
      </c>
      <c r="AH2309" t="s">
        <v>39</v>
      </c>
      <c r="AI2309">
        <v>3.2300000000000002E-2</v>
      </c>
      <c r="AJ2309" s="6" t="s">
        <v>43</v>
      </c>
      <c r="AK2309" s="21">
        <v>16.408999999999999</v>
      </c>
      <c r="AL2309" s="6" t="s">
        <v>39</v>
      </c>
      <c r="AM2309" s="6" t="s">
        <v>39</v>
      </c>
      <c r="AN2309">
        <v>3</v>
      </c>
      <c r="AO2309">
        <v>50</v>
      </c>
      <c r="AP2309" s="20">
        <v>20.100000000000001</v>
      </c>
      <c r="AQ2309" t="s">
        <v>39</v>
      </c>
      <c r="AR2309" t="s">
        <v>2687</v>
      </c>
      <c r="AS2309" t="s">
        <v>3137</v>
      </c>
    </row>
    <row r="2310" spans="1:45" x14ac:dyDescent="0.35">
      <c r="A2310" t="s">
        <v>2112</v>
      </c>
      <c r="B2310" t="s">
        <v>2673</v>
      </c>
      <c r="C2310" t="s">
        <v>2593</v>
      </c>
      <c r="D2310" t="s">
        <v>391</v>
      </c>
      <c r="E2310" t="s">
        <v>2111</v>
      </c>
      <c r="F2310" t="s">
        <v>39</v>
      </c>
      <c r="G2310" t="s">
        <v>42</v>
      </c>
      <c r="H2310" t="s">
        <v>40</v>
      </c>
      <c r="I2310" t="s">
        <v>3132</v>
      </c>
      <c r="J2310">
        <v>27.5</v>
      </c>
      <c r="K2310">
        <v>109.95</v>
      </c>
      <c r="L2310">
        <v>234</v>
      </c>
      <c r="M2310" t="s">
        <v>2633</v>
      </c>
      <c r="N2310" t="s">
        <v>39</v>
      </c>
      <c r="O2310">
        <v>2018</v>
      </c>
      <c r="P2310">
        <v>2018</v>
      </c>
      <c r="Q2310" t="s">
        <v>39</v>
      </c>
      <c r="R2310" s="6" t="s">
        <v>3133</v>
      </c>
      <c r="S2310" t="s">
        <v>39</v>
      </c>
      <c r="T2310">
        <v>4</v>
      </c>
      <c r="U2310" t="s">
        <v>3141</v>
      </c>
      <c r="V2310" s="6" t="s">
        <v>39</v>
      </c>
      <c r="W2310" t="s">
        <v>39</v>
      </c>
      <c r="X2310" s="6">
        <v>20</v>
      </c>
      <c r="Y2310" t="s">
        <v>39</v>
      </c>
      <c r="Z2310">
        <v>0</v>
      </c>
      <c r="AA2310" t="s">
        <v>39</v>
      </c>
      <c r="AB2310" t="s">
        <v>39</v>
      </c>
      <c r="AC2310" t="s">
        <v>39</v>
      </c>
      <c r="AD2310" t="s">
        <v>40</v>
      </c>
      <c r="AE2310" t="s">
        <v>39</v>
      </c>
      <c r="AF2310" t="s">
        <v>40</v>
      </c>
      <c r="AG2310" t="s">
        <v>39</v>
      </c>
      <c r="AH2310" t="s">
        <v>39</v>
      </c>
      <c r="AI2310">
        <v>3.2300000000000002E-2</v>
      </c>
      <c r="AJ2310" s="6" t="s">
        <v>43</v>
      </c>
      <c r="AK2310" s="21">
        <v>16.408999999999999</v>
      </c>
      <c r="AL2310" s="6" t="s">
        <v>39</v>
      </c>
      <c r="AM2310" s="6" t="s">
        <v>39</v>
      </c>
      <c r="AN2310">
        <v>3</v>
      </c>
      <c r="AO2310">
        <v>50</v>
      </c>
      <c r="AP2310" s="14">
        <v>22.08</v>
      </c>
      <c r="AQ2310" t="s">
        <v>39</v>
      </c>
      <c r="AR2310" t="s">
        <v>2687</v>
      </c>
      <c r="AS2310" t="s">
        <v>3137</v>
      </c>
    </row>
    <row r="2311" spans="1:45" x14ac:dyDescent="0.35">
      <c r="A2311" t="s">
        <v>2112</v>
      </c>
      <c r="B2311" t="s">
        <v>2673</v>
      </c>
      <c r="C2311" t="s">
        <v>2593</v>
      </c>
      <c r="D2311" t="s">
        <v>391</v>
      </c>
      <c r="E2311" t="s">
        <v>2111</v>
      </c>
      <c r="F2311" t="s">
        <v>39</v>
      </c>
      <c r="G2311" t="s">
        <v>42</v>
      </c>
      <c r="H2311" t="s">
        <v>40</v>
      </c>
      <c r="I2311" t="s">
        <v>3132</v>
      </c>
      <c r="J2311">
        <v>27.5</v>
      </c>
      <c r="K2311">
        <v>109.95</v>
      </c>
      <c r="L2311">
        <v>234</v>
      </c>
      <c r="M2311" t="s">
        <v>2633</v>
      </c>
      <c r="N2311" t="s">
        <v>39</v>
      </c>
      <c r="O2311">
        <v>2018</v>
      </c>
      <c r="P2311">
        <v>2018</v>
      </c>
      <c r="Q2311" t="s">
        <v>39</v>
      </c>
      <c r="R2311" s="6" t="s">
        <v>3133</v>
      </c>
      <c r="S2311" t="s">
        <v>39</v>
      </c>
      <c r="T2311">
        <v>4</v>
      </c>
      <c r="U2311" t="s">
        <v>3141</v>
      </c>
      <c r="V2311" s="6" t="s">
        <v>39</v>
      </c>
      <c r="W2311" t="s">
        <v>39</v>
      </c>
      <c r="X2311" s="6">
        <v>20</v>
      </c>
      <c r="Y2311" t="s">
        <v>39</v>
      </c>
      <c r="Z2311">
        <v>0</v>
      </c>
      <c r="AA2311" t="s">
        <v>39</v>
      </c>
      <c r="AB2311" t="s">
        <v>39</v>
      </c>
      <c r="AC2311" t="s">
        <v>39</v>
      </c>
      <c r="AD2311" t="s">
        <v>40</v>
      </c>
      <c r="AE2311" t="s">
        <v>39</v>
      </c>
      <c r="AF2311" t="s">
        <v>40</v>
      </c>
      <c r="AG2311" t="s">
        <v>39</v>
      </c>
      <c r="AH2311" t="s">
        <v>39</v>
      </c>
      <c r="AI2311">
        <v>3.2300000000000002E-2</v>
      </c>
      <c r="AJ2311" s="6" t="s">
        <v>43</v>
      </c>
      <c r="AK2311" s="21">
        <v>16.077000000000002</v>
      </c>
      <c r="AL2311" s="6" t="s">
        <v>39</v>
      </c>
      <c r="AM2311" s="6" t="s">
        <v>39</v>
      </c>
      <c r="AN2311">
        <v>3</v>
      </c>
      <c r="AO2311">
        <v>50</v>
      </c>
      <c r="AP2311" s="14">
        <v>24.023</v>
      </c>
      <c r="AQ2311" t="s">
        <v>39</v>
      </c>
      <c r="AR2311" t="s">
        <v>2687</v>
      </c>
      <c r="AS2311" t="s">
        <v>3137</v>
      </c>
    </row>
    <row r="2312" spans="1:45" x14ac:dyDescent="0.35">
      <c r="A2312" t="s">
        <v>2112</v>
      </c>
      <c r="B2312" t="s">
        <v>2673</v>
      </c>
      <c r="C2312" t="s">
        <v>2593</v>
      </c>
      <c r="D2312" t="s">
        <v>391</v>
      </c>
      <c r="E2312" t="s">
        <v>2111</v>
      </c>
      <c r="F2312" t="s">
        <v>39</v>
      </c>
      <c r="G2312" t="s">
        <v>42</v>
      </c>
      <c r="H2312" t="s">
        <v>40</v>
      </c>
      <c r="I2312" t="s">
        <v>3132</v>
      </c>
      <c r="J2312">
        <v>27.5</v>
      </c>
      <c r="K2312">
        <v>109.95</v>
      </c>
      <c r="L2312">
        <v>234</v>
      </c>
      <c r="M2312" t="s">
        <v>2633</v>
      </c>
      <c r="N2312" t="s">
        <v>39</v>
      </c>
      <c r="O2312">
        <v>2018</v>
      </c>
      <c r="P2312">
        <v>2018</v>
      </c>
      <c r="Q2312" t="s">
        <v>39</v>
      </c>
      <c r="R2312" s="6" t="s">
        <v>3133</v>
      </c>
      <c r="S2312" t="s">
        <v>39</v>
      </c>
      <c r="T2312">
        <v>4</v>
      </c>
      <c r="U2312" t="s">
        <v>3141</v>
      </c>
      <c r="V2312" s="6" t="s">
        <v>39</v>
      </c>
      <c r="W2312" t="s">
        <v>39</v>
      </c>
      <c r="X2312" s="6">
        <v>20</v>
      </c>
      <c r="Y2312" t="s">
        <v>39</v>
      </c>
      <c r="Z2312">
        <v>0</v>
      </c>
      <c r="AA2312" t="s">
        <v>39</v>
      </c>
      <c r="AB2312" t="s">
        <v>39</v>
      </c>
      <c r="AC2312" t="s">
        <v>39</v>
      </c>
      <c r="AD2312" t="s">
        <v>40</v>
      </c>
      <c r="AE2312" t="s">
        <v>39</v>
      </c>
      <c r="AF2312" t="s">
        <v>40</v>
      </c>
      <c r="AG2312" t="s">
        <v>39</v>
      </c>
      <c r="AH2312" t="s">
        <v>39</v>
      </c>
      <c r="AI2312">
        <v>3.2300000000000002E-2</v>
      </c>
      <c r="AJ2312" s="6" t="s">
        <v>43</v>
      </c>
      <c r="AK2312" s="21">
        <v>16.077000000000002</v>
      </c>
      <c r="AL2312" s="6" t="s">
        <v>39</v>
      </c>
      <c r="AM2312" s="6" t="s">
        <v>39</v>
      </c>
      <c r="AN2312">
        <v>3</v>
      </c>
      <c r="AO2312">
        <v>50</v>
      </c>
      <c r="AP2312" s="14">
        <v>26.041</v>
      </c>
      <c r="AQ2312" t="s">
        <v>39</v>
      </c>
      <c r="AR2312" t="s">
        <v>2687</v>
      </c>
      <c r="AS2312" t="s">
        <v>3137</v>
      </c>
    </row>
    <row r="2313" spans="1:45" x14ac:dyDescent="0.35">
      <c r="A2313" t="s">
        <v>2112</v>
      </c>
      <c r="B2313" t="s">
        <v>2673</v>
      </c>
      <c r="C2313" t="s">
        <v>2593</v>
      </c>
      <c r="D2313" t="s">
        <v>391</v>
      </c>
      <c r="E2313" t="s">
        <v>2111</v>
      </c>
      <c r="F2313" t="s">
        <v>39</v>
      </c>
      <c r="G2313" t="s">
        <v>42</v>
      </c>
      <c r="H2313" t="s">
        <v>40</v>
      </c>
      <c r="I2313" t="s">
        <v>3132</v>
      </c>
      <c r="J2313">
        <v>27.5</v>
      </c>
      <c r="K2313">
        <v>109.95</v>
      </c>
      <c r="L2313">
        <v>234</v>
      </c>
      <c r="M2313" t="s">
        <v>2633</v>
      </c>
      <c r="N2313" t="s">
        <v>39</v>
      </c>
      <c r="O2313">
        <v>2018</v>
      </c>
      <c r="P2313">
        <v>2018</v>
      </c>
      <c r="Q2313" t="s">
        <v>39</v>
      </c>
      <c r="R2313" s="6" t="s">
        <v>3133</v>
      </c>
      <c r="S2313" t="s">
        <v>39</v>
      </c>
      <c r="T2313">
        <v>4</v>
      </c>
      <c r="U2313" t="s">
        <v>3141</v>
      </c>
      <c r="V2313" s="6" t="s">
        <v>39</v>
      </c>
      <c r="W2313" t="s">
        <v>39</v>
      </c>
      <c r="X2313" s="6">
        <v>20</v>
      </c>
      <c r="Y2313" t="s">
        <v>39</v>
      </c>
      <c r="Z2313">
        <v>0</v>
      </c>
      <c r="AA2313" t="s">
        <v>39</v>
      </c>
      <c r="AB2313" t="s">
        <v>39</v>
      </c>
      <c r="AC2313" t="s">
        <v>39</v>
      </c>
      <c r="AD2313" t="s">
        <v>40</v>
      </c>
      <c r="AE2313" t="s">
        <v>39</v>
      </c>
      <c r="AF2313" t="s">
        <v>40</v>
      </c>
      <c r="AG2313" t="s">
        <v>39</v>
      </c>
      <c r="AH2313" t="s">
        <v>39</v>
      </c>
      <c r="AI2313">
        <v>3.2300000000000002E-2</v>
      </c>
      <c r="AJ2313" s="6" t="s">
        <v>43</v>
      </c>
      <c r="AK2313" s="21">
        <v>16.077000000000002</v>
      </c>
      <c r="AL2313" s="6" t="s">
        <v>39</v>
      </c>
      <c r="AM2313" s="6" t="s">
        <v>39</v>
      </c>
      <c r="AN2313">
        <v>3</v>
      </c>
      <c r="AO2313">
        <v>50</v>
      </c>
      <c r="AP2313" s="20">
        <v>28.207000000000001</v>
      </c>
      <c r="AQ2313" t="s">
        <v>39</v>
      </c>
      <c r="AR2313" t="s">
        <v>2687</v>
      </c>
      <c r="AS2313" t="s">
        <v>3137</v>
      </c>
    </row>
    <row r="2314" spans="1:45" x14ac:dyDescent="0.35">
      <c r="A2314" t="s">
        <v>2112</v>
      </c>
      <c r="B2314" t="s">
        <v>2673</v>
      </c>
      <c r="C2314" t="s">
        <v>2593</v>
      </c>
      <c r="D2314" t="s">
        <v>391</v>
      </c>
      <c r="E2314" t="s">
        <v>2111</v>
      </c>
      <c r="F2314" t="s">
        <v>39</v>
      </c>
      <c r="G2314" t="s">
        <v>42</v>
      </c>
      <c r="H2314" t="s">
        <v>40</v>
      </c>
      <c r="I2314" t="s">
        <v>3132</v>
      </c>
      <c r="J2314">
        <v>27.5</v>
      </c>
      <c r="K2314">
        <v>109.95</v>
      </c>
      <c r="L2314">
        <v>234</v>
      </c>
      <c r="M2314" t="s">
        <v>2633</v>
      </c>
      <c r="N2314" t="s">
        <v>39</v>
      </c>
      <c r="O2314">
        <v>2018</v>
      </c>
      <c r="P2314">
        <v>2018</v>
      </c>
      <c r="Q2314" t="s">
        <v>39</v>
      </c>
      <c r="R2314" s="6" t="s">
        <v>3133</v>
      </c>
      <c r="S2314" t="s">
        <v>39</v>
      </c>
      <c r="T2314">
        <v>4</v>
      </c>
      <c r="U2314" t="s">
        <v>3141</v>
      </c>
      <c r="V2314" s="6" t="s">
        <v>39</v>
      </c>
      <c r="W2314" t="s">
        <v>39</v>
      </c>
      <c r="X2314" s="6">
        <v>20</v>
      </c>
      <c r="Y2314" t="s">
        <v>39</v>
      </c>
      <c r="Z2314">
        <v>0</v>
      </c>
      <c r="AA2314" t="s">
        <v>39</v>
      </c>
      <c r="AB2314" t="s">
        <v>39</v>
      </c>
      <c r="AC2314" t="s">
        <v>39</v>
      </c>
      <c r="AD2314" t="s">
        <v>40</v>
      </c>
      <c r="AE2314" t="s">
        <v>39</v>
      </c>
      <c r="AF2314" t="s">
        <v>40</v>
      </c>
      <c r="AG2314" t="s">
        <v>39</v>
      </c>
      <c r="AH2314" t="s">
        <v>39</v>
      </c>
      <c r="AI2314">
        <v>3.2300000000000002E-2</v>
      </c>
      <c r="AJ2314" s="6" t="s">
        <v>43</v>
      </c>
      <c r="AK2314" s="21">
        <v>16.408999999999999</v>
      </c>
      <c r="AL2314" s="6" t="s">
        <v>39</v>
      </c>
      <c r="AM2314" s="6" t="s">
        <v>39</v>
      </c>
      <c r="AN2314">
        <v>3</v>
      </c>
      <c r="AO2314">
        <v>50</v>
      </c>
      <c r="AP2314" s="14">
        <v>30.074999999999999</v>
      </c>
      <c r="AQ2314" t="s">
        <v>39</v>
      </c>
      <c r="AR2314" t="s">
        <v>2687</v>
      </c>
      <c r="AS2314" t="s">
        <v>3137</v>
      </c>
    </row>
    <row r="2315" spans="1:45" x14ac:dyDescent="0.35">
      <c r="A2315" t="s">
        <v>2112</v>
      </c>
      <c r="B2315" t="s">
        <v>2673</v>
      </c>
      <c r="C2315" t="s">
        <v>2593</v>
      </c>
      <c r="D2315" t="s">
        <v>391</v>
      </c>
      <c r="E2315" t="s">
        <v>2111</v>
      </c>
      <c r="F2315" t="s">
        <v>39</v>
      </c>
      <c r="G2315" t="s">
        <v>42</v>
      </c>
      <c r="H2315" t="s">
        <v>40</v>
      </c>
      <c r="I2315" t="s">
        <v>3132</v>
      </c>
      <c r="J2315">
        <v>27.5</v>
      </c>
      <c r="K2315">
        <v>109.95</v>
      </c>
      <c r="L2315">
        <v>234</v>
      </c>
      <c r="M2315" t="s">
        <v>2633</v>
      </c>
      <c r="N2315" t="s">
        <v>39</v>
      </c>
      <c r="O2315">
        <v>2018</v>
      </c>
      <c r="P2315">
        <v>2018</v>
      </c>
      <c r="Q2315" t="s">
        <v>39</v>
      </c>
      <c r="R2315" s="6" t="s">
        <v>3133</v>
      </c>
      <c r="S2315" t="s">
        <v>39</v>
      </c>
      <c r="T2315">
        <v>4</v>
      </c>
      <c r="U2315" t="s">
        <v>3113</v>
      </c>
      <c r="V2315" s="6" t="s">
        <v>2750</v>
      </c>
      <c r="W2315">
        <v>0</v>
      </c>
      <c r="X2315" s="6">
        <v>20</v>
      </c>
      <c r="Y2315" t="s">
        <v>39</v>
      </c>
      <c r="Z2315">
        <v>0</v>
      </c>
      <c r="AA2315" t="s">
        <v>39</v>
      </c>
      <c r="AB2315" t="s">
        <v>39</v>
      </c>
      <c r="AC2315" t="s">
        <v>39</v>
      </c>
      <c r="AD2315" t="s">
        <v>40</v>
      </c>
      <c r="AE2315" t="s">
        <v>39</v>
      </c>
      <c r="AF2315" t="s">
        <v>40</v>
      </c>
      <c r="AG2315" t="s">
        <v>39</v>
      </c>
      <c r="AH2315" t="s">
        <v>39</v>
      </c>
      <c r="AI2315">
        <v>3.2300000000000002E-2</v>
      </c>
      <c r="AJ2315" s="6" t="s">
        <v>43</v>
      </c>
      <c r="AK2315" s="21">
        <v>0</v>
      </c>
      <c r="AL2315" s="6" t="s">
        <v>39</v>
      </c>
      <c r="AM2315" s="6" t="s">
        <v>39</v>
      </c>
      <c r="AN2315">
        <v>3</v>
      </c>
      <c r="AO2315">
        <v>50</v>
      </c>
      <c r="AP2315" s="14">
        <v>0</v>
      </c>
      <c r="AQ2315" t="s">
        <v>39</v>
      </c>
      <c r="AR2315" t="s">
        <v>2687</v>
      </c>
    </row>
    <row r="2316" spans="1:45" x14ac:dyDescent="0.35">
      <c r="A2316" t="s">
        <v>2112</v>
      </c>
      <c r="B2316" t="s">
        <v>2673</v>
      </c>
      <c r="C2316" t="s">
        <v>2593</v>
      </c>
      <c r="D2316" t="s">
        <v>391</v>
      </c>
      <c r="E2316" t="s">
        <v>2111</v>
      </c>
      <c r="F2316" t="s">
        <v>39</v>
      </c>
      <c r="G2316" t="s">
        <v>42</v>
      </c>
      <c r="H2316" t="s">
        <v>40</v>
      </c>
      <c r="I2316" t="s">
        <v>3132</v>
      </c>
      <c r="J2316">
        <v>27.5</v>
      </c>
      <c r="K2316">
        <v>109.95</v>
      </c>
      <c r="L2316">
        <v>234</v>
      </c>
      <c r="M2316" t="s">
        <v>2633</v>
      </c>
      <c r="N2316" t="s">
        <v>39</v>
      </c>
      <c r="O2316">
        <v>2018</v>
      </c>
      <c r="P2316">
        <v>2018</v>
      </c>
      <c r="Q2316" t="s">
        <v>39</v>
      </c>
      <c r="R2316" s="6" t="s">
        <v>3133</v>
      </c>
      <c r="S2316" t="s">
        <v>39</v>
      </c>
      <c r="T2316">
        <v>4</v>
      </c>
      <c r="U2316" t="s">
        <v>3113</v>
      </c>
      <c r="V2316" s="6" t="s">
        <v>2750</v>
      </c>
      <c r="W2316">
        <v>0</v>
      </c>
      <c r="X2316" s="6">
        <v>20</v>
      </c>
      <c r="Y2316" t="s">
        <v>39</v>
      </c>
      <c r="Z2316">
        <v>0</v>
      </c>
      <c r="AA2316" t="s">
        <v>39</v>
      </c>
      <c r="AB2316" t="s">
        <v>39</v>
      </c>
      <c r="AC2316" t="s">
        <v>39</v>
      </c>
      <c r="AD2316" t="s">
        <v>40</v>
      </c>
      <c r="AE2316" t="s">
        <v>39</v>
      </c>
      <c r="AF2316" t="s">
        <v>40</v>
      </c>
      <c r="AG2316" t="s">
        <v>39</v>
      </c>
      <c r="AH2316" t="s">
        <v>39</v>
      </c>
      <c r="AI2316">
        <v>3.2300000000000002E-2</v>
      </c>
      <c r="AJ2316" s="6" t="s">
        <v>43</v>
      </c>
      <c r="AK2316" s="21">
        <v>0</v>
      </c>
      <c r="AL2316" s="6" t="s">
        <v>39</v>
      </c>
      <c r="AM2316" s="6" t="s">
        <v>39</v>
      </c>
      <c r="AN2316">
        <v>3</v>
      </c>
      <c r="AO2316">
        <v>50</v>
      </c>
      <c r="AP2316" s="14">
        <v>2.0950000000000002</v>
      </c>
      <c r="AQ2316" t="s">
        <v>39</v>
      </c>
      <c r="AR2316" t="s">
        <v>2687</v>
      </c>
    </row>
    <row r="2317" spans="1:45" x14ac:dyDescent="0.35">
      <c r="A2317" t="s">
        <v>2112</v>
      </c>
      <c r="B2317" t="s">
        <v>2673</v>
      </c>
      <c r="C2317" t="s">
        <v>2593</v>
      </c>
      <c r="D2317" t="s">
        <v>391</v>
      </c>
      <c r="E2317" t="s">
        <v>2111</v>
      </c>
      <c r="F2317" t="s">
        <v>39</v>
      </c>
      <c r="G2317" t="s">
        <v>42</v>
      </c>
      <c r="H2317" t="s">
        <v>40</v>
      </c>
      <c r="I2317" t="s">
        <v>3132</v>
      </c>
      <c r="J2317">
        <v>27.5</v>
      </c>
      <c r="K2317">
        <v>109.95</v>
      </c>
      <c r="L2317">
        <v>234</v>
      </c>
      <c r="M2317" t="s">
        <v>2633</v>
      </c>
      <c r="N2317" t="s">
        <v>39</v>
      </c>
      <c r="O2317">
        <v>2018</v>
      </c>
      <c r="P2317">
        <v>2018</v>
      </c>
      <c r="Q2317" t="s">
        <v>39</v>
      </c>
      <c r="R2317" s="6" t="s">
        <v>3133</v>
      </c>
      <c r="S2317" t="s">
        <v>39</v>
      </c>
      <c r="T2317">
        <v>4</v>
      </c>
      <c r="U2317" t="s">
        <v>3113</v>
      </c>
      <c r="V2317" s="6" t="s">
        <v>2750</v>
      </c>
      <c r="W2317">
        <v>0</v>
      </c>
      <c r="X2317" s="6">
        <v>20</v>
      </c>
      <c r="Y2317" t="s">
        <v>39</v>
      </c>
      <c r="Z2317">
        <v>0</v>
      </c>
      <c r="AA2317" t="s">
        <v>39</v>
      </c>
      <c r="AB2317" t="s">
        <v>39</v>
      </c>
      <c r="AC2317" t="s">
        <v>39</v>
      </c>
      <c r="AD2317" t="s">
        <v>40</v>
      </c>
      <c r="AE2317" t="s">
        <v>39</v>
      </c>
      <c r="AF2317" t="s">
        <v>40</v>
      </c>
      <c r="AG2317" t="s">
        <v>39</v>
      </c>
      <c r="AH2317" t="s">
        <v>39</v>
      </c>
      <c r="AI2317">
        <v>3.2300000000000002E-2</v>
      </c>
      <c r="AJ2317" s="6" t="s">
        <v>43</v>
      </c>
      <c r="AK2317" s="21">
        <v>0</v>
      </c>
      <c r="AL2317" s="6" t="s">
        <v>39</v>
      </c>
      <c r="AM2317" s="6" t="s">
        <v>39</v>
      </c>
      <c r="AN2317">
        <v>3</v>
      </c>
      <c r="AO2317">
        <v>50</v>
      </c>
      <c r="AP2317" s="14">
        <v>4.0369999999999999</v>
      </c>
      <c r="AQ2317" t="s">
        <v>39</v>
      </c>
      <c r="AR2317" t="s">
        <v>2687</v>
      </c>
    </row>
    <row r="2318" spans="1:45" x14ac:dyDescent="0.35">
      <c r="A2318" t="s">
        <v>2112</v>
      </c>
      <c r="B2318" t="s">
        <v>2673</v>
      </c>
      <c r="C2318" t="s">
        <v>2593</v>
      </c>
      <c r="D2318" t="s">
        <v>391</v>
      </c>
      <c r="E2318" t="s">
        <v>2111</v>
      </c>
      <c r="F2318" t="s">
        <v>39</v>
      </c>
      <c r="G2318" t="s">
        <v>42</v>
      </c>
      <c r="H2318" t="s">
        <v>40</v>
      </c>
      <c r="I2318" t="s">
        <v>3132</v>
      </c>
      <c r="J2318">
        <v>27.5</v>
      </c>
      <c r="K2318">
        <v>109.95</v>
      </c>
      <c r="L2318">
        <v>234</v>
      </c>
      <c r="M2318" t="s">
        <v>2633</v>
      </c>
      <c r="N2318" t="s">
        <v>39</v>
      </c>
      <c r="O2318">
        <v>2018</v>
      </c>
      <c r="P2318">
        <v>2018</v>
      </c>
      <c r="Q2318" t="s">
        <v>39</v>
      </c>
      <c r="R2318" s="6" t="s">
        <v>3133</v>
      </c>
      <c r="S2318" t="s">
        <v>39</v>
      </c>
      <c r="T2318">
        <v>4</v>
      </c>
      <c r="U2318" t="s">
        <v>3113</v>
      </c>
      <c r="V2318" s="6" t="s">
        <v>2750</v>
      </c>
      <c r="W2318">
        <v>0</v>
      </c>
      <c r="X2318" s="6">
        <v>20</v>
      </c>
      <c r="Y2318" t="s">
        <v>39</v>
      </c>
      <c r="Z2318">
        <v>0</v>
      </c>
      <c r="AA2318" t="s">
        <v>39</v>
      </c>
      <c r="AB2318" t="s">
        <v>39</v>
      </c>
      <c r="AC2318" t="s">
        <v>39</v>
      </c>
      <c r="AD2318" t="s">
        <v>40</v>
      </c>
      <c r="AE2318" t="s">
        <v>39</v>
      </c>
      <c r="AF2318" t="s">
        <v>40</v>
      </c>
      <c r="AG2318" t="s">
        <v>39</v>
      </c>
      <c r="AH2318" t="s">
        <v>39</v>
      </c>
      <c r="AI2318">
        <v>3.2300000000000002E-2</v>
      </c>
      <c r="AJ2318" s="6" t="s">
        <v>43</v>
      </c>
      <c r="AK2318" s="21">
        <v>0</v>
      </c>
      <c r="AL2318" s="6" t="s">
        <v>39</v>
      </c>
      <c r="AM2318" s="6" t="s">
        <v>39</v>
      </c>
      <c r="AN2318">
        <v>3</v>
      </c>
      <c r="AO2318">
        <v>50</v>
      </c>
      <c r="AP2318" s="20">
        <v>5.9790000000000001</v>
      </c>
      <c r="AQ2318" t="s">
        <v>39</v>
      </c>
      <c r="AR2318" t="s">
        <v>2687</v>
      </c>
    </row>
    <row r="2319" spans="1:45" x14ac:dyDescent="0.35">
      <c r="A2319" t="s">
        <v>2112</v>
      </c>
      <c r="B2319" t="s">
        <v>2673</v>
      </c>
      <c r="C2319" t="s">
        <v>2593</v>
      </c>
      <c r="D2319" t="s">
        <v>391</v>
      </c>
      <c r="E2319" t="s">
        <v>2111</v>
      </c>
      <c r="F2319" t="s">
        <v>39</v>
      </c>
      <c r="G2319" t="s">
        <v>42</v>
      </c>
      <c r="H2319" t="s">
        <v>40</v>
      </c>
      <c r="I2319" t="s">
        <v>3132</v>
      </c>
      <c r="J2319">
        <v>27.5</v>
      </c>
      <c r="K2319">
        <v>109.95</v>
      </c>
      <c r="L2319">
        <v>234</v>
      </c>
      <c r="M2319" t="s">
        <v>2633</v>
      </c>
      <c r="N2319" t="s">
        <v>39</v>
      </c>
      <c r="O2319">
        <v>2018</v>
      </c>
      <c r="P2319">
        <v>2018</v>
      </c>
      <c r="Q2319" t="s">
        <v>39</v>
      </c>
      <c r="R2319" s="6" t="s">
        <v>3133</v>
      </c>
      <c r="S2319" t="s">
        <v>39</v>
      </c>
      <c r="T2319">
        <v>4</v>
      </c>
      <c r="U2319" t="s">
        <v>3113</v>
      </c>
      <c r="V2319" s="6" t="s">
        <v>2750</v>
      </c>
      <c r="W2319">
        <v>0</v>
      </c>
      <c r="X2319" s="6">
        <v>20</v>
      </c>
      <c r="Y2319" t="s">
        <v>39</v>
      </c>
      <c r="Z2319">
        <v>0</v>
      </c>
      <c r="AA2319" t="s">
        <v>39</v>
      </c>
      <c r="AB2319" t="s">
        <v>39</v>
      </c>
      <c r="AC2319" t="s">
        <v>39</v>
      </c>
      <c r="AD2319" t="s">
        <v>40</v>
      </c>
      <c r="AE2319" t="s">
        <v>39</v>
      </c>
      <c r="AF2319" t="s">
        <v>40</v>
      </c>
      <c r="AG2319" t="s">
        <v>39</v>
      </c>
      <c r="AH2319" t="s">
        <v>39</v>
      </c>
      <c r="AI2319">
        <v>3.2300000000000002E-2</v>
      </c>
      <c r="AJ2319" s="6" t="s">
        <v>43</v>
      </c>
      <c r="AK2319" s="21">
        <v>0</v>
      </c>
      <c r="AL2319" s="6" t="s">
        <v>39</v>
      </c>
      <c r="AM2319" s="6" t="s">
        <v>39</v>
      </c>
      <c r="AN2319">
        <v>3</v>
      </c>
      <c r="AO2319">
        <v>50</v>
      </c>
      <c r="AP2319" s="20">
        <v>8.0340000000000007</v>
      </c>
      <c r="AQ2319" t="s">
        <v>39</v>
      </c>
      <c r="AR2319" t="s">
        <v>2687</v>
      </c>
    </row>
    <row r="2320" spans="1:45" x14ac:dyDescent="0.35">
      <c r="A2320" t="s">
        <v>2112</v>
      </c>
      <c r="B2320" t="s">
        <v>2673</v>
      </c>
      <c r="C2320" t="s">
        <v>2593</v>
      </c>
      <c r="D2320" t="s">
        <v>391</v>
      </c>
      <c r="E2320" t="s">
        <v>2111</v>
      </c>
      <c r="F2320" t="s">
        <v>39</v>
      </c>
      <c r="G2320" t="s">
        <v>42</v>
      </c>
      <c r="H2320" t="s">
        <v>40</v>
      </c>
      <c r="I2320" t="s">
        <v>3132</v>
      </c>
      <c r="J2320">
        <v>27.5</v>
      </c>
      <c r="K2320">
        <v>109.95</v>
      </c>
      <c r="L2320">
        <v>234</v>
      </c>
      <c r="M2320" t="s">
        <v>2633</v>
      </c>
      <c r="N2320" t="s">
        <v>39</v>
      </c>
      <c r="O2320">
        <v>2018</v>
      </c>
      <c r="P2320">
        <v>2018</v>
      </c>
      <c r="Q2320" t="s">
        <v>39</v>
      </c>
      <c r="R2320" s="6" t="s">
        <v>3133</v>
      </c>
      <c r="S2320" t="s">
        <v>39</v>
      </c>
      <c r="T2320">
        <v>4</v>
      </c>
      <c r="U2320" t="s">
        <v>3113</v>
      </c>
      <c r="V2320" s="6" t="s">
        <v>2750</v>
      </c>
      <c r="W2320">
        <v>0</v>
      </c>
      <c r="X2320" s="6">
        <v>20</v>
      </c>
      <c r="Y2320" t="s">
        <v>39</v>
      </c>
      <c r="Z2320">
        <v>0</v>
      </c>
      <c r="AA2320" t="s">
        <v>39</v>
      </c>
      <c r="AB2320" t="s">
        <v>39</v>
      </c>
      <c r="AC2320" t="s">
        <v>39</v>
      </c>
      <c r="AD2320" t="s">
        <v>40</v>
      </c>
      <c r="AE2320" t="s">
        <v>39</v>
      </c>
      <c r="AF2320" t="s">
        <v>40</v>
      </c>
      <c r="AG2320" t="s">
        <v>39</v>
      </c>
      <c r="AH2320" t="s">
        <v>39</v>
      </c>
      <c r="AI2320">
        <v>3.2300000000000002E-2</v>
      </c>
      <c r="AJ2320" s="6" t="s">
        <v>43</v>
      </c>
      <c r="AK2320" s="21">
        <v>0</v>
      </c>
      <c r="AL2320" s="6" t="s">
        <v>39</v>
      </c>
      <c r="AM2320" s="6" t="s">
        <v>39</v>
      </c>
      <c r="AN2320">
        <v>3</v>
      </c>
      <c r="AO2320">
        <v>50</v>
      </c>
      <c r="AP2320" s="20">
        <v>10.013999999999999</v>
      </c>
      <c r="AQ2320" t="s">
        <v>39</v>
      </c>
      <c r="AR2320" t="s">
        <v>2687</v>
      </c>
    </row>
    <row r="2321" spans="1:44" x14ac:dyDescent="0.35">
      <c r="A2321" t="s">
        <v>2112</v>
      </c>
      <c r="B2321" t="s">
        <v>2673</v>
      </c>
      <c r="C2321" t="s">
        <v>2593</v>
      </c>
      <c r="D2321" t="s">
        <v>391</v>
      </c>
      <c r="E2321" t="s">
        <v>2111</v>
      </c>
      <c r="F2321" t="s">
        <v>39</v>
      </c>
      <c r="G2321" t="s">
        <v>42</v>
      </c>
      <c r="H2321" t="s">
        <v>40</v>
      </c>
      <c r="I2321" t="s">
        <v>3132</v>
      </c>
      <c r="J2321">
        <v>27.5</v>
      </c>
      <c r="K2321">
        <v>109.95</v>
      </c>
      <c r="L2321">
        <v>234</v>
      </c>
      <c r="M2321" t="s">
        <v>2633</v>
      </c>
      <c r="N2321" t="s">
        <v>39</v>
      </c>
      <c r="O2321">
        <v>2018</v>
      </c>
      <c r="P2321">
        <v>2018</v>
      </c>
      <c r="Q2321" t="s">
        <v>39</v>
      </c>
      <c r="R2321" s="6" t="s">
        <v>3133</v>
      </c>
      <c r="S2321" t="s">
        <v>39</v>
      </c>
      <c r="T2321">
        <v>4</v>
      </c>
      <c r="U2321" t="s">
        <v>3113</v>
      </c>
      <c r="V2321" s="6" t="s">
        <v>2750</v>
      </c>
      <c r="W2321">
        <v>0</v>
      </c>
      <c r="X2321" s="6">
        <v>20</v>
      </c>
      <c r="Y2321" t="s">
        <v>39</v>
      </c>
      <c r="Z2321">
        <v>0</v>
      </c>
      <c r="AA2321" t="s">
        <v>39</v>
      </c>
      <c r="AB2321" t="s">
        <v>39</v>
      </c>
      <c r="AC2321" t="s">
        <v>39</v>
      </c>
      <c r="AD2321" t="s">
        <v>40</v>
      </c>
      <c r="AE2321" t="s">
        <v>39</v>
      </c>
      <c r="AF2321" t="s">
        <v>40</v>
      </c>
      <c r="AG2321" t="s">
        <v>39</v>
      </c>
      <c r="AH2321" t="s">
        <v>39</v>
      </c>
      <c r="AI2321">
        <v>3.2300000000000002E-2</v>
      </c>
      <c r="AJ2321" s="6" t="s">
        <v>43</v>
      </c>
      <c r="AK2321" s="21">
        <v>0</v>
      </c>
      <c r="AL2321" s="6" t="s">
        <v>39</v>
      </c>
      <c r="AM2321" s="6" t="s">
        <v>39</v>
      </c>
      <c r="AN2321">
        <v>3</v>
      </c>
      <c r="AO2321">
        <v>50</v>
      </c>
      <c r="AP2321" s="20">
        <v>11.917999999999999</v>
      </c>
      <c r="AQ2321" t="s">
        <v>39</v>
      </c>
      <c r="AR2321" t="s">
        <v>2687</v>
      </c>
    </row>
    <row r="2322" spans="1:44" x14ac:dyDescent="0.35">
      <c r="A2322" t="s">
        <v>2112</v>
      </c>
      <c r="B2322" t="s">
        <v>2673</v>
      </c>
      <c r="C2322" t="s">
        <v>2593</v>
      </c>
      <c r="D2322" t="s">
        <v>391</v>
      </c>
      <c r="E2322" t="s">
        <v>2111</v>
      </c>
      <c r="F2322" t="s">
        <v>39</v>
      </c>
      <c r="G2322" t="s">
        <v>42</v>
      </c>
      <c r="H2322" t="s">
        <v>40</v>
      </c>
      <c r="I2322" t="s">
        <v>3132</v>
      </c>
      <c r="J2322">
        <v>27.5</v>
      </c>
      <c r="K2322">
        <v>109.95</v>
      </c>
      <c r="L2322">
        <v>234</v>
      </c>
      <c r="M2322" t="s">
        <v>2633</v>
      </c>
      <c r="N2322" t="s">
        <v>39</v>
      </c>
      <c r="O2322">
        <v>2018</v>
      </c>
      <c r="P2322">
        <v>2018</v>
      </c>
      <c r="Q2322" t="s">
        <v>39</v>
      </c>
      <c r="R2322" s="6" t="s">
        <v>3133</v>
      </c>
      <c r="S2322" t="s">
        <v>39</v>
      </c>
      <c r="T2322">
        <v>4</v>
      </c>
      <c r="U2322" t="s">
        <v>3113</v>
      </c>
      <c r="V2322" s="6" t="s">
        <v>2750</v>
      </c>
      <c r="W2322">
        <v>0</v>
      </c>
      <c r="X2322" s="6">
        <v>20</v>
      </c>
      <c r="Y2322" t="s">
        <v>39</v>
      </c>
      <c r="Z2322">
        <v>0</v>
      </c>
      <c r="AA2322" t="s">
        <v>39</v>
      </c>
      <c r="AB2322" t="s">
        <v>39</v>
      </c>
      <c r="AC2322" t="s">
        <v>39</v>
      </c>
      <c r="AD2322" t="s">
        <v>40</v>
      </c>
      <c r="AE2322" t="s">
        <v>39</v>
      </c>
      <c r="AF2322" t="s">
        <v>40</v>
      </c>
      <c r="AG2322" t="s">
        <v>39</v>
      </c>
      <c r="AH2322" t="s">
        <v>39</v>
      </c>
      <c r="AI2322">
        <v>3.2300000000000002E-2</v>
      </c>
      <c r="AJ2322" s="6" t="s">
        <v>43</v>
      </c>
      <c r="AK2322" s="21">
        <v>0</v>
      </c>
      <c r="AL2322" s="6" t="s">
        <v>39</v>
      </c>
      <c r="AM2322" s="6" t="s">
        <v>39</v>
      </c>
      <c r="AN2322">
        <v>3</v>
      </c>
      <c r="AO2322">
        <v>50</v>
      </c>
      <c r="AP2322" s="20">
        <v>14.125999999999999</v>
      </c>
      <c r="AQ2322" t="s">
        <v>39</v>
      </c>
      <c r="AR2322" t="s">
        <v>2687</v>
      </c>
    </row>
    <row r="2323" spans="1:44" x14ac:dyDescent="0.35">
      <c r="A2323" t="s">
        <v>2112</v>
      </c>
      <c r="B2323" t="s">
        <v>2673</v>
      </c>
      <c r="C2323" t="s">
        <v>2593</v>
      </c>
      <c r="D2323" t="s">
        <v>391</v>
      </c>
      <c r="E2323" t="s">
        <v>2111</v>
      </c>
      <c r="F2323" t="s">
        <v>39</v>
      </c>
      <c r="G2323" t="s">
        <v>42</v>
      </c>
      <c r="H2323" t="s">
        <v>40</v>
      </c>
      <c r="I2323" t="s">
        <v>3132</v>
      </c>
      <c r="J2323">
        <v>27.5</v>
      </c>
      <c r="K2323">
        <v>109.95</v>
      </c>
      <c r="L2323">
        <v>234</v>
      </c>
      <c r="M2323" t="s">
        <v>2633</v>
      </c>
      <c r="N2323" t="s">
        <v>39</v>
      </c>
      <c r="O2323">
        <v>2018</v>
      </c>
      <c r="P2323">
        <v>2018</v>
      </c>
      <c r="Q2323" t="s">
        <v>39</v>
      </c>
      <c r="R2323" s="6" t="s">
        <v>3133</v>
      </c>
      <c r="S2323" t="s">
        <v>39</v>
      </c>
      <c r="T2323">
        <v>4</v>
      </c>
      <c r="U2323" t="s">
        <v>3113</v>
      </c>
      <c r="V2323" s="6" t="s">
        <v>2750</v>
      </c>
      <c r="W2323">
        <v>0</v>
      </c>
      <c r="X2323" s="6">
        <v>20</v>
      </c>
      <c r="Y2323" t="s">
        <v>39</v>
      </c>
      <c r="Z2323">
        <v>0</v>
      </c>
      <c r="AA2323" t="s">
        <v>39</v>
      </c>
      <c r="AB2323" t="s">
        <v>39</v>
      </c>
      <c r="AC2323" t="s">
        <v>39</v>
      </c>
      <c r="AD2323" t="s">
        <v>40</v>
      </c>
      <c r="AE2323" t="s">
        <v>39</v>
      </c>
      <c r="AF2323" t="s">
        <v>40</v>
      </c>
      <c r="AG2323" t="s">
        <v>39</v>
      </c>
      <c r="AH2323" t="s">
        <v>39</v>
      </c>
      <c r="AI2323">
        <v>3.2300000000000002E-2</v>
      </c>
      <c r="AJ2323" s="6" t="s">
        <v>43</v>
      </c>
      <c r="AK2323" s="17">
        <v>2.44</v>
      </c>
      <c r="AL2323" s="6" t="s">
        <v>39</v>
      </c>
      <c r="AM2323" s="6" t="s">
        <v>39</v>
      </c>
      <c r="AN2323">
        <v>3</v>
      </c>
      <c r="AO2323">
        <v>50</v>
      </c>
      <c r="AP2323" s="20">
        <v>15.952999999999999</v>
      </c>
      <c r="AQ2323" t="s">
        <v>39</v>
      </c>
      <c r="AR2323" t="s">
        <v>2687</v>
      </c>
    </row>
    <row r="2324" spans="1:44" x14ac:dyDescent="0.35">
      <c r="A2324" t="s">
        <v>2112</v>
      </c>
      <c r="B2324" t="s">
        <v>2673</v>
      </c>
      <c r="C2324" t="s">
        <v>2593</v>
      </c>
      <c r="D2324" t="s">
        <v>391</v>
      </c>
      <c r="E2324" t="s">
        <v>2111</v>
      </c>
      <c r="F2324" t="s">
        <v>39</v>
      </c>
      <c r="G2324" t="s">
        <v>42</v>
      </c>
      <c r="H2324" t="s">
        <v>40</v>
      </c>
      <c r="I2324" t="s">
        <v>3132</v>
      </c>
      <c r="J2324">
        <v>27.5</v>
      </c>
      <c r="K2324">
        <v>109.95</v>
      </c>
      <c r="L2324">
        <v>234</v>
      </c>
      <c r="M2324" t="s">
        <v>2633</v>
      </c>
      <c r="N2324" t="s">
        <v>39</v>
      </c>
      <c r="O2324">
        <v>2018</v>
      </c>
      <c r="P2324">
        <v>2018</v>
      </c>
      <c r="Q2324" t="s">
        <v>39</v>
      </c>
      <c r="R2324" s="6" t="s">
        <v>3133</v>
      </c>
      <c r="S2324" t="s">
        <v>39</v>
      </c>
      <c r="T2324">
        <v>4</v>
      </c>
      <c r="U2324" t="s">
        <v>3113</v>
      </c>
      <c r="V2324" s="6" t="s">
        <v>2750</v>
      </c>
      <c r="W2324">
        <v>0</v>
      </c>
      <c r="X2324" s="6">
        <v>20</v>
      </c>
      <c r="Y2324" t="s">
        <v>39</v>
      </c>
      <c r="Z2324">
        <v>0</v>
      </c>
      <c r="AA2324" t="s">
        <v>39</v>
      </c>
      <c r="AB2324" t="s">
        <v>39</v>
      </c>
      <c r="AC2324" t="s">
        <v>39</v>
      </c>
      <c r="AD2324" t="s">
        <v>40</v>
      </c>
      <c r="AE2324" t="s">
        <v>39</v>
      </c>
      <c r="AF2324" t="s">
        <v>40</v>
      </c>
      <c r="AG2324" t="s">
        <v>39</v>
      </c>
      <c r="AH2324" t="s">
        <v>39</v>
      </c>
      <c r="AI2324">
        <v>3.2300000000000002E-2</v>
      </c>
      <c r="AJ2324" s="6" t="s">
        <v>43</v>
      </c>
      <c r="AK2324" s="17">
        <v>2.101</v>
      </c>
      <c r="AL2324" s="6" t="s">
        <v>39</v>
      </c>
      <c r="AM2324" s="6" t="s">
        <v>39</v>
      </c>
      <c r="AN2324">
        <v>3</v>
      </c>
      <c r="AO2324">
        <v>50</v>
      </c>
      <c r="AP2324" s="20">
        <v>17.933</v>
      </c>
      <c r="AQ2324" t="s">
        <v>39</v>
      </c>
      <c r="AR2324" t="s">
        <v>2687</v>
      </c>
    </row>
    <row r="2325" spans="1:44" x14ac:dyDescent="0.35">
      <c r="A2325" t="s">
        <v>2112</v>
      </c>
      <c r="B2325" t="s">
        <v>2673</v>
      </c>
      <c r="C2325" t="s">
        <v>2593</v>
      </c>
      <c r="D2325" t="s">
        <v>391</v>
      </c>
      <c r="E2325" t="s">
        <v>2111</v>
      </c>
      <c r="F2325" t="s">
        <v>39</v>
      </c>
      <c r="G2325" t="s">
        <v>42</v>
      </c>
      <c r="H2325" t="s">
        <v>40</v>
      </c>
      <c r="I2325" t="s">
        <v>3132</v>
      </c>
      <c r="J2325">
        <v>27.5</v>
      </c>
      <c r="K2325">
        <v>109.95</v>
      </c>
      <c r="L2325">
        <v>234</v>
      </c>
      <c r="M2325" t="s">
        <v>2633</v>
      </c>
      <c r="N2325" t="s">
        <v>39</v>
      </c>
      <c r="O2325">
        <v>2018</v>
      </c>
      <c r="P2325">
        <v>2018</v>
      </c>
      <c r="Q2325" t="s">
        <v>39</v>
      </c>
      <c r="R2325" s="6" t="s">
        <v>3133</v>
      </c>
      <c r="S2325" t="s">
        <v>39</v>
      </c>
      <c r="T2325">
        <v>4</v>
      </c>
      <c r="U2325" t="s">
        <v>3113</v>
      </c>
      <c r="V2325" s="6" t="s">
        <v>2750</v>
      </c>
      <c r="W2325">
        <v>0</v>
      </c>
      <c r="X2325" s="6">
        <v>20</v>
      </c>
      <c r="Y2325" t="s">
        <v>39</v>
      </c>
      <c r="Z2325">
        <v>0</v>
      </c>
      <c r="AA2325" t="s">
        <v>39</v>
      </c>
      <c r="AB2325" t="s">
        <v>39</v>
      </c>
      <c r="AC2325" t="s">
        <v>39</v>
      </c>
      <c r="AD2325" t="s">
        <v>40</v>
      </c>
      <c r="AE2325" t="s">
        <v>39</v>
      </c>
      <c r="AF2325" t="s">
        <v>40</v>
      </c>
      <c r="AG2325" t="s">
        <v>39</v>
      </c>
      <c r="AH2325" t="s">
        <v>39</v>
      </c>
      <c r="AI2325">
        <v>3.2300000000000002E-2</v>
      </c>
      <c r="AJ2325" s="6" t="s">
        <v>43</v>
      </c>
      <c r="AK2325" s="21">
        <v>4.984</v>
      </c>
      <c r="AL2325" s="6" t="s">
        <v>39</v>
      </c>
      <c r="AM2325" s="6" t="s">
        <v>39</v>
      </c>
      <c r="AN2325">
        <v>3</v>
      </c>
      <c r="AO2325">
        <v>50</v>
      </c>
      <c r="AP2325" s="20">
        <v>19.835999999999999</v>
      </c>
      <c r="AQ2325" t="s">
        <v>39</v>
      </c>
      <c r="AR2325" t="s">
        <v>2687</v>
      </c>
    </row>
    <row r="2326" spans="1:44" x14ac:dyDescent="0.35">
      <c r="A2326" t="s">
        <v>2112</v>
      </c>
      <c r="B2326" t="s">
        <v>2673</v>
      </c>
      <c r="C2326" t="s">
        <v>2593</v>
      </c>
      <c r="D2326" t="s">
        <v>391</v>
      </c>
      <c r="E2326" t="s">
        <v>2111</v>
      </c>
      <c r="F2326" t="s">
        <v>39</v>
      </c>
      <c r="G2326" t="s">
        <v>42</v>
      </c>
      <c r="H2326" t="s">
        <v>40</v>
      </c>
      <c r="I2326" t="s">
        <v>3132</v>
      </c>
      <c r="J2326">
        <v>27.5</v>
      </c>
      <c r="K2326">
        <v>109.95</v>
      </c>
      <c r="L2326">
        <v>234</v>
      </c>
      <c r="M2326" t="s">
        <v>2633</v>
      </c>
      <c r="N2326" t="s">
        <v>39</v>
      </c>
      <c r="O2326">
        <v>2018</v>
      </c>
      <c r="P2326">
        <v>2018</v>
      </c>
      <c r="Q2326" t="s">
        <v>39</v>
      </c>
      <c r="R2326" s="6" t="s">
        <v>3133</v>
      </c>
      <c r="S2326" t="s">
        <v>39</v>
      </c>
      <c r="T2326">
        <v>4</v>
      </c>
      <c r="U2326" t="s">
        <v>3113</v>
      </c>
      <c r="V2326" s="6" t="s">
        <v>2750</v>
      </c>
      <c r="W2326">
        <v>0</v>
      </c>
      <c r="X2326" s="6">
        <v>20</v>
      </c>
      <c r="Y2326" t="s">
        <v>39</v>
      </c>
      <c r="Z2326">
        <v>0</v>
      </c>
      <c r="AA2326" t="s">
        <v>39</v>
      </c>
      <c r="AB2326" t="s">
        <v>39</v>
      </c>
      <c r="AC2326" t="s">
        <v>39</v>
      </c>
      <c r="AD2326" t="s">
        <v>40</v>
      </c>
      <c r="AE2326" t="s">
        <v>39</v>
      </c>
      <c r="AF2326" t="s">
        <v>40</v>
      </c>
      <c r="AG2326" t="s">
        <v>39</v>
      </c>
      <c r="AH2326" t="s">
        <v>39</v>
      </c>
      <c r="AI2326">
        <v>3.2300000000000002E-2</v>
      </c>
      <c r="AJ2326" s="6" t="s">
        <v>43</v>
      </c>
      <c r="AK2326" s="21">
        <v>5.1539999999999999</v>
      </c>
      <c r="AL2326" s="6" t="s">
        <v>39</v>
      </c>
      <c r="AM2326" s="6" t="s">
        <v>39</v>
      </c>
      <c r="AN2326">
        <v>3</v>
      </c>
      <c r="AO2326">
        <v>50</v>
      </c>
      <c r="AP2326" s="20">
        <v>22.120999999999999</v>
      </c>
      <c r="AQ2326" t="s">
        <v>39</v>
      </c>
      <c r="AR2326" t="s">
        <v>2687</v>
      </c>
    </row>
    <row r="2327" spans="1:44" x14ac:dyDescent="0.35">
      <c r="A2327" t="s">
        <v>2112</v>
      </c>
      <c r="B2327" t="s">
        <v>2673</v>
      </c>
      <c r="C2327" t="s">
        <v>2593</v>
      </c>
      <c r="D2327" t="s">
        <v>391</v>
      </c>
      <c r="E2327" t="s">
        <v>2111</v>
      </c>
      <c r="F2327" t="s">
        <v>39</v>
      </c>
      <c r="G2327" t="s">
        <v>42</v>
      </c>
      <c r="H2327" t="s">
        <v>40</v>
      </c>
      <c r="I2327" t="s">
        <v>3132</v>
      </c>
      <c r="J2327">
        <v>27.5</v>
      </c>
      <c r="K2327">
        <v>109.95</v>
      </c>
      <c r="L2327">
        <v>234</v>
      </c>
      <c r="M2327" t="s">
        <v>2633</v>
      </c>
      <c r="N2327" t="s">
        <v>39</v>
      </c>
      <c r="O2327">
        <v>2018</v>
      </c>
      <c r="P2327">
        <v>2018</v>
      </c>
      <c r="Q2327" t="s">
        <v>39</v>
      </c>
      <c r="R2327" s="6" t="s">
        <v>3133</v>
      </c>
      <c r="S2327" t="s">
        <v>39</v>
      </c>
      <c r="T2327">
        <v>4</v>
      </c>
      <c r="U2327" t="s">
        <v>3113</v>
      </c>
      <c r="V2327" s="6" t="s">
        <v>2750</v>
      </c>
      <c r="W2327">
        <v>0</v>
      </c>
      <c r="X2327" s="6">
        <v>20</v>
      </c>
      <c r="Y2327" t="s">
        <v>39</v>
      </c>
      <c r="Z2327">
        <v>0</v>
      </c>
      <c r="AA2327" t="s">
        <v>39</v>
      </c>
      <c r="AB2327" t="s">
        <v>39</v>
      </c>
      <c r="AC2327" t="s">
        <v>39</v>
      </c>
      <c r="AD2327" t="s">
        <v>40</v>
      </c>
      <c r="AE2327" t="s">
        <v>39</v>
      </c>
      <c r="AF2327" t="s">
        <v>40</v>
      </c>
      <c r="AG2327" t="s">
        <v>39</v>
      </c>
      <c r="AH2327" t="s">
        <v>39</v>
      </c>
      <c r="AI2327">
        <v>3.2300000000000002E-2</v>
      </c>
      <c r="AJ2327" s="6" t="s">
        <v>43</v>
      </c>
      <c r="AK2327" s="21">
        <v>5.1539999999999999</v>
      </c>
      <c r="AL2327" s="6" t="s">
        <v>39</v>
      </c>
      <c r="AM2327" s="6" t="s">
        <v>39</v>
      </c>
      <c r="AN2327">
        <v>3</v>
      </c>
      <c r="AO2327">
        <v>50</v>
      </c>
      <c r="AP2327" s="20">
        <v>24.1</v>
      </c>
      <c r="AQ2327" t="s">
        <v>39</v>
      </c>
      <c r="AR2327" t="s">
        <v>2687</v>
      </c>
    </row>
    <row r="2328" spans="1:44" x14ac:dyDescent="0.35">
      <c r="A2328" t="s">
        <v>2112</v>
      </c>
      <c r="B2328" t="s">
        <v>2673</v>
      </c>
      <c r="C2328" t="s">
        <v>2593</v>
      </c>
      <c r="D2328" t="s">
        <v>391</v>
      </c>
      <c r="E2328" t="s">
        <v>2111</v>
      </c>
      <c r="F2328" t="s">
        <v>39</v>
      </c>
      <c r="G2328" t="s">
        <v>42</v>
      </c>
      <c r="H2328" t="s">
        <v>40</v>
      </c>
      <c r="I2328" t="s">
        <v>3132</v>
      </c>
      <c r="J2328">
        <v>27.5</v>
      </c>
      <c r="K2328">
        <v>109.95</v>
      </c>
      <c r="L2328">
        <v>234</v>
      </c>
      <c r="M2328" t="s">
        <v>2633</v>
      </c>
      <c r="N2328" t="s">
        <v>39</v>
      </c>
      <c r="O2328">
        <v>2018</v>
      </c>
      <c r="P2328">
        <v>2018</v>
      </c>
      <c r="Q2328" t="s">
        <v>39</v>
      </c>
      <c r="R2328" s="6" t="s">
        <v>3133</v>
      </c>
      <c r="S2328" t="s">
        <v>39</v>
      </c>
      <c r="T2328">
        <v>4</v>
      </c>
      <c r="U2328" t="s">
        <v>3113</v>
      </c>
      <c r="V2328" s="6" t="s">
        <v>2750</v>
      </c>
      <c r="W2328">
        <v>0</v>
      </c>
      <c r="X2328" s="6">
        <v>20</v>
      </c>
      <c r="Y2328" t="s">
        <v>39</v>
      </c>
      <c r="Z2328">
        <v>0</v>
      </c>
      <c r="AA2328" t="s">
        <v>39</v>
      </c>
      <c r="AB2328" t="s">
        <v>39</v>
      </c>
      <c r="AC2328" t="s">
        <v>39</v>
      </c>
      <c r="AD2328" t="s">
        <v>40</v>
      </c>
      <c r="AE2328" t="s">
        <v>39</v>
      </c>
      <c r="AF2328" t="s">
        <v>40</v>
      </c>
      <c r="AG2328" t="s">
        <v>39</v>
      </c>
      <c r="AH2328" t="s">
        <v>39</v>
      </c>
      <c r="AI2328">
        <v>3.2300000000000002E-2</v>
      </c>
      <c r="AJ2328" s="6" t="s">
        <v>43</v>
      </c>
      <c r="AK2328" s="21">
        <v>5.4930000000000003</v>
      </c>
      <c r="AL2328" s="6" t="s">
        <v>39</v>
      </c>
      <c r="AM2328" s="6" t="s">
        <v>39</v>
      </c>
      <c r="AN2328">
        <v>3</v>
      </c>
      <c r="AO2328">
        <v>50</v>
      </c>
      <c r="AP2328" s="20">
        <v>26.004000000000001</v>
      </c>
      <c r="AQ2328" t="s">
        <v>39</v>
      </c>
      <c r="AR2328" t="s">
        <v>2687</v>
      </c>
    </row>
    <row r="2329" spans="1:44" x14ac:dyDescent="0.35">
      <c r="A2329" t="s">
        <v>2112</v>
      </c>
      <c r="B2329" t="s">
        <v>2673</v>
      </c>
      <c r="C2329" t="s">
        <v>2593</v>
      </c>
      <c r="D2329" t="s">
        <v>391</v>
      </c>
      <c r="E2329" t="s">
        <v>2111</v>
      </c>
      <c r="F2329" t="s">
        <v>39</v>
      </c>
      <c r="G2329" t="s">
        <v>42</v>
      </c>
      <c r="H2329" t="s">
        <v>40</v>
      </c>
      <c r="I2329" t="s">
        <v>3132</v>
      </c>
      <c r="J2329">
        <v>27.5</v>
      </c>
      <c r="K2329">
        <v>109.95</v>
      </c>
      <c r="L2329">
        <v>234</v>
      </c>
      <c r="M2329" t="s">
        <v>2633</v>
      </c>
      <c r="N2329" t="s">
        <v>39</v>
      </c>
      <c r="O2329">
        <v>2018</v>
      </c>
      <c r="P2329">
        <v>2018</v>
      </c>
      <c r="Q2329" t="s">
        <v>39</v>
      </c>
      <c r="R2329" s="6" t="s">
        <v>3133</v>
      </c>
      <c r="S2329" t="s">
        <v>39</v>
      </c>
      <c r="T2329">
        <v>4</v>
      </c>
      <c r="U2329" t="s">
        <v>3113</v>
      </c>
      <c r="V2329" s="6" t="s">
        <v>2750</v>
      </c>
      <c r="W2329">
        <v>0</v>
      </c>
      <c r="X2329" s="6">
        <v>20</v>
      </c>
      <c r="Y2329" t="s">
        <v>39</v>
      </c>
      <c r="Z2329">
        <v>0</v>
      </c>
      <c r="AA2329" t="s">
        <v>39</v>
      </c>
      <c r="AB2329" t="s">
        <v>39</v>
      </c>
      <c r="AC2329" t="s">
        <v>39</v>
      </c>
      <c r="AD2329" t="s">
        <v>40</v>
      </c>
      <c r="AE2329" t="s">
        <v>39</v>
      </c>
      <c r="AF2329" t="s">
        <v>40</v>
      </c>
      <c r="AG2329" t="s">
        <v>39</v>
      </c>
      <c r="AH2329" t="s">
        <v>39</v>
      </c>
      <c r="AI2329">
        <v>3.2300000000000002E-2</v>
      </c>
      <c r="AJ2329" s="6" t="s">
        <v>43</v>
      </c>
      <c r="AK2329" s="21">
        <v>5.4930000000000003</v>
      </c>
      <c r="AL2329" s="6" t="s">
        <v>39</v>
      </c>
      <c r="AM2329" s="6" t="s">
        <v>39</v>
      </c>
      <c r="AN2329">
        <v>3</v>
      </c>
      <c r="AO2329">
        <v>50</v>
      </c>
      <c r="AP2329" s="20">
        <v>28.212</v>
      </c>
      <c r="AQ2329" t="s">
        <v>39</v>
      </c>
      <c r="AR2329" t="s">
        <v>2687</v>
      </c>
    </row>
    <row r="2330" spans="1:44" x14ac:dyDescent="0.35">
      <c r="A2330" t="s">
        <v>2112</v>
      </c>
      <c r="B2330" t="s">
        <v>2673</v>
      </c>
      <c r="C2330" t="s">
        <v>2593</v>
      </c>
      <c r="D2330" t="s">
        <v>391</v>
      </c>
      <c r="E2330" t="s">
        <v>2111</v>
      </c>
      <c r="F2330" t="s">
        <v>39</v>
      </c>
      <c r="G2330" t="s">
        <v>42</v>
      </c>
      <c r="H2330" t="s">
        <v>40</v>
      </c>
      <c r="I2330" t="s">
        <v>3132</v>
      </c>
      <c r="J2330">
        <v>27.5</v>
      </c>
      <c r="K2330">
        <v>109.95</v>
      </c>
      <c r="L2330">
        <v>234</v>
      </c>
      <c r="M2330" t="s">
        <v>2633</v>
      </c>
      <c r="N2330" t="s">
        <v>39</v>
      </c>
      <c r="O2330">
        <v>2018</v>
      </c>
      <c r="P2330">
        <v>2018</v>
      </c>
      <c r="Q2330" t="s">
        <v>39</v>
      </c>
      <c r="R2330" s="6" t="s">
        <v>3133</v>
      </c>
      <c r="S2330" t="s">
        <v>39</v>
      </c>
      <c r="T2330">
        <v>4</v>
      </c>
      <c r="U2330" t="s">
        <v>3113</v>
      </c>
      <c r="V2330" s="6" t="s">
        <v>2750</v>
      </c>
      <c r="W2330">
        <v>0</v>
      </c>
      <c r="X2330" s="6">
        <v>20</v>
      </c>
      <c r="Y2330" t="s">
        <v>39</v>
      </c>
      <c r="Z2330">
        <v>0</v>
      </c>
      <c r="AA2330" t="s">
        <v>39</v>
      </c>
      <c r="AB2330" t="s">
        <v>39</v>
      </c>
      <c r="AC2330" t="s">
        <v>39</v>
      </c>
      <c r="AD2330" t="s">
        <v>40</v>
      </c>
      <c r="AE2330" t="s">
        <v>39</v>
      </c>
      <c r="AF2330" t="s">
        <v>40</v>
      </c>
      <c r="AG2330" t="s">
        <v>39</v>
      </c>
      <c r="AH2330" t="s">
        <v>39</v>
      </c>
      <c r="AI2330">
        <v>3.2300000000000002E-2</v>
      </c>
      <c r="AJ2330" s="6" t="s">
        <v>43</v>
      </c>
      <c r="AK2330" s="21">
        <v>5.4930000000000003</v>
      </c>
      <c r="AL2330" s="6" t="s">
        <v>39</v>
      </c>
      <c r="AM2330" s="6" t="s">
        <v>39</v>
      </c>
      <c r="AN2330">
        <v>3</v>
      </c>
      <c r="AO2330">
        <v>50</v>
      </c>
      <c r="AP2330" s="20">
        <v>30.116</v>
      </c>
      <c r="AQ2330" t="s">
        <v>39</v>
      </c>
      <c r="AR2330" t="s">
        <v>2687</v>
      </c>
    </row>
    <row r="2331" spans="1:44" x14ac:dyDescent="0.35">
      <c r="A2331" t="s">
        <v>2112</v>
      </c>
      <c r="B2331" t="s">
        <v>2673</v>
      </c>
      <c r="C2331" t="s">
        <v>2593</v>
      </c>
      <c r="D2331" t="s">
        <v>391</v>
      </c>
      <c r="E2331" t="s">
        <v>2111</v>
      </c>
      <c r="F2331" t="s">
        <v>39</v>
      </c>
      <c r="G2331" t="s">
        <v>42</v>
      </c>
      <c r="H2331" t="s">
        <v>40</v>
      </c>
      <c r="I2331" t="s">
        <v>3132</v>
      </c>
      <c r="J2331">
        <v>27.5</v>
      </c>
      <c r="K2331">
        <v>109.95</v>
      </c>
      <c r="L2331">
        <v>234</v>
      </c>
      <c r="M2331" t="s">
        <v>2633</v>
      </c>
      <c r="N2331" t="s">
        <v>39</v>
      </c>
      <c r="O2331">
        <v>2018</v>
      </c>
      <c r="P2331">
        <v>2018</v>
      </c>
      <c r="Q2331" t="s">
        <v>39</v>
      </c>
      <c r="R2331" s="6" t="s">
        <v>3133</v>
      </c>
      <c r="S2331" t="s">
        <v>39</v>
      </c>
      <c r="T2331">
        <v>4</v>
      </c>
      <c r="U2331" t="s">
        <v>3113</v>
      </c>
      <c r="V2331" s="6" t="s">
        <v>2750</v>
      </c>
      <c r="W2331">
        <v>15</v>
      </c>
      <c r="X2331" s="6">
        <v>20</v>
      </c>
      <c r="Y2331" t="s">
        <v>39</v>
      </c>
      <c r="Z2331">
        <v>0</v>
      </c>
      <c r="AA2331" t="s">
        <v>39</v>
      </c>
      <c r="AB2331" t="s">
        <v>39</v>
      </c>
      <c r="AC2331" t="s">
        <v>39</v>
      </c>
      <c r="AD2331" t="s">
        <v>40</v>
      </c>
      <c r="AE2331" t="s">
        <v>39</v>
      </c>
      <c r="AF2331" t="s">
        <v>40</v>
      </c>
      <c r="AG2331" t="s">
        <v>39</v>
      </c>
      <c r="AH2331" t="s">
        <v>39</v>
      </c>
      <c r="AI2331">
        <v>3.2300000000000002E-2</v>
      </c>
      <c r="AJ2331" s="6" t="s">
        <v>43</v>
      </c>
      <c r="AK2331" s="21">
        <v>0</v>
      </c>
      <c r="AL2331" s="6" t="s">
        <v>39</v>
      </c>
      <c r="AM2331" s="6" t="s">
        <v>39</v>
      </c>
      <c r="AN2331">
        <v>3</v>
      </c>
      <c r="AO2331">
        <v>50</v>
      </c>
      <c r="AP2331" s="14">
        <v>0</v>
      </c>
      <c r="AQ2331" t="s">
        <v>39</v>
      </c>
      <c r="AR2331" t="s">
        <v>2687</v>
      </c>
    </row>
    <row r="2332" spans="1:44" x14ac:dyDescent="0.35">
      <c r="A2332" t="s">
        <v>2112</v>
      </c>
      <c r="B2332" t="s">
        <v>2673</v>
      </c>
      <c r="C2332" t="s">
        <v>2593</v>
      </c>
      <c r="D2332" t="s">
        <v>391</v>
      </c>
      <c r="E2332" t="s">
        <v>2111</v>
      </c>
      <c r="F2332" t="s">
        <v>39</v>
      </c>
      <c r="G2332" t="s">
        <v>42</v>
      </c>
      <c r="H2332" t="s">
        <v>40</v>
      </c>
      <c r="I2332" t="s">
        <v>3132</v>
      </c>
      <c r="J2332">
        <v>27.5</v>
      </c>
      <c r="K2332">
        <v>109.95</v>
      </c>
      <c r="L2332">
        <v>234</v>
      </c>
      <c r="M2332" t="s">
        <v>2633</v>
      </c>
      <c r="N2332" t="s">
        <v>39</v>
      </c>
      <c r="O2332">
        <v>2018</v>
      </c>
      <c r="P2332">
        <v>2018</v>
      </c>
      <c r="Q2332" t="s">
        <v>39</v>
      </c>
      <c r="R2332" s="6" t="s">
        <v>3133</v>
      </c>
      <c r="S2332" t="s">
        <v>39</v>
      </c>
      <c r="T2332">
        <v>4</v>
      </c>
      <c r="U2332" t="s">
        <v>3113</v>
      </c>
      <c r="V2332" s="6" t="s">
        <v>2750</v>
      </c>
      <c r="W2332">
        <v>15</v>
      </c>
      <c r="X2332" s="6">
        <v>20</v>
      </c>
      <c r="Y2332" t="s">
        <v>39</v>
      </c>
      <c r="Z2332">
        <v>0</v>
      </c>
      <c r="AA2332" t="s">
        <v>39</v>
      </c>
      <c r="AB2332" t="s">
        <v>39</v>
      </c>
      <c r="AC2332" t="s">
        <v>39</v>
      </c>
      <c r="AD2332" t="s">
        <v>40</v>
      </c>
      <c r="AE2332" t="s">
        <v>39</v>
      </c>
      <c r="AF2332" t="s">
        <v>40</v>
      </c>
      <c r="AG2332" t="s">
        <v>39</v>
      </c>
      <c r="AH2332" t="s">
        <v>39</v>
      </c>
      <c r="AI2332">
        <v>3.2300000000000002E-2</v>
      </c>
      <c r="AJ2332" s="6" t="s">
        <v>43</v>
      </c>
      <c r="AK2332" s="21">
        <v>0</v>
      </c>
      <c r="AL2332" s="6" t="s">
        <v>39</v>
      </c>
      <c r="AM2332" s="6" t="s">
        <v>39</v>
      </c>
      <c r="AN2332">
        <v>3</v>
      </c>
      <c r="AO2332">
        <v>50</v>
      </c>
      <c r="AP2332" s="14">
        <v>2.0950000000000002</v>
      </c>
      <c r="AQ2332" t="s">
        <v>39</v>
      </c>
      <c r="AR2332" t="s">
        <v>2687</v>
      </c>
    </row>
    <row r="2333" spans="1:44" x14ac:dyDescent="0.35">
      <c r="A2333" t="s">
        <v>2112</v>
      </c>
      <c r="B2333" t="s">
        <v>2673</v>
      </c>
      <c r="C2333" t="s">
        <v>2593</v>
      </c>
      <c r="D2333" t="s">
        <v>391</v>
      </c>
      <c r="E2333" t="s">
        <v>2111</v>
      </c>
      <c r="F2333" t="s">
        <v>39</v>
      </c>
      <c r="G2333" t="s">
        <v>42</v>
      </c>
      <c r="H2333" t="s">
        <v>40</v>
      </c>
      <c r="I2333" t="s">
        <v>3132</v>
      </c>
      <c r="J2333">
        <v>27.5</v>
      </c>
      <c r="K2333">
        <v>109.95</v>
      </c>
      <c r="L2333">
        <v>234</v>
      </c>
      <c r="M2333" t="s">
        <v>2633</v>
      </c>
      <c r="N2333" t="s">
        <v>39</v>
      </c>
      <c r="O2333">
        <v>2018</v>
      </c>
      <c r="P2333">
        <v>2018</v>
      </c>
      <c r="Q2333" t="s">
        <v>39</v>
      </c>
      <c r="R2333" s="6" t="s">
        <v>3133</v>
      </c>
      <c r="S2333" t="s">
        <v>39</v>
      </c>
      <c r="T2333">
        <v>4</v>
      </c>
      <c r="U2333" t="s">
        <v>3113</v>
      </c>
      <c r="V2333" s="6" t="s">
        <v>2750</v>
      </c>
      <c r="W2333">
        <v>15</v>
      </c>
      <c r="X2333" s="6">
        <v>20</v>
      </c>
      <c r="Y2333" t="s">
        <v>39</v>
      </c>
      <c r="Z2333">
        <v>0</v>
      </c>
      <c r="AA2333" t="s">
        <v>39</v>
      </c>
      <c r="AB2333" t="s">
        <v>39</v>
      </c>
      <c r="AC2333" t="s">
        <v>39</v>
      </c>
      <c r="AD2333" t="s">
        <v>40</v>
      </c>
      <c r="AE2333" t="s">
        <v>39</v>
      </c>
      <c r="AF2333" t="s">
        <v>40</v>
      </c>
      <c r="AG2333" t="s">
        <v>39</v>
      </c>
      <c r="AH2333" t="s">
        <v>39</v>
      </c>
      <c r="AI2333">
        <v>3.2300000000000002E-2</v>
      </c>
      <c r="AJ2333" s="6" t="s">
        <v>43</v>
      </c>
      <c r="AK2333" s="21">
        <v>0</v>
      </c>
      <c r="AL2333" s="6" t="s">
        <v>39</v>
      </c>
      <c r="AM2333" s="6" t="s">
        <v>39</v>
      </c>
      <c r="AN2333">
        <v>3</v>
      </c>
      <c r="AO2333">
        <v>50</v>
      </c>
      <c r="AP2333" s="14">
        <v>4.0369999999999999</v>
      </c>
      <c r="AQ2333" t="s">
        <v>39</v>
      </c>
      <c r="AR2333" t="s">
        <v>2687</v>
      </c>
    </row>
    <row r="2334" spans="1:44" x14ac:dyDescent="0.35">
      <c r="A2334" t="s">
        <v>2112</v>
      </c>
      <c r="B2334" t="s">
        <v>2673</v>
      </c>
      <c r="C2334" t="s">
        <v>2593</v>
      </c>
      <c r="D2334" t="s">
        <v>391</v>
      </c>
      <c r="E2334" t="s">
        <v>2111</v>
      </c>
      <c r="F2334" t="s">
        <v>39</v>
      </c>
      <c r="G2334" t="s">
        <v>42</v>
      </c>
      <c r="H2334" t="s">
        <v>40</v>
      </c>
      <c r="I2334" t="s">
        <v>3132</v>
      </c>
      <c r="J2334">
        <v>27.5</v>
      </c>
      <c r="K2334">
        <v>109.95</v>
      </c>
      <c r="L2334">
        <v>234</v>
      </c>
      <c r="M2334" t="s">
        <v>2633</v>
      </c>
      <c r="N2334" t="s">
        <v>39</v>
      </c>
      <c r="O2334">
        <v>2018</v>
      </c>
      <c r="P2334">
        <v>2018</v>
      </c>
      <c r="Q2334" t="s">
        <v>39</v>
      </c>
      <c r="R2334" s="6" t="s">
        <v>3133</v>
      </c>
      <c r="S2334" t="s">
        <v>39</v>
      </c>
      <c r="T2334">
        <v>4</v>
      </c>
      <c r="U2334" t="s">
        <v>3113</v>
      </c>
      <c r="V2334" s="6" t="s">
        <v>2750</v>
      </c>
      <c r="W2334">
        <v>15</v>
      </c>
      <c r="X2334" s="6">
        <v>20</v>
      </c>
      <c r="Y2334" t="s">
        <v>39</v>
      </c>
      <c r="Z2334">
        <v>0</v>
      </c>
      <c r="AA2334" t="s">
        <v>39</v>
      </c>
      <c r="AB2334" t="s">
        <v>39</v>
      </c>
      <c r="AC2334" t="s">
        <v>39</v>
      </c>
      <c r="AD2334" t="s">
        <v>40</v>
      </c>
      <c r="AE2334" t="s">
        <v>39</v>
      </c>
      <c r="AF2334" t="s">
        <v>40</v>
      </c>
      <c r="AG2334" t="s">
        <v>39</v>
      </c>
      <c r="AH2334" t="s">
        <v>39</v>
      </c>
      <c r="AI2334">
        <v>3.2300000000000002E-2</v>
      </c>
      <c r="AJ2334" s="6" t="s">
        <v>43</v>
      </c>
      <c r="AK2334" s="21">
        <v>9.4</v>
      </c>
      <c r="AL2334" s="6" t="s">
        <v>39</v>
      </c>
      <c r="AM2334" s="6" t="s">
        <v>39</v>
      </c>
      <c r="AN2334">
        <v>3</v>
      </c>
      <c r="AO2334">
        <v>50</v>
      </c>
      <c r="AP2334" s="20">
        <v>5.9790000000000001</v>
      </c>
      <c r="AQ2334" t="s">
        <v>39</v>
      </c>
      <c r="AR2334" t="s">
        <v>2687</v>
      </c>
    </row>
    <row r="2335" spans="1:44" x14ac:dyDescent="0.35">
      <c r="A2335" t="s">
        <v>2112</v>
      </c>
      <c r="B2335" t="s">
        <v>2673</v>
      </c>
      <c r="C2335" t="s">
        <v>2593</v>
      </c>
      <c r="D2335" t="s">
        <v>391</v>
      </c>
      <c r="E2335" t="s">
        <v>2111</v>
      </c>
      <c r="F2335" t="s">
        <v>39</v>
      </c>
      <c r="G2335" t="s">
        <v>42</v>
      </c>
      <c r="H2335" t="s">
        <v>40</v>
      </c>
      <c r="I2335" t="s">
        <v>3132</v>
      </c>
      <c r="J2335">
        <v>27.5</v>
      </c>
      <c r="K2335">
        <v>109.95</v>
      </c>
      <c r="L2335">
        <v>234</v>
      </c>
      <c r="M2335" t="s">
        <v>2633</v>
      </c>
      <c r="N2335" t="s">
        <v>39</v>
      </c>
      <c r="O2335">
        <v>2018</v>
      </c>
      <c r="P2335">
        <v>2018</v>
      </c>
      <c r="Q2335" t="s">
        <v>39</v>
      </c>
      <c r="R2335" s="6" t="s">
        <v>3133</v>
      </c>
      <c r="S2335" t="s">
        <v>39</v>
      </c>
      <c r="T2335">
        <v>4</v>
      </c>
      <c r="U2335" t="s">
        <v>3113</v>
      </c>
      <c r="V2335" s="6" t="s">
        <v>2750</v>
      </c>
      <c r="W2335">
        <v>15</v>
      </c>
      <c r="X2335" s="6">
        <v>20</v>
      </c>
      <c r="Y2335" t="s">
        <v>39</v>
      </c>
      <c r="Z2335">
        <v>0</v>
      </c>
      <c r="AA2335" t="s">
        <v>39</v>
      </c>
      <c r="AB2335" t="s">
        <v>39</v>
      </c>
      <c r="AC2335" t="s">
        <v>39</v>
      </c>
      <c r="AD2335" t="s">
        <v>40</v>
      </c>
      <c r="AE2335" t="s">
        <v>39</v>
      </c>
      <c r="AF2335" t="s">
        <v>40</v>
      </c>
      <c r="AG2335" t="s">
        <v>39</v>
      </c>
      <c r="AH2335" t="s">
        <v>39</v>
      </c>
      <c r="AI2335">
        <v>3.2300000000000002E-2</v>
      </c>
      <c r="AJ2335" s="6" t="s">
        <v>43</v>
      </c>
      <c r="AK2335" s="17">
        <v>12.616</v>
      </c>
      <c r="AL2335" s="6" t="s">
        <v>39</v>
      </c>
      <c r="AM2335" s="6" t="s">
        <v>39</v>
      </c>
      <c r="AN2335">
        <v>3</v>
      </c>
      <c r="AO2335">
        <v>50</v>
      </c>
      <c r="AP2335" s="20">
        <v>8.0340000000000007</v>
      </c>
      <c r="AQ2335" t="s">
        <v>39</v>
      </c>
      <c r="AR2335" t="s">
        <v>2687</v>
      </c>
    </row>
    <row r="2336" spans="1:44" x14ac:dyDescent="0.35">
      <c r="A2336" t="s">
        <v>2112</v>
      </c>
      <c r="B2336" t="s">
        <v>2673</v>
      </c>
      <c r="C2336" t="s">
        <v>2593</v>
      </c>
      <c r="D2336" t="s">
        <v>391</v>
      </c>
      <c r="E2336" t="s">
        <v>2111</v>
      </c>
      <c r="F2336" t="s">
        <v>39</v>
      </c>
      <c r="G2336" t="s">
        <v>42</v>
      </c>
      <c r="H2336" t="s">
        <v>40</v>
      </c>
      <c r="I2336" t="s">
        <v>3132</v>
      </c>
      <c r="J2336">
        <v>27.5</v>
      </c>
      <c r="K2336">
        <v>109.95</v>
      </c>
      <c r="L2336">
        <v>234</v>
      </c>
      <c r="M2336" t="s">
        <v>2633</v>
      </c>
      <c r="N2336" t="s">
        <v>39</v>
      </c>
      <c r="O2336">
        <v>2018</v>
      </c>
      <c r="P2336">
        <v>2018</v>
      </c>
      <c r="Q2336" t="s">
        <v>39</v>
      </c>
      <c r="R2336" s="6" t="s">
        <v>3133</v>
      </c>
      <c r="S2336" t="s">
        <v>39</v>
      </c>
      <c r="T2336">
        <v>4</v>
      </c>
      <c r="U2336" t="s">
        <v>3113</v>
      </c>
      <c r="V2336" s="6" t="s">
        <v>2750</v>
      </c>
      <c r="W2336">
        <v>15</v>
      </c>
      <c r="X2336" s="6">
        <v>20</v>
      </c>
      <c r="Y2336" t="s">
        <v>39</v>
      </c>
      <c r="Z2336">
        <v>0</v>
      </c>
      <c r="AA2336" t="s">
        <v>39</v>
      </c>
      <c r="AB2336" t="s">
        <v>39</v>
      </c>
      <c r="AC2336" t="s">
        <v>39</v>
      </c>
      <c r="AD2336" t="s">
        <v>40</v>
      </c>
      <c r="AE2336" t="s">
        <v>39</v>
      </c>
      <c r="AF2336" t="s">
        <v>40</v>
      </c>
      <c r="AG2336" t="s">
        <v>39</v>
      </c>
      <c r="AH2336" t="s">
        <v>39</v>
      </c>
      <c r="AI2336">
        <v>3.2300000000000002E-2</v>
      </c>
      <c r="AJ2336" s="6" t="s">
        <v>43</v>
      </c>
      <c r="AK2336" s="21">
        <v>22.113</v>
      </c>
      <c r="AL2336" s="6" t="s">
        <v>39</v>
      </c>
      <c r="AM2336" s="6" t="s">
        <v>39</v>
      </c>
      <c r="AN2336">
        <v>3</v>
      </c>
      <c r="AO2336">
        <v>50</v>
      </c>
      <c r="AP2336" s="20">
        <v>10.013999999999999</v>
      </c>
      <c r="AQ2336" t="s">
        <v>39</v>
      </c>
      <c r="AR2336" t="s">
        <v>2687</v>
      </c>
    </row>
    <row r="2337" spans="1:44" x14ac:dyDescent="0.35">
      <c r="A2337" t="s">
        <v>2112</v>
      </c>
      <c r="B2337" t="s">
        <v>2673</v>
      </c>
      <c r="C2337" t="s">
        <v>2593</v>
      </c>
      <c r="D2337" t="s">
        <v>391</v>
      </c>
      <c r="E2337" t="s">
        <v>2111</v>
      </c>
      <c r="F2337" t="s">
        <v>39</v>
      </c>
      <c r="G2337" t="s">
        <v>42</v>
      </c>
      <c r="H2337" t="s">
        <v>40</v>
      </c>
      <c r="I2337" t="s">
        <v>3132</v>
      </c>
      <c r="J2337">
        <v>27.5</v>
      </c>
      <c r="K2337">
        <v>109.95</v>
      </c>
      <c r="L2337">
        <v>234</v>
      </c>
      <c r="M2337" t="s">
        <v>2633</v>
      </c>
      <c r="N2337" t="s">
        <v>39</v>
      </c>
      <c r="O2337">
        <v>2018</v>
      </c>
      <c r="P2337">
        <v>2018</v>
      </c>
      <c r="Q2337" t="s">
        <v>39</v>
      </c>
      <c r="R2337" s="6" t="s">
        <v>3133</v>
      </c>
      <c r="S2337" t="s">
        <v>39</v>
      </c>
      <c r="T2337">
        <v>4</v>
      </c>
      <c r="U2337" t="s">
        <v>3113</v>
      </c>
      <c r="V2337" s="6" t="s">
        <v>2750</v>
      </c>
      <c r="W2337">
        <v>15</v>
      </c>
      <c r="X2337" s="6">
        <v>20</v>
      </c>
      <c r="Y2337" t="s">
        <v>39</v>
      </c>
      <c r="Z2337">
        <v>0</v>
      </c>
      <c r="AA2337" t="s">
        <v>39</v>
      </c>
      <c r="AB2337" t="s">
        <v>39</v>
      </c>
      <c r="AC2337" t="s">
        <v>39</v>
      </c>
      <c r="AD2337" t="s">
        <v>40</v>
      </c>
      <c r="AE2337" t="s">
        <v>39</v>
      </c>
      <c r="AF2337" t="s">
        <v>40</v>
      </c>
      <c r="AG2337" t="s">
        <v>39</v>
      </c>
      <c r="AH2337" t="s">
        <v>39</v>
      </c>
      <c r="AI2337">
        <v>3.2300000000000002E-2</v>
      </c>
      <c r="AJ2337" s="6" t="s">
        <v>43</v>
      </c>
      <c r="AK2337" s="21">
        <v>26.183</v>
      </c>
      <c r="AL2337" s="6" t="s">
        <v>39</v>
      </c>
      <c r="AM2337" s="6" t="s">
        <v>39</v>
      </c>
      <c r="AN2337">
        <v>3</v>
      </c>
      <c r="AO2337">
        <v>50</v>
      </c>
      <c r="AP2337" s="20">
        <v>11.917999999999999</v>
      </c>
      <c r="AQ2337" t="s">
        <v>39</v>
      </c>
      <c r="AR2337" t="s">
        <v>2687</v>
      </c>
    </row>
    <row r="2338" spans="1:44" x14ac:dyDescent="0.35">
      <c r="A2338" t="s">
        <v>2112</v>
      </c>
      <c r="B2338" t="s">
        <v>2673</v>
      </c>
      <c r="C2338" t="s">
        <v>2593</v>
      </c>
      <c r="D2338" t="s">
        <v>391</v>
      </c>
      <c r="E2338" t="s">
        <v>2111</v>
      </c>
      <c r="F2338" t="s">
        <v>39</v>
      </c>
      <c r="G2338" t="s">
        <v>42</v>
      </c>
      <c r="H2338" t="s">
        <v>40</v>
      </c>
      <c r="I2338" t="s">
        <v>3132</v>
      </c>
      <c r="J2338">
        <v>27.5</v>
      </c>
      <c r="K2338">
        <v>109.95</v>
      </c>
      <c r="L2338">
        <v>234</v>
      </c>
      <c r="M2338" t="s">
        <v>2633</v>
      </c>
      <c r="N2338" t="s">
        <v>39</v>
      </c>
      <c r="O2338">
        <v>2018</v>
      </c>
      <c r="P2338">
        <v>2018</v>
      </c>
      <c r="Q2338" t="s">
        <v>39</v>
      </c>
      <c r="R2338" s="6" t="s">
        <v>3133</v>
      </c>
      <c r="S2338" t="s">
        <v>39</v>
      </c>
      <c r="T2338">
        <v>4</v>
      </c>
      <c r="U2338" t="s">
        <v>3113</v>
      </c>
      <c r="V2338" s="6" t="s">
        <v>2750</v>
      </c>
      <c r="W2338">
        <v>15</v>
      </c>
      <c r="X2338" s="6">
        <v>20</v>
      </c>
      <c r="Y2338" t="s">
        <v>39</v>
      </c>
      <c r="Z2338">
        <v>0</v>
      </c>
      <c r="AA2338" t="s">
        <v>39</v>
      </c>
      <c r="AB2338" t="s">
        <v>39</v>
      </c>
      <c r="AC2338" t="s">
        <v>39</v>
      </c>
      <c r="AD2338" t="s">
        <v>40</v>
      </c>
      <c r="AE2338" t="s">
        <v>39</v>
      </c>
      <c r="AF2338" t="s">
        <v>40</v>
      </c>
      <c r="AG2338" t="s">
        <v>39</v>
      </c>
      <c r="AH2338" t="s">
        <v>39</v>
      </c>
      <c r="AI2338">
        <v>3.2300000000000002E-2</v>
      </c>
      <c r="AJ2338" s="6" t="s">
        <v>43</v>
      </c>
      <c r="AK2338" s="21">
        <v>28.727</v>
      </c>
      <c r="AL2338" s="6" t="s">
        <v>39</v>
      </c>
      <c r="AM2338" s="6" t="s">
        <v>39</v>
      </c>
      <c r="AN2338">
        <v>3</v>
      </c>
      <c r="AO2338">
        <v>50</v>
      </c>
      <c r="AP2338" s="20">
        <v>14.125999999999999</v>
      </c>
      <c r="AQ2338" t="s">
        <v>39</v>
      </c>
      <c r="AR2338" t="s">
        <v>2687</v>
      </c>
    </row>
    <row r="2339" spans="1:44" x14ac:dyDescent="0.35">
      <c r="A2339" t="s">
        <v>2112</v>
      </c>
      <c r="B2339" t="s">
        <v>2673</v>
      </c>
      <c r="C2339" t="s">
        <v>2593</v>
      </c>
      <c r="D2339" t="s">
        <v>391</v>
      </c>
      <c r="E2339" t="s">
        <v>2111</v>
      </c>
      <c r="F2339" t="s">
        <v>39</v>
      </c>
      <c r="G2339" t="s">
        <v>42</v>
      </c>
      <c r="H2339" t="s">
        <v>40</v>
      </c>
      <c r="I2339" t="s">
        <v>3132</v>
      </c>
      <c r="J2339">
        <v>27.5</v>
      </c>
      <c r="K2339">
        <v>109.95</v>
      </c>
      <c r="L2339">
        <v>234</v>
      </c>
      <c r="M2339" t="s">
        <v>2633</v>
      </c>
      <c r="N2339" t="s">
        <v>39</v>
      </c>
      <c r="O2339">
        <v>2018</v>
      </c>
      <c r="P2339">
        <v>2018</v>
      </c>
      <c r="Q2339" t="s">
        <v>39</v>
      </c>
      <c r="R2339" s="6" t="s">
        <v>3133</v>
      </c>
      <c r="S2339" t="s">
        <v>39</v>
      </c>
      <c r="T2339">
        <v>4</v>
      </c>
      <c r="U2339" t="s">
        <v>3113</v>
      </c>
      <c r="V2339" s="6" t="s">
        <v>2750</v>
      </c>
      <c r="W2339">
        <v>15</v>
      </c>
      <c r="X2339" s="6">
        <v>20</v>
      </c>
      <c r="Y2339" t="s">
        <v>39</v>
      </c>
      <c r="Z2339">
        <v>0</v>
      </c>
      <c r="AA2339" t="s">
        <v>39</v>
      </c>
      <c r="AB2339" t="s">
        <v>39</v>
      </c>
      <c r="AC2339" t="s">
        <v>39</v>
      </c>
      <c r="AD2339" t="s">
        <v>40</v>
      </c>
      <c r="AE2339" t="s">
        <v>39</v>
      </c>
      <c r="AF2339" t="s">
        <v>40</v>
      </c>
      <c r="AG2339" t="s">
        <v>39</v>
      </c>
      <c r="AH2339" t="s">
        <v>39</v>
      </c>
      <c r="AI2339">
        <v>3.2300000000000002E-2</v>
      </c>
      <c r="AJ2339" s="6" t="s">
        <v>43</v>
      </c>
      <c r="AK2339" s="21">
        <v>34.323999999999998</v>
      </c>
      <c r="AL2339" s="6" t="s">
        <v>39</v>
      </c>
      <c r="AM2339" s="6" t="s">
        <v>39</v>
      </c>
      <c r="AN2339">
        <v>3</v>
      </c>
      <c r="AO2339">
        <v>50</v>
      </c>
      <c r="AP2339" s="20">
        <v>15.952999999999999</v>
      </c>
      <c r="AQ2339" t="s">
        <v>39</v>
      </c>
      <c r="AR2339" t="s">
        <v>2687</v>
      </c>
    </row>
    <row r="2340" spans="1:44" x14ac:dyDescent="0.35">
      <c r="A2340" t="s">
        <v>2112</v>
      </c>
      <c r="B2340" t="s">
        <v>2673</v>
      </c>
      <c r="C2340" t="s">
        <v>2593</v>
      </c>
      <c r="D2340" t="s">
        <v>391</v>
      </c>
      <c r="E2340" t="s">
        <v>2111</v>
      </c>
      <c r="F2340" t="s">
        <v>39</v>
      </c>
      <c r="G2340" t="s">
        <v>42</v>
      </c>
      <c r="H2340" t="s">
        <v>40</v>
      </c>
      <c r="I2340" t="s">
        <v>3132</v>
      </c>
      <c r="J2340">
        <v>27.5</v>
      </c>
      <c r="K2340">
        <v>109.95</v>
      </c>
      <c r="L2340">
        <v>234</v>
      </c>
      <c r="M2340" t="s">
        <v>2633</v>
      </c>
      <c r="N2340" t="s">
        <v>39</v>
      </c>
      <c r="O2340">
        <v>2018</v>
      </c>
      <c r="P2340">
        <v>2018</v>
      </c>
      <c r="Q2340" t="s">
        <v>39</v>
      </c>
      <c r="R2340" s="6" t="s">
        <v>3133</v>
      </c>
      <c r="S2340" t="s">
        <v>39</v>
      </c>
      <c r="T2340">
        <v>4</v>
      </c>
      <c r="U2340" t="s">
        <v>3113</v>
      </c>
      <c r="V2340" s="6" t="s">
        <v>2750</v>
      </c>
      <c r="W2340">
        <v>15</v>
      </c>
      <c r="X2340" s="6">
        <v>20</v>
      </c>
      <c r="Y2340" t="s">
        <v>39</v>
      </c>
      <c r="Z2340">
        <v>0</v>
      </c>
      <c r="AA2340" t="s">
        <v>39</v>
      </c>
      <c r="AB2340" t="s">
        <v>39</v>
      </c>
      <c r="AC2340" t="s">
        <v>39</v>
      </c>
      <c r="AD2340" t="s">
        <v>40</v>
      </c>
      <c r="AE2340" t="s">
        <v>39</v>
      </c>
      <c r="AF2340" t="s">
        <v>40</v>
      </c>
      <c r="AG2340" t="s">
        <v>39</v>
      </c>
      <c r="AH2340" t="s">
        <v>39</v>
      </c>
      <c r="AI2340">
        <v>3.2300000000000002E-2</v>
      </c>
      <c r="AJ2340" s="6" t="s">
        <v>43</v>
      </c>
      <c r="AK2340" s="21">
        <v>43.481999999999999</v>
      </c>
      <c r="AL2340" s="6" t="s">
        <v>39</v>
      </c>
      <c r="AM2340" s="6" t="s">
        <v>39</v>
      </c>
      <c r="AN2340">
        <v>3</v>
      </c>
      <c r="AO2340">
        <v>50</v>
      </c>
      <c r="AP2340" s="20">
        <v>17.933</v>
      </c>
      <c r="AQ2340" t="s">
        <v>39</v>
      </c>
      <c r="AR2340" t="s">
        <v>2687</v>
      </c>
    </row>
    <row r="2341" spans="1:44" x14ac:dyDescent="0.35">
      <c r="A2341" t="s">
        <v>2112</v>
      </c>
      <c r="B2341" t="s">
        <v>2673</v>
      </c>
      <c r="C2341" t="s">
        <v>2593</v>
      </c>
      <c r="D2341" t="s">
        <v>391</v>
      </c>
      <c r="E2341" t="s">
        <v>2111</v>
      </c>
      <c r="F2341" t="s">
        <v>39</v>
      </c>
      <c r="G2341" t="s">
        <v>42</v>
      </c>
      <c r="H2341" t="s">
        <v>40</v>
      </c>
      <c r="I2341" t="s">
        <v>3132</v>
      </c>
      <c r="J2341">
        <v>27.5</v>
      </c>
      <c r="K2341">
        <v>109.95</v>
      </c>
      <c r="L2341">
        <v>234</v>
      </c>
      <c r="M2341" t="s">
        <v>2633</v>
      </c>
      <c r="N2341" t="s">
        <v>39</v>
      </c>
      <c r="O2341">
        <v>2018</v>
      </c>
      <c r="P2341">
        <v>2018</v>
      </c>
      <c r="Q2341" t="s">
        <v>39</v>
      </c>
      <c r="R2341" s="6" t="s">
        <v>3133</v>
      </c>
      <c r="S2341" t="s">
        <v>39</v>
      </c>
      <c r="T2341">
        <v>4</v>
      </c>
      <c r="U2341" t="s">
        <v>3113</v>
      </c>
      <c r="V2341" s="6" t="s">
        <v>2750</v>
      </c>
      <c r="W2341">
        <v>15</v>
      </c>
      <c r="X2341" s="6">
        <v>20</v>
      </c>
      <c r="Y2341" t="s">
        <v>39</v>
      </c>
      <c r="Z2341">
        <v>0</v>
      </c>
      <c r="AA2341" t="s">
        <v>39</v>
      </c>
      <c r="AB2341" t="s">
        <v>39</v>
      </c>
      <c r="AC2341" t="s">
        <v>39</v>
      </c>
      <c r="AD2341" t="s">
        <v>40</v>
      </c>
      <c r="AE2341" t="s">
        <v>39</v>
      </c>
      <c r="AF2341" t="s">
        <v>40</v>
      </c>
      <c r="AG2341" t="s">
        <v>39</v>
      </c>
      <c r="AH2341" t="s">
        <v>39</v>
      </c>
      <c r="AI2341">
        <v>3.2300000000000002E-2</v>
      </c>
      <c r="AJ2341" s="6" t="s">
        <v>43</v>
      </c>
      <c r="AK2341" s="21">
        <v>49.078000000000003</v>
      </c>
      <c r="AL2341" s="6" t="s">
        <v>39</v>
      </c>
      <c r="AM2341" s="6" t="s">
        <v>39</v>
      </c>
      <c r="AN2341">
        <v>3</v>
      </c>
      <c r="AO2341">
        <v>50</v>
      </c>
      <c r="AP2341" s="20">
        <v>19.835999999999999</v>
      </c>
      <c r="AQ2341" t="s">
        <v>39</v>
      </c>
      <c r="AR2341" t="s">
        <v>2687</v>
      </c>
    </row>
    <row r="2342" spans="1:44" x14ac:dyDescent="0.35">
      <c r="A2342" t="s">
        <v>2112</v>
      </c>
      <c r="B2342" t="s">
        <v>2673</v>
      </c>
      <c r="C2342" t="s">
        <v>2593</v>
      </c>
      <c r="D2342" t="s">
        <v>391</v>
      </c>
      <c r="E2342" t="s">
        <v>2111</v>
      </c>
      <c r="F2342" t="s">
        <v>39</v>
      </c>
      <c r="G2342" t="s">
        <v>42</v>
      </c>
      <c r="H2342" t="s">
        <v>40</v>
      </c>
      <c r="I2342" t="s">
        <v>3132</v>
      </c>
      <c r="J2342">
        <v>27.5</v>
      </c>
      <c r="K2342">
        <v>109.95</v>
      </c>
      <c r="L2342">
        <v>234</v>
      </c>
      <c r="M2342" t="s">
        <v>2633</v>
      </c>
      <c r="N2342" t="s">
        <v>39</v>
      </c>
      <c r="O2342">
        <v>2018</v>
      </c>
      <c r="P2342">
        <v>2018</v>
      </c>
      <c r="Q2342" t="s">
        <v>39</v>
      </c>
      <c r="R2342" s="6" t="s">
        <v>3133</v>
      </c>
      <c r="S2342" t="s">
        <v>39</v>
      </c>
      <c r="T2342">
        <v>4</v>
      </c>
      <c r="U2342" t="s">
        <v>3113</v>
      </c>
      <c r="V2342" s="6" t="s">
        <v>2750</v>
      </c>
      <c r="W2342">
        <v>15</v>
      </c>
      <c r="X2342" s="6">
        <v>20</v>
      </c>
      <c r="Y2342" t="s">
        <v>39</v>
      </c>
      <c r="Z2342">
        <v>0</v>
      </c>
      <c r="AA2342" t="s">
        <v>39</v>
      </c>
      <c r="AB2342" t="s">
        <v>39</v>
      </c>
      <c r="AC2342" t="s">
        <v>39</v>
      </c>
      <c r="AD2342" t="s">
        <v>40</v>
      </c>
      <c r="AE2342" t="s">
        <v>39</v>
      </c>
      <c r="AF2342" t="s">
        <v>40</v>
      </c>
      <c r="AG2342" t="s">
        <v>39</v>
      </c>
      <c r="AH2342" t="s">
        <v>39</v>
      </c>
      <c r="AI2342">
        <v>3.2300000000000002E-2</v>
      </c>
      <c r="AJ2342" s="6" t="s">
        <v>43</v>
      </c>
      <c r="AK2342" s="21">
        <v>53.826999999999998</v>
      </c>
      <c r="AL2342" s="6" t="s">
        <v>39</v>
      </c>
      <c r="AM2342" s="6" t="s">
        <v>39</v>
      </c>
      <c r="AN2342">
        <v>3</v>
      </c>
      <c r="AO2342">
        <v>50</v>
      </c>
      <c r="AP2342" s="20">
        <v>22.120999999999999</v>
      </c>
      <c r="AQ2342" t="s">
        <v>39</v>
      </c>
      <c r="AR2342" t="s">
        <v>2687</v>
      </c>
    </row>
    <row r="2343" spans="1:44" x14ac:dyDescent="0.35">
      <c r="A2343" t="s">
        <v>2112</v>
      </c>
      <c r="B2343" t="s">
        <v>2673</v>
      </c>
      <c r="C2343" t="s">
        <v>2593</v>
      </c>
      <c r="D2343" t="s">
        <v>391</v>
      </c>
      <c r="E2343" t="s">
        <v>2111</v>
      </c>
      <c r="F2343" t="s">
        <v>39</v>
      </c>
      <c r="G2343" t="s">
        <v>42</v>
      </c>
      <c r="H2343" t="s">
        <v>40</v>
      </c>
      <c r="I2343" t="s">
        <v>3132</v>
      </c>
      <c r="J2343">
        <v>27.5</v>
      </c>
      <c r="K2343">
        <v>109.95</v>
      </c>
      <c r="L2343">
        <v>234</v>
      </c>
      <c r="M2343" t="s">
        <v>2633</v>
      </c>
      <c r="N2343" t="s">
        <v>39</v>
      </c>
      <c r="O2343">
        <v>2018</v>
      </c>
      <c r="P2343">
        <v>2018</v>
      </c>
      <c r="Q2343" t="s">
        <v>39</v>
      </c>
      <c r="R2343" s="6" t="s">
        <v>3133</v>
      </c>
      <c r="S2343" t="s">
        <v>39</v>
      </c>
      <c r="T2343">
        <v>4</v>
      </c>
      <c r="U2343" t="s">
        <v>3113</v>
      </c>
      <c r="V2343" s="6" t="s">
        <v>2750</v>
      </c>
      <c r="W2343">
        <v>15</v>
      </c>
      <c r="X2343" s="6">
        <v>20</v>
      </c>
      <c r="Y2343" t="s">
        <v>39</v>
      </c>
      <c r="Z2343">
        <v>0</v>
      </c>
      <c r="AA2343" t="s">
        <v>39</v>
      </c>
      <c r="AB2343" t="s">
        <v>39</v>
      </c>
      <c r="AC2343" t="s">
        <v>39</v>
      </c>
      <c r="AD2343" t="s">
        <v>40</v>
      </c>
      <c r="AE2343" t="s">
        <v>39</v>
      </c>
      <c r="AF2343" t="s">
        <v>40</v>
      </c>
      <c r="AG2343" t="s">
        <v>39</v>
      </c>
      <c r="AH2343" t="s">
        <v>39</v>
      </c>
      <c r="AI2343">
        <v>3.2300000000000002E-2</v>
      </c>
      <c r="AJ2343" s="6" t="s">
        <v>43</v>
      </c>
      <c r="AK2343" s="21">
        <v>58.914999999999999</v>
      </c>
      <c r="AL2343" s="6" t="s">
        <v>39</v>
      </c>
      <c r="AM2343" s="6" t="s">
        <v>39</v>
      </c>
      <c r="AN2343">
        <v>3</v>
      </c>
      <c r="AO2343">
        <v>50</v>
      </c>
      <c r="AP2343" s="20">
        <v>24.1</v>
      </c>
      <c r="AQ2343" t="s">
        <v>39</v>
      </c>
      <c r="AR2343" t="s">
        <v>2687</v>
      </c>
    </row>
    <row r="2344" spans="1:44" x14ac:dyDescent="0.35">
      <c r="A2344" t="s">
        <v>2112</v>
      </c>
      <c r="B2344" t="s">
        <v>2673</v>
      </c>
      <c r="C2344" t="s">
        <v>2593</v>
      </c>
      <c r="D2344" t="s">
        <v>391</v>
      </c>
      <c r="E2344" t="s">
        <v>2111</v>
      </c>
      <c r="F2344" t="s">
        <v>39</v>
      </c>
      <c r="G2344" t="s">
        <v>42</v>
      </c>
      <c r="H2344" t="s">
        <v>40</v>
      </c>
      <c r="I2344" t="s">
        <v>3132</v>
      </c>
      <c r="J2344">
        <v>27.5</v>
      </c>
      <c r="K2344">
        <v>109.95</v>
      </c>
      <c r="L2344">
        <v>234</v>
      </c>
      <c r="M2344" t="s">
        <v>2633</v>
      </c>
      <c r="N2344" t="s">
        <v>39</v>
      </c>
      <c r="O2344">
        <v>2018</v>
      </c>
      <c r="P2344">
        <v>2018</v>
      </c>
      <c r="Q2344" t="s">
        <v>39</v>
      </c>
      <c r="R2344" s="6" t="s">
        <v>3133</v>
      </c>
      <c r="S2344" t="s">
        <v>39</v>
      </c>
      <c r="T2344">
        <v>4</v>
      </c>
      <c r="U2344" t="s">
        <v>3113</v>
      </c>
      <c r="V2344" s="6" t="s">
        <v>2750</v>
      </c>
      <c r="W2344">
        <v>15</v>
      </c>
      <c r="X2344" s="6">
        <v>20</v>
      </c>
      <c r="Y2344" t="s">
        <v>39</v>
      </c>
      <c r="Z2344">
        <v>0</v>
      </c>
      <c r="AA2344" t="s">
        <v>39</v>
      </c>
      <c r="AB2344" t="s">
        <v>39</v>
      </c>
      <c r="AC2344" t="s">
        <v>39</v>
      </c>
      <c r="AD2344" t="s">
        <v>40</v>
      </c>
      <c r="AE2344" t="s">
        <v>39</v>
      </c>
      <c r="AF2344" t="s">
        <v>40</v>
      </c>
      <c r="AG2344" t="s">
        <v>39</v>
      </c>
      <c r="AH2344" t="s">
        <v>39</v>
      </c>
      <c r="AI2344">
        <v>3.2300000000000002E-2</v>
      </c>
      <c r="AJ2344" s="6" t="s">
        <v>43</v>
      </c>
      <c r="AK2344" s="21">
        <v>62.137</v>
      </c>
      <c r="AL2344" s="6" t="s">
        <v>39</v>
      </c>
      <c r="AM2344" s="6" t="s">
        <v>39</v>
      </c>
      <c r="AN2344">
        <v>3</v>
      </c>
      <c r="AO2344">
        <v>50</v>
      </c>
      <c r="AP2344" s="20">
        <v>26.004000000000001</v>
      </c>
      <c r="AQ2344" t="s">
        <v>39</v>
      </c>
      <c r="AR2344" t="s">
        <v>2687</v>
      </c>
    </row>
    <row r="2345" spans="1:44" x14ac:dyDescent="0.35">
      <c r="A2345" t="s">
        <v>2112</v>
      </c>
      <c r="B2345" t="s">
        <v>2673</v>
      </c>
      <c r="C2345" t="s">
        <v>2593</v>
      </c>
      <c r="D2345" t="s">
        <v>391</v>
      </c>
      <c r="E2345" t="s">
        <v>2111</v>
      </c>
      <c r="F2345" t="s">
        <v>39</v>
      </c>
      <c r="G2345" t="s">
        <v>42</v>
      </c>
      <c r="H2345" t="s">
        <v>40</v>
      </c>
      <c r="I2345" t="s">
        <v>3132</v>
      </c>
      <c r="J2345">
        <v>27.5</v>
      </c>
      <c r="K2345">
        <v>109.95</v>
      </c>
      <c r="L2345">
        <v>234</v>
      </c>
      <c r="M2345" t="s">
        <v>2633</v>
      </c>
      <c r="N2345" t="s">
        <v>39</v>
      </c>
      <c r="O2345">
        <v>2018</v>
      </c>
      <c r="P2345">
        <v>2018</v>
      </c>
      <c r="Q2345" t="s">
        <v>39</v>
      </c>
      <c r="R2345" s="6" t="s">
        <v>3133</v>
      </c>
      <c r="S2345" t="s">
        <v>39</v>
      </c>
      <c r="T2345">
        <v>4</v>
      </c>
      <c r="U2345" t="s">
        <v>3113</v>
      </c>
      <c r="V2345" s="6" t="s">
        <v>2750</v>
      </c>
      <c r="W2345">
        <v>15</v>
      </c>
      <c r="X2345" s="6">
        <v>20</v>
      </c>
      <c r="Y2345" t="s">
        <v>39</v>
      </c>
      <c r="Z2345">
        <v>0</v>
      </c>
      <c r="AA2345" t="s">
        <v>39</v>
      </c>
      <c r="AB2345" t="s">
        <v>39</v>
      </c>
      <c r="AC2345" t="s">
        <v>39</v>
      </c>
      <c r="AD2345" t="s">
        <v>40</v>
      </c>
      <c r="AE2345" t="s">
        <v>39</v>
      </c>
      <c r="AF2345" t="s">
        <v>40</v>
      </c>
      <c r="AG2345" t="s">
        <v>39</v>
      </c>
      <c r="AH2345" t="s">
        <v>39</v>
      </c>
      <c r="AI2345">
        <v>3.2300000000000002E-2</v>
      </c>
      <c r="AJ2345" s="6" t="s">
        <v>43</v>
      </c>
      <c r="AK2345" s="21">
        <v>63.832999999999998</v>
      </c>
      <c r="AL2345" s="6" t="s">
        <v>39</v>
      </c>
      <c r="AM2345" s="6" t="s">
        <v>39</v>
      </c>
      <c r="AN2345">
        <v>3</v>
      </c>
      <c r="AO2345">
        <v>50</v>
      </c>
      <c r="AP2345" s="20">
        <v>28.212</v>
      </c>
      <c r="AQ2345" t="s">
        <v>39</v>
      </c>
      <c r="AR2345" t="s">
        <v>2687</v>
      </c>
    </row>
    <row r="2346" spans="1:44" x14ac:dyDescent="0.35">
      <c r="A2346" t="s">
        <v>2112</v>
      </c>
      <c r="B2346" t="s">
        <v>2673</v>
      </c>
      <c r="C2346" t="s">
        <v>2593</v>
      </c>
      <c r="D2346" t="s">
        <v>391</v>
      </c>
      <c r="E2346" t="s">
        <v>2111</v>
      </c>
      <c r="F2346" t="s">
        <v>39</v>
      </c>
      <c r="G2346" t="s">
        <v>42</v>
      </c>
      <c r="H2346" t="s">
        <v>40</v>
      </c>
      <c r="I2346" t="s">
        <v>3132</v>
      </c>
      <c r="J2346">
        <v>27.5</v>
      </c>
      <c r="K2346">
        <v>109.95</v>
      </c>
      <c r="L2346">
        <v>234</v>
      </c>
      <c r="M2346" t="s">
        <v>2633</v>
      </c>
      <c r="N2346" t="s">
        <v>39</v>
      </c>
      <c r="O2346">
        <v>2018</v>
      </c>
      <c r="P2346">
        <v>2018</v>
      </c>
      <c r="Q2346" t="s">
        <v>39</v>
      </c>
      <c r="R2346" s="6" t="s">
        <v>3133</v>
      </c>
      <c r="S2346" t="s">
        <v>39</v>
      </c>
      <c r="T2346">
        <v>4</v>
      </c>
      <c r="U2346" t="s">
        <v>3113</v>
      </c>
      <c r="V2346" s="6" t="s">
        <v>2750</v>
      </c>
      <c r="W2346">
        <v>15</v>
      </c>
      <c r="X2346" s="6">
        <v>20</v>
      </c>
      <c r="Y2346" t="s">
        <v>39</v>
      </c>
      <c r="Z2346">
        <v>0</v>
      </c>
      <c r="AA2346" t="s">
        <v>39</v>
      </c>
      <c r="AB2346" t="s">
        <v>39</v>
      </c>
      <c r="AC2346" t="s">
        <v>39</v>
      </c>
      <c r="AD2346" t="s">
        <v>40</v>
      </c>
      <c r="AE2346" t="s">
        <v>39</v>
      </c>
      <c r="AF2346" t="s">
        <v>40</v>
      </c>
      <c r="AG2346" t="s">
        <v>39</v>
      </c>
      <c r="AH2346" t="s">
        <v>39</v>
      </c>
      <c r="AI2346">
        <v>3.2300000000000002E-2</v>
      </c>
      <c r="AJ2346" s="6" t="s">
        <v>43</v>
      </c>
      <c r="AK2346" s="21">
        <v>64.171999999999997</v>
      </c>
      <c r="AL2346" s="6" t="s">
        <v>39</v>
      </c>
      <c r="AM2346" s="6" t="s">
        <v>39</v>
      </c>
      <c r="AN2346">
        <v>3</v>
      </c>
      <c r="AO2346">
        <v>50</v>
      </c>
      <c r="AP2346" s="20">
        <v>30.116</v>
      </c>
      <c r="AQ2346" t="s">
        <v>39</v>
      </c>
      <c r="AR2346" t="s">
        <v>2687</v>
      </c>
    </row>
    <row r="2347" spans="1:44" x14ac:dyDescent="0.35">
      <c r="A2347" t="s">
        <v>2112</v>
      </c>
      <c r="B2347" t="s">
        <v>2673</v>
      </c>
      <c r="C2347" t="s">
        <v>2593</v>
      </c>
      <c r="D2347" t="s">
        <v>391</v>
      </c>
      <c r="E2347" t="s">
        <v>2111</v>
      </c>
      <c r="F2347" t="s">
        <v>39</v>
      </c>
      <c r="G2347" t="s">
        <v>42</v>
      </c>
      <c r="H2347" t="s">
        <v>40</v>
      </c>
      <c r="I2347" t="s">
        <v>3132</v>
      </c>
      <c r="J2347">
        <v>27.5</v>
      </c>
      <c r="K2347">
        <v>109.95</v>
      </c>
      <c r="L2347">
        <v>234</v>
      </c>
      <c r="M2347" t="s">
        <v>2633</v>
      </c>
      <c r="N2347" t="s">
        <v>39</v>
      </c>
      <c r="O2347">
        <v>2018</v>
      </c>
      <c r="P2347">
        <v>2018</v>
      </c>
      <c r="Q2347" t="s">
        <v>39</v>
      </c>
      <c r="R2347" s="6" t="s">
        <v>3133</v>
      </c>
      <c r="S2347" t="s">
        <v>39</v>
      </c>
      <c r="T2347">
        <v>4</v>
      </c>
      <c r="U2347" t="s">
        <v>3113</v>
      </c>
      <c r="V2347" s="6" t="s">
        <v>2750</v>
      </c>
      <c r="W2347">
        <v>30</v>
      </c>
      <c r="X2347" s="6">
        <v>20</v>
      </c>
      <c r="Y2347" t="s">
        <v>39</v>
      </c>
      <c r="Z2347">
        <v>0</v>
      </c>
      <c r="AA2347" t="s">
        <v>39</v>
      </c>
      <c r="AB2347" t="s">
        <v>39</v>
      </c>
      <c r="AC2347" t="s">
        <v>39</v>
      </c>
      <c r="AD2347" t="s">
        <v>40</v>
      </c>
      <c r="AE2347" t="s">
        <v>39</v>
      </c>
      <c r="AF2347" t="s">
        <v>40</v>
      </c>
      <c r="AG2347" t="s">
        <v>39</v>
      </c>
      <c r="AH2347" t="s">
        <v>39</v>
      </c>
      <c r="AI2347">
        <v>3.2300000000000002E-2</v>
      </c>
      <c r="AJ2347" s="6" t="s">
        <v>43</v>
      </c>
      <c r="AK2347" s="21">
        <v>0</v>
      </c>
      <c r="AL2347" s="6" t="s">
        <v>39</v>
      </c>
      <c r="AM2347" s="6" t="s">
        <v>39</v>
      </c>
      <c r="AN2347">
        <v>3</v>
      </c>
      <c r="AO2347">
        <v>50</v>
      </c>
      <c r="AP2347" s="14">
        <v>0</v>
      </c>
      <c r="AQ2347" t="s">
        <v>39</v>
      </c>
      <c r="AR2347" t="s">
        <v>2687</v>
      </c>
    </row>
    <row r="2348" spans="1:44" x14ac:dyDescent="0.35">
      <c r="A2348" t="s">
        <v>2112</v>
      </c>
      <c r="B2348" t="s">
        <v>2673</v>
      </c>
      <c r="C2348" t="s">
        <v>2593</v>
      </c>
      <c r="D2348" t="s">
        <v>391</v>
      </c>
      <c r="E2348" t="s">
        <v>2111</v>
      </c>
      <c r="F2348" t="s">
        <v>39</v>
      </c>
      <c r="G2348" t="s">
        <v>42</v>
      </c>
      <c r="H2348" t="s">
        <v>40</v>
      </c>
      <c r="I2348" t="s">
        <v>3132</v>
      </c>
      <c r="J2348">
        <v>27.5</v>
      </c>
      <c r="K2348">
        <v>109.95</v>
      </c>
      <c r="L2348">
        <v>234</v>
      </c>
      <c r="M2348" t="s">
        <v>2633</v>
      </c>
      <c r="N2348" t="s">
        <v>39</v>
      </c>
      <c r="O2348">
        <v>2018</v>
      </c>
      <c r="P2348">
        <v>2018</v>
      </c>
      <c r="Q2348" t="s">
        <v>39</v>
      </c>
      <c r="R2348" s="6" t="s">
        <v>3133</v>
      </c>
      <c r="S2348" t="s">
        <v>39</v>
      </c>
      <c r="T2348">
        <v>4</v>
      </c>
      <c r="U2348" t="s">
        <v>3113</v>
      </c>
      <c r="V2348" s="6" t="s">
        <v>2750</v>
      </c>
      <c r="W2348">
        <v>30</v>
      </c>
      <c r="X2348" s="6">
        <v>20</v>
      </c>
      <c r="Y2348" t="s">
        <v>39</v>
      </c>
      <c r="Z2348">
        <v>0</v>
      </c>
      <c r="AA2348" t="s">
        <v>39</v>
      </c>
      <c r="AB2348" t="s">
        <v>39</v>
      </c>
      <c r="AC2348" t="s">
        <v>39</v>
      </c>
      <c r="AD2348" t="s">
        <v>40</v>
      </c>
      <c r="AE2348" t="s">
        <v>39</v>
      </c>
      <c r="AF2348" t="s">
        <v>40</v>
      </c>
      <c r="AG2348" t="s">
        <v>39</v>
      </c>
      <c r="AH2348" t="s">
        <v>39</v>
      </c>
      <c r="AI2348">
        <v>3.2300000000000002E-2</v>
      </c>
      <c r="AJ2348" s="6" t="s">
        <v>43</v>
      </c>
      <c r="AK2348" s="21">
        <v>0</v>
      </c>
      <c r="AL2348" s="6" t="s">
        <v>39</v>
      </c>
      <c r="AM2348" s="6" t="s">
        <v>39</v>
      </c>
      <c r="AN2348">
        <v>3</v>
      </c>
      <c r="AO2348">
        <v>50</v>
      </c>
      <c r="AP2348" s="14">
        <v>2.0950000000000002</v>
      </c>
      <c r="AQ2348" t="s">
        <v>39</v>
      </c>
      <c r="AR2348" t="s">
        <v>2687</v>
      </c>
    </row>
    <row r="2349" spans="1:44" x14ac:dyDescent="0.35">
      <c r="A2349" t="s">
        <v>2112</v>
      </c>
      <c r="B2349" t="s">
        <v>2673</v>
      </c>
      <c r="C2349" t="s">
        <v>2593</v>
      </c>
      <c r="D2349" t="s">
        <v>391</v>
      </c>
      <c r="E2349" t="s">
        <v>2111</v>
      </c>
      <c r="F2349" t="s">
        <v>39</v>
      </c>
      <c r="G2349" t="s">
        <v>42</v>
      </c>
      <c r="H2349" t="s">
        <v>40</v>
      </c>
      <c r="I2349" t="s">
        <v>3132</v>
      </c>
      <c r="J2349">
        <v>27.5</v>
      </c>
      <c r="K2349">
        <v>109.95</v>
      </c>
      <c r="L2349">
        <v>234</v>
      </c>
      <c r="M2349" t="s">
        <v>2633</v>
      </c>
      <c r="N2349" t="s">
        <v>39</v>
      </c>
      <c r="O2349">
        <v>2018</v>
      </c>
      <c r="P2349">
        <v>2018</v>
      </c>
      <c r="Q2349" t="s">
        <v>39</v>
      </c>
      <c r="R2349" s="6" t="s">
        <v>3133</v>
      </c>
      <c r="S2349" t="s">
        <v>39</v>
      </c>
      <c r="T2349">
        <v>4</v>
      </c>
      <c r="U2349" t="s">
        <v>3113</v>
      </c>
      <c r="V2349" s="6" t="s">
        <v>2750</v>
      </c>
      <c r="W2349">
        <v>30</v>
      </c>
      <c r="X2349" s="6">
        <v>20</v>
      </c>
      <c r="Y2349" t="s">
        <v>39</v>
      </c>
      <c r="Z2349">
        <v>0</v>
      </c>
      <c r="AA2349" t="s">
        <v>39</v>
      </c>
      <c r="AB2349" t="s">
        <v>39</v>
      </c>
      <c r="AC2349" t="s">
        <v>39</v>
      </c>
      <c r="AD2349" t="s">
        <v>40</v>
      </c>
      <c r="AE2349" t="s">
        <v>39</v>
      </c>
      <c r="AF2349" t="s">
        <v>40</v>
      </c>
      <c r="AG2349" t="s">
        <v>39</v>
      </c>
      <c r="AH2349" t="s">
        <v>39</v>
      </c>
      <c r="AI2349">
        <v>3.2300000000000002E-2</v>
      </c>
      <c r="AJ2349" s="6" t="s">
        <v>43</v>
      </c>
      <c r="AK2349" s="17">
        <v>9.2240000000000002</v>
      </c>
      <c r="AL2349" s="6" t="s">
        <v>39</v>
      </c>
      <c r="AM2349" s="6" t="s">
        <v>39</v>
      </c>
      <c r="AN2349">
        <v>3</v>
      </c>
      <c r="AO2349">
        <v>50</v>
      </c>
      <c r="AP2349" s="14">
        <v>4.0369999999999999</v>
      </c>
      <c r="AQ2349" t="s">
        <v>39</v>
      </c>
      <c r="AR2349" t="s">
        <v>2687</v>
      </c>
    </row>
    <row r="2350" spans="1:44" x14ac:dyDescent="0.35">
      <c r="A2350" t="s">
        <v>2112</v>
      </c>
      <c r="B2350" t="s">
        <v>2673</v>
      </c>
      <c r="C2350" t="s">
        <v>2593</v>
      </c>
      <c r="D2350" t="s">
        <v>391</v>
      </c>
      <c r="E2350" t="s">
        <v>2111</v>
      </c>
      <c r="F2350" t="s">
        <v>39</v>
      </c>
      <c r="G2350" t="s">
        <v>42</v>
      </c>
      <c r="H2350" t="s">
        <v>40</v>
      </c>
      <c r="I2350" t="s">
        <v>3132</v>
      </c>
      <c r="J2350">
        <v>27.5</v>
      </c>
      <c r="K2350">
        <v>109.95</v>
      </c>
      <c r="L2350">
        <v>234</v>
      </c>
      <c r="M2350" t="s">
        <v>2633</v>
      </c>
      <c r="N2350" t="s">
        <v>39</v>
      </c>
      <c r="O2350">
        <v>2018</v>
      </c>
      <c r="P2350">
        <v>2018</v>
      </c>
      <c r="Q2350" t="s">
        <v>39</v>
      </c>
      <c r="R2350" s="6" t="s">
        <v>3133</v>
      </c>
      <c r="S2350" t="s">
        <v>39</v>
      </c>
      <c r="T2350">
        <v>4</v>
      </c>
      <c r="U2350" t="s">
        <v>3113</v>
      </c>
      <c r="V2350" s="6" t="s">
        <v>2750</v>
      </c>
      <c r="W2350">
        <v>30</v>
      </c>
      <c r="X2350" s="6">
        <v>20</v>
      </c>
      <c r="Y2350" t="s">
        <v>39</v>
      </c>
      <c r="Z2350">
        <v>0</v>
      </c>
      <c r="AA2350" t="s">
        <v>39</v>
      </c>
      <c r="AB2350" t="s">
        <v>39</v>
      </c>
      <c r="AC2350" t="s">
        <v>39</v>
      </c>
      <c r="AD2350" t="s">
        <v>40</v>
      </c>
      <c r="AE2350" t="s">
        <v>39</v>
      </c>
      <c r="AF2350" t="s">
        <v>40</v>
      </c>
      <c r="AG2350" t="s">
        <v>39</v>
      </c>
      <c r="AH2350" t="s">
        <v>39</v>
      </c>
      <c r="AI2350">
        <v>3.2300000000000002E-2</v>
      </c>
      <c r="AJ2350" s="6" t="s">
        <v>43</v>
      </c>
      <c r="AK2350" s="17">
        <v>15.329000000000001</v>
      </c>
      <c r="AL2350" s="6" t="s">
        <v>39</v>
      </c>
      <c r="AM2350" s="6" t="s">
        <v>39</v>
      </c>
      <c r="AN2350">
        <v>3</v>
      </c>
      <c r="AO2350">
        <v>50</v>
      </c>
      <c r="AP2350" s="20">
        <v>5.9790000000000001</v>
      </c>
      <c r="AQ2350" t="s">
        <v>39</v>
      </c>
      <c r="AR2350" t="s">
        <v>2687</v>
      </c>
    </row>
    <row r="2351" spans="1:44" x14ac:dyDescent="0.35">
      <c r="A2351" t="s">
        <v>2112</v>
      </c>
      <c r="B2351" t="s">
        <v>2673</v>
      </c>
      <c r="C2351" t="s">
        <v>2593</v>
      </c>
      <c r="D2351" t="s">
        <v>391</v>
      </c>
      <c r="E2351" t="s">
        <v>2111</v>
      </c>
      <c r="F2351" t="s">
        <v>39</v>
      </c>
      <c r="G2351" t="s">
        <v>42</v>
      </c>
      <c r="H2351" t="s">
        <v>40</v>
      </c>
      <c r="I2351" t="s">
        <v>3132</v>
      </c>
      <c r="J2351">
        <v>27.5</v>
      </c>
      <c r="K2351">
        <v>109.95</v>
      </c>
      <c r="L2351">
        <v>234</v>
      </c>
      <c r="M2351" t="s">
        <v>2633</v>
      </c>
      <c r="N2351" t="s">
        <v>39</v>
      </c>
      <c r="O2351">
        <v>2018</v>
      </c>
      <c r="P2351">
        <v>2018</v>
      </c>
      <c r="Q2351" t="s">
        <v>39</v>
      </c>
      <c r="R2351" s="6" t="s">
        <v>3133</v>
      </c>
      <c r="S2351" t="s">
        <v>39</v>
      </c>
      <c r="T2351">
        <v>4</v>
      </c>
      <c r="U2351" t="s">
        <v>3113</v>
      </c>
      <c r="V2351" s="6" t="s">
        <v>2750</v>
      </c>
      <c r="W2351">
        <v>30</v>
      </c>
      <c r="X2351" s="6">
        <v>20</v>
      </c>
      <c r="Y2351" t="s">
        <v>39</v>
      </c>
      <c r="Z2351">
        <v>0</v>
      </c>
      <c r="AA2351" t="s">
        <v>39</v>
      </c>
      <c r="AB2351" t="s">
        <v>39</v>
      </c>
      <c r="AC2351" t="s">
        <v>39</v>
      </c>
      <c r="AD2351" t="s">
        <v>40</v>
      </c>
      <c r="AE2351" t="s">
        <v>39</v>
      </c>
      <c r="AF2351" t="s">
        <v>40</v>
      </c>
      <c r="AG2351" t="s">
        <v>39</v>
      </c>
      <c r="AH2351" t="s">
        <v>39</v>
      </c>
      <c r="AI2351">
        <v>3.2300000000000002E-2</v>
      </c>
      <c r="AJ2351" s="6" t="s">
        <v>43</v>
      </c>
      <c r="AK2351" s="21">
        <v>21.094999999999999</v>
      </c>
      <c r="AL2351" s="6" t="s">
        <v>39</v>
      </c>
      <c r="AM2351" s="6" t="s">
        <v>39</v>
      </c>
      <c r="AN2351">
        <v>3</v>
      </c>
      <c r="AO2351">
        <v>50</v>
      </c>
      <c r="AP2351" s="20">
        <v>8.0340000000000007</v>
      </c>
      <c r="AQ2351" t="s">
        <v>39</v>
      </c>
      <c r="AR2351" t="s">
        <v>2687</v>
      </c>
    </row>
    <row r="2352" spans="1:44" x14ac:dyDescent="0.35">
      <c r="A2352" t="s">
        <v>2112</v>
      </c>
      <c r="B2352" t="s">
        <v>2673</v>
      </c>
      <c r="C2352" t="s">
        <v>2593</v>
      </c>
      <c r="D2352" t="s">
        <v>391</v>
      </c>
      <c r="E2352" t="s">
        <v>2111</v>
      </c>
      <c r="F2352" t="s">
        <v>39</v>
      </c>
      <c r="G2352" t="s">
        <v>42</v>
      </c>
      <c r="H2352" t="s">
        <v>40</v>
      </c>
      <c r="I2352" t="s">
        <v>3132</v>
      </c>
      <c r="J2352">
        <v>27.5</v>
      </c>
      <c r="K2352">
        <v>109.95</v>
      </c>
      <c r="L2352">
        <v>234</v>
      </c>
      <c r="M2352" t="s">
        <v>2633</v>
      </c>
      <c r="N2352" t="s">
        <v>39</v>
      </c>
      <c r="O2352">
        <v>2018</v>
      </c>
      <c r="P2352">
        <v>2018</v>
      </c>
      <c r="Q2352" t="s">
        <v>39</v>
      </c>
      <c r="R2352" s="6" t="s">
        <v>3133</v>
      </c>
      <c r="S2352" t="s">
        <v>39</v>
      </c>
      <c r="T2352">
        <v>4</v>
      </c>
      <c r="U2352" t="s">
        <v>3113</v>
      </c>
      <c r="V2352" s="6" t="s">
        <v>2750</v>
      </c>
      <c r="W2352">
        <v>30</v>
      </c>
      <c r="X2352" s="6">
        <v>20</v>
      </c>
      <c r="Y2352" t="s">
        <v>39</v>
      </c>
      <c r="Z2352">
        <v>0</v>
      </c>
      <c r="AA2352" t="s">
        <v>39</v>
      </c>
      <c r="AB2352" t="s">
        <v>39</v>
      </c>
      <c r="AC2352" t="s">
        <v>39</v>
      </c>
      <c r="AD2352" t="s">
        <v>40</v>
      </c>
      <c r="AE2352" t="s">
        <v>39</v>
      </c>
      <c r="AF2352" t="s">
        <v>40</v>
      </c>
      <c r="AG2352" t="s">
        <v>39</v>
      </c>
      <c r="AH2352" t="s">
        <v>39</v>
      </c>
      <c r="AI2352">
        <v>3.2300000000000002E-2</v>
      </c>
      <c r="AJ2352" s="6" t="s">
        <v>43</v>
      </c>
      <c r="AK2352" s="21">
        <v>30.762</v>
      </c>
      <c r="AL2352" s="6" t="s">
        <v>39</v>
      </c>
      <c r="AM2352" s="6" t="s">
        <v>39</v>
      </c>
      <c r="AN2352">
        <v>3</v>
      </c>
      <c r="AO2352">
        <v>50</v>
      </c>
      <c r="AP2352" s="20">
        <v>10.013999999999999</v>
      </c>
      <c r="AQ2352" t="s">
        <v>39</v>
      </c>
      <c r="AR2352" t="s">
        <v>2687</v>
      </c>
    </row>
    <row r="2353" spans="1:44" x14ac:dyDescent="0.35">
      <c r="A2353" t="s">
        <v>2112</v>
      </c>
      <c r="B2353" t="s">
        <v>2673</v>
      </c>
      <c r="C2353" t="s">
        <v>2593</v>
      </c>
      <c r="D2353" t="s">
        <v>391</v>
      </c>
      <c r="E2353" t="s">
        <v>2111</v>
      </c>
      <c r="F2353" t="s">
        <v>39</v>
      </c>
      <c r="G2353" t="s">
        <v>42</v>
      </c>
      <c r="H2353" t="s">
        <v>40</v>
      </c>
      <c r="I2353" t="s">
        <v>3132</v>
      </c>
      <c r="J2353">
        <v>27.5</v>
      </c>
      <c r="K2353">
        <v>109.95</v>
      </c>
      <c r="L2353">
        <v>234</v>
      </c>
      <c r="M2353" t="s">
        <v>2633</v>
      </c>
      <c r="N2353" t="s">
        <v>39</v>
      </c>
      <c r="O2353">
        <v>2018</v>
      </c>
      <c r="P2353">
        <v>2018</v>
      </c>
      <c r="Q2353" t="s">
        <v>39</v>
      </c>
      <c r="R2353" s="6" t="s">
        <v>3133</v>
      </c>
      <c r="S2353" t="s">
        <v>39</v>
      </c>
      <c r="T2353">
        <v>4</v>
      </c>
      <c r="U2353" t="s">
        <v>3113</v>
      </c>
      <c r="V2353" s="6" t="s">
        <v>2750</v>
      </c>
      <c r="W2353">
        <v>30</v>
      </c>
      <c r="X2353" s="6">
        <v>20</v>
      </c>
      <c r="Y2353" t="s">
        <v>39</v>
      </c>
      <c r="Z2353">
        <v>0</v>
      </c>
      <c r="AA2353" t="s">
        <v>39</v>
      </c>
      <c r="AB2353" t="s">
        <v>39</v>
      </c>
      <c r="AC2353" t="s">
        <v>39</v>
      </c>
      <c r="AD2353" t="s">
        <v>40</v>
      </c>
      <c r="AE2353" t="s">
        <v>39</v>
      </c>
      <c r="AF2353" t="s">
        <v>40</v>
      </c>
      <c r="AG2353" t="s">
        <v>39</v>
      </c>
      <c r="AH2353" t="s">
        <v>39</v>
      </c>
      <c r="AI2353">
        <v>3.2300000000000002E-2</v>
      </c>
      <c r="AJ2353" s="6" t="s">
        <v>43</v>
      </c>
      <c r="AK2353" s="21">
        <v>31.949000000000002</v>
      </c>
      <c r="AL2353" s="6" t="s">
        <v>39</v>
      </c>
      <c r="AM2353" s="6" t="s">
        <v>39</v>
      </c>
      <c r="AN2353">
        <v>3</v>
      </c>
      <c r="AO2353">
        <v>50</v>
      </c>
      <c r="AP2353" s="20">
        <v>11.917999999999999</v>
      </c>
      <c r="AQ2353" t="s">
        <v>39</v>
      </c>
      <c r="AR2353" t="s">
        <v>2687</v>
      </c>
    </row>
    <row r="2354" spans="1:44" x14ac:dyDescent="0.35">
      <c r="A2354" t="s">
        <v>2112</v>
      </c>
      <c r="B2354" t="s">
        <v>2673</v>
      </c>
      <c r="C2354" t="s">
        <v>2593</v>
      </c>
      <c r="D2354" t="s">
        <v>391</v>
      </c>
      <c r="E2354" t="s">
        <v>2111</v>
      </c>
      <c r="F2354" t="s">
        <v>39</v>
      </c>
      <c r="G2354" t="s">
        <v>42</v>
      </c>
      <c r="H2354" t="s">
        <v>40</v>
      </c>
      <c r="I2354" t="s">
        <v>3132</v>
      </c>
      <c r="J2354">
        <v>27.5</v>
      </c>
      <c r="K2354">
        <v>109.95</v>
      </c>
      <c r="L2354">
        <v>234</v>
      </c>
      <c r="M2354" t="s">
        <v>2633</v>
      </c>
      <c r="N2354" t="s">
        <v>39</v>
      </c>
      <c r="O2354">
        <v>2018</v>
      </c>
      <c r="P2354">
        <v>2018</v>
      </c>
      <c r="Q2354" t="s">
        <v>39</v>
      </c>
      <c r="R2354" s="6" t="s">
        <v>3133</v>
      </c>
      <c r="S2354" t="s">
        <v>39</v>
      </c>
      <c r="T2354">
        <v>4</v>
      </c>
      <c r="U2354" t="s">
        <v>3113</v>
      </c>
      <c r="V2354" s="6" t="s">
        <v>2750</v>
      </c>
      <c r="W2354">
        <v>30</v>
      </c>
      <c r="X2354" s="6">
        <v>20</v>
      </c>
      <c r="Y2354" t="s">
        <v>39</v>
      </c>
      <c r="Z2354">
        <v>0</v>
      </c>
      <c r="AA2354" t="s">
        <v>39</v>
      </c>
      <c r="AB2354" t="s">
        <v>39</v>
      </c>
      <c r="AC2354" t="s">
        <v>39</v>
      </c>
      <c r="AD2354" t="s">
        <v>40</v>
      </c>
      <c r="AE2354" t="s">
        <v>39</v>
      </c>
      <c r="AF2354" t="s">
        <v>40</v>
      </c>
      <c r="AG2354" t="s">
        <v>39</v>
      </c>
      <c r="AH2354" t="s">
        <v>39</v>
      </c>
      <c r="AI2354">
        <v>3.2300000000000002E-2</v>
      </c>
      <c r="AJ2354" s="6" t="s">
        <v>43</v>
      </c>
      <c r="AK2354" s="21">
        <v>42.125</v>
      </c>
      <c r="AL2354" s="6" t="s">
        <v>39</v>
      </c>
      <c r="AM2354" s="6" t="s">
        <v>39</v>
      </c>
      <c r="AN2354">
        <v>3</v>
      </c>
      <c r="AO2354">
        <v>50</v>
      </c>
      <c r="AP2354" s="20">
        <v>14.125999999999999</v>
      </c>
      <c r="AQ2354" t="s">
        <v>39</v>
      </c>
      <c r="AR2354" t="s">
        <v>2687</v>
      </c>
    </row>
    <row r="2355" spans="1:44" x14ac:dyDescent="0.35">
      <c r="A2355" t="s">
        <v>2112</v>
      </c>
      <c r="B2355" t="s">
        <v>2673</v>
      </c>
      <c r="C2355" t="s">
        <v>2593</v>
      </c>
      <c r="D2355" t="s">
        <v>391</v>
      </c>
      <c r="E2355" t="s">
        <v>2111</v>
      </c>
      <c r="F2355" t="s">
        <v>39</v>
      </c>
      <c r="G2355" t="s">
        <v>42</v>
      </c>
      <c r="H2355" t="s">
        <v>40</v>
      </c>
      <c r="I2355" t="s">
        <v>3132</v>
      </c>
      <c r="J2355">
        <v>27.5</v>
      </c>
      <c r="K2355">
        <v>109.95</v>
      </c>
      <c r="L2355">
        <v>234</v>
      </c>
      <c r="M2355" t="s">
        <v>2633</v>
      </c>
      <c r="N2355" t="s">
        <v>39</v>
      </c>
      <c r="O2355">
        <v>2018</v>
      </c>
      <c r="P2355">
        <v>2018</v>
      </c>
      <c r="Q2355" t="s">
        <v>39</v>
      </c>
      <c r="R2355" s="6" t="s">
        <v>3133</v>
      </c>
      <c r="S2355" t="s">
        <v>39</v>
      </c>
      <c r="T2355">
        <v>4</v>
      </c>
      <c r="U2355" t="s">
        <v>3113</v>
      </c>
      <c r="V2355" s="6" t="s">
        <v>2750</v>
      </c>
      <c r="W2355">
        <v>30</v>
      </c>
      <c r="X2355" s="6">
        <v>20</v>
      </c>
      <c r="Y2355" t="s">
        <v>39</v>
      </c>
      <c r="Z2355">
        <v>0</v>
      </c>
      <c r="AA2355" t="s">
        <v>39</v>
      </c>
      <c r="AB2355" t="s">
        <v>39</v>
      </c>
      <c r="AC2355" t="s">
        <v>39</v>
      </c>
      <c r="AD2355" t="s">
        <v>40</v>
      </c>
      <c r="AE2355" t="s">
        <v>39</v>
      </c>
      <c r="AF2355" t="s">
        <v>40</v>
      </c>
      <c r="AG2355" t="s">
        <v>39</v>
      </c>
      <c r="AH2355" t="s">
        <v>39</v>
      </c>
      <c r="AI2355">
        <v>3.2300000000000002E-2</v>
      </c>
      <c r="AJ2355" s="6" t="s">
        <v>43</v>
      </c>
      <c r="AK2355" s="21">
        <v>55.353000000000002</v>
      </c>
      <c r="AL2355" s="6" t="s">
        <v>39</v>
      </c>
      <c r="AM2355" s="6" t="s">
        <v>39</v>
      </c>
      <c r="AN2355">
        <v>3</v>
      </c>
      <c r="AO2355">
        <v>50</v>
      </c>
      <c r="AP2355" s="20">
        <v>15.952999999999999</v>
      </c>
      <c r="AQ2355" t="s">
        <v>39</v>
      </c>
      <c r="AR2355" t="s">
        <v>2687</v>
      </c>
    </row>
    <row r="2356" spans="1:44" x14ac:dyDescent="0.35">
      <c r="A2356" t="s">
        <v>2112</v>
      </c>
      <c r="B2356" t="s">
        <v>2673</v>
      </c>
      <c r="C2356" t="s">
        <v>2593</v>
      </c>
      <c r="D2356" t="s">
        <v>391</v>
      </c>
      <c r="E2356" t="s">
        <v>2111</v>
      </c>
      <c r="F2356" t="s">
        <v>39</v>
      </c>
      <c r="G2356" t="s">
        <v>42</v>
      </c>
      <c r="H2356" t="s">
        <v>40</v>
      </c>
      <c r="I2356" t="s">
        <v>3132</v>
      </c>
      <c r="J2356">
        <v>27.5</v>
      </c>
      <c r="K2356">
        <v>109.95</v>
      </c>
      <c r="L2356">
        <v>234</v>
      </c>
      <c r="M2356" t="s">
        <v>2633</v>
      </c>
      <c r="N2356" t="s">
        <v>39</v>
      </c>
      <c r="O2356">
        <v>2018</v>
      </c>
      <c r="P2356">
        <v>2018</v>
      </c>
      <c r="Q2356" t="s">
        <v>39</v>
      </c>
      <c r="R2356" s="6" t="s">
        <v>3133</v>
      </c>
      <c r="S2356" t="s">
        <v>39</v>
      </c>
      <c r="T2356">
        <v>4</v>
      </c>
      <c r="U2356" t="s">
        <v>3113</v>
      </c>
      <c r="V2356" s="6" t="s">
        <v>2750</v>
      </c>
      <c r="W2356">
        <v>30</v>
      </c>
      <c r="X2356" s="6">
        <v>20</v>
      </c>
      <c r="Y2356" t="s">
        <v>39</v>
      </c>
      <c r="Z2356">
        <v>0</v>
      </c>
      <c r="AA2356" t="s">
        <v>39</v>
      </c>
      <c r="AB2356" t="s">
        <v>39</v>
      </c>
      <c r="AC2356" t="s">
        <v>39</v>
      </c>
      <c r="AD2356" t="s">
        <v>40</v>
      </c>
      <c r="AE2356" t="s">
        <v>39</v>
      </c>
      <c r="AF2356" t="s">
        <v>40</v>
      </c>
      <c r="AG2356" t="s">
        <v>39</v>
      </c>
      <c r="AH2356" t="s">
        <v>39</v>
      </c>
      <c r="AI2356">
        <v>3.2300000000000002E-2</v>
      </c>
      <c r="AJ2356" s="6" t="s">
        <v>43</v>
      </c>
      <c r="AK2356" s="21">
        <v>58.237000000000002</v>
      </c>
      <c r="AL2356" s="6" t="s">
        <v>39</v>
      </c>
      <c r="AM2356" s="6" t="s">
        <v>39</v>
      </c>
      <c r="AN2356">
        <v>3</v>
      </c>
      <c r="AO2356">
        <v>50</v>
      </c>
      <c r="AP2356" s="20">
        <v>17.933</v>
      </c>
      <c r="AQ2356" t="s">
        <v>39</v>
      </c>
      <c r="AR2356" t="s">
        <v>2687</v>
      </c>
    </row>
    <row r="2357" spans="1:44" x14ac:dyDescent="0.35">
      <c r="A2357" t="s">
        <v>2112</v>
      </c>
      <c r="B2357" t="s">
        <v>2673</v>
      </c>
      <c r="C2357" t="s">
        <v>2593</v>
      </c>
      <c r="D2357" t="s">
        <v>391</v>
      </c>
      <c r="E2357" t="s">
        <v>2111</v>
      </c>
      <c r="F2357" t="s">
        <v>39</v>
      </c>
      <c r="G2357" t="s">
        <v>42</v>
      </c>
      <c r="H2357" t="s">
        <v>40</v>
      </c>
      <c r="I2357" t="s">
        <v>3132</v>
      </c>
      <c r="J2357">
        <v>27.5</v>
      </c>
      <c r="K2357">
        <v>109.95</v>
      </c>
      <c r="L2357">
        <v>234</v>
      </c>
      <c r="M2357" t="s">
        <v>2633</v>
      </c>
      <c r="N2357" t="s">
        <v>39</v>
      </c>
      <c r="O2357">
        <v>2018</v>
      </c>
      <c r="P2357">
        <v>2018</v>
      </c>
      <c r="Q2357" t="s">
        <v>39</v>
      </c>
      <c r="R2357" s="6" t="s">
        <v>3133</v>
      </c>
      <c r="S2357" t="s">
        <v>39</v>
      </c>
      <c r="T2357">
        <v>4</v>
      </c>
      <c r="U2357" t="s">
        <v>3113</v>
      </c>
      <c r="V2357" s="6" t="s">
        <v>2750</v>
      </c>
      <c r="W2357">
        <v>30</v>
      </c>
      <c r="X2357" s="6">
        <v>20</v>
      </c>
      <c r="Y2357" t="s">
        <v>39</v>
      </c>
      <c r="Z2357">
        <v>0</v>
      </c>
      <c r="AA2357" t="s">
        <v>39</v>
      </c>
      <c r="AB2357" t="s">
        <v>39</v>
      </c>
      <c r="AC2357" t="s">
        <v>39</v>
      </c>
      <c r="AD2357" t="s">
        <v>40</v>
      </c>
      <c r="AE2357" t="s">
        <v>39</v>
      </c>
      <c r="AF2357" t="s">
        <v>40</v>
      </c>
      <c r="AG2357" t="s">
        <v>39</v>
      </c>
      <c r="AH2357" t="s">
        <v>39</v>
      </c>
      <c r="AI2357">
        <v>3.2300000000000002E-2</v>
      </c>
      <c r="AJ2357" s="6" t="s">
        <v>43</v>
      </c>
      <c r="AK2357" s="21">
        <v>76.721999999999994</v>
      </c>
      <c r="AL2357" s="6" t="s">
        <v>39</v>
      </c>
      <c r="AM2357" s="6" t="s">
        <v>39</v>
      </c>
      <c r="AN2357">
        <v>3</v>
      </c>
      <c r="AO2357">
        <v>50</v>
      </c>
      <c r="AP2357" s="20">
        <v>19.835999999999999</v>
      </c>
      <c r="AQ2357" t="s">
        <v>39</v>
      </c>
      <c r="AR2357" t="s">
        <v>2687</v>
      </c>
    </row>
    <row r="2358" spans="1:44" x14ac:dyDescent="0.35">
      <c r="A2358" t="s">
        <v>2112</v>
      </c>
      <c r="B2358" t="s">
        <v>2673</v>
      </c>
      <c r="C2358" t="s">
        <v>2593</v>
      </c>
      <c r="D2358" t="s">
        <v>391</v>
      </c>
      <c r="E2358" t="s">
        <v>2111</v>
      </c>
      <c r="F2358" t="s">
        <v>39</v>
      </c>
      <c r="G2358" t="s">
        <v>42</v>
      </c>
      <c r="H2358" t="s">
        <v>40</v>
      </c>
      <c r="I2358" t="s">
        <v>3132</v>
      </c>
      <c r="J2358">
        <v>27.5</v>
      </c>
      <c r="K2358">
        <v>109.95</v>
      </c>
      <c r="L2358">
        <v>234</v>
      </c>
      <c r="M2358" t="s">
        <v>2633</v>
      </c>
      <c r="N2358" t="s">
        <v>39</v>
      </c>
      <c r="O2358">
        <v>2018</v>
      </c>
      <c r="P2358">
        <v>2018</v>
      </c>
      <c r="Q2358" t="s">
        <v>39</v>
      </c>
      <c r="R2358" s="6" t="s">
        <v>3133</v>
      </c>
      <c r="S2358" t="s">
        <v>39</v>
      </c>
      <c r="T2358">
        <v>4</v>
      </c>
      <c r="U2358" t="s">
        <v>3113</v>
      </c>
      <c r="V2358" s="6" t="s">
        <v>2750</v>
      </c>
      <c r="W2358">
        <v>30</v>
      </c>
      <c r="X2358" s="6">
        <v>20</v>
      </c>
      <c r="Y2358" t="s">
        <v>39</v>
      </c>
      <c r="Z2358">
        <v>0</v>
      </c>
      <c r="AA2358" t="s">
        <v>39</v>
      </c>
      <c r="AB2358" t="s">
        <v>39</v>
      </c>
      <c r="AC2358" t="s">
        <v>39</v>
      </c>
      <c r="AD2358" t="s">
        <v>40</v>
      </c>
      <c r="AE2358" t="s">
        <v>39</v>
      </c>
      <c r="AF2358" t="s">
        <v>40</v>
      </c>
      <c r="AG2358" t="s">
        <v>39</v>
      </c>
      <c r="AH2358" t="s">
        <v>39</v>
      </c>
      <c r="AI2358">
        <v>3.2300000000000002E-2</v>
      </c>
      <c r="AJ2358" s="6" t="s">
        <v>43</v>
      </c>
      <c r="AK2358" s="21">
        <v>84.015000000000001</v>
      </c>
      <c r="AL2358" s="6" t="s">
        <v>39</v>
      </c>
      <c r="AM2358" s="6" t="s">
        <v>39</v>
      </c>
      <c r="AN2358">
        <v>3</v>
      </c>
      <c r="AO2358">
        <v>50</v>
      </c>
      <c r="AP2358" s="20">
        <v>22.120999999999999</v>
      </c>
      <c r="AQ2358" t="s">
        <v>39</v>
      </c>
      <c r="AR2358" t="s">
        <v>2687</v>
      </c>
    </row>
    <row r="2359" spans="1:44" x14ac:dyDescent="0.35">
      <c r="A2359" t="s">
        <v>2112</v>
      </c>
      <c r="B2359" t="s">
        <v>2673</v>
      </c>
      <c r="C2359" t="s">
        <v>2593</v>
      </c>
      <c r="D2359" t="s">
        <v>391</v>
      </c>
      <c r="E2359" t="s">
        <v>2111</v>
      </c>
      <c r="F2359" t="s">
        <v>39</v>
      </c>
      <c r="G2359" t="s">
        <v>42</v>
      </c>
      <c r="H2359" t="s">
        <v>40</v>
      </c>
      <c r="I2359" t="s">
        <v>3132</v>
      </c>
      <c r="J2359">
        <v>27.5</v>
      </c>
      <c r="K2359">
        <v>109.95</v>
      </c>
      <c r="L2359">
        <v>234</v>
      </c>
      <c r="M2359" t="s">
        <v>2633</v>
      </c>
      <c r="N2359" t="s">
        <v>39</v>
      </c>
      <c r="O2359">
        <v>2018</v>
      </c>
      <c r="P2359">
        <v>2018</v>
      </c>
      <c r="Q2359" t="s">
        <v>39</v>
      </c>
      <c r="R2359" s="6" t="s">
        <v>3133</v>
      </c>
      <c r="S2359" t="s">
        <v>39</v>
      </c>
      <c r="T2359">
        <v>4</v>
      </c>
      <c r="U2359" t="s">
        <v>3113</v>
      </c>
      <c r="V2359" s="6" t="s">
        <v>2750</v>
      </c>
      <c r="W2359">
        <v>30</v>
      </c>
      <c r="X2359" s="6">
        <v>20</v>
      </c>
      <c r="Y2359" t="s">
        <v>39</v>
      </c>
      <c r="Z2359">
        <v>0</v>
      </c>
      <c r="AA2359" t="s">
        <v>39</v>
      </c>
      <c r="AB2359" t="s">
        <v>39</v>
      </c>
      <c r="AC2359" t="s">
        <v>39</v>
      </c>
      <c r="AD2359" t="s">
        <v>40</v>
      </c>
      <c r="AE2359" t="s">
        <v>39</v>
      </c>
      <c r="AF2359" t="s">
        <v>40</v>
      </c>
      <c r="AG2359" t="s">
        <v>39</v>
      </c>
      <c r="AH2359" t="s">
        <v>39</v>
      </c>
      <c r="AI2359">
        <v>3.2300000000000002E-2</v>
      </c>
      <c r="AJ2359" s="6" t="s">
        <v>43</v>
      </c>
      <c r="AK2359" s="21">
        <v>93.341999999999999</v>
      </c>
      <c r="AL2359" s="6" t="s">
        <v>39</v>
      </c>
      <c r="AM2359" s="6" t="s">
        <v>39</v>
      </c>
      <c r="AN2359">
        <v>3</v>
      </c>
      <c r="AO2359">
        <v>50</v>
      </c>
      <c r="AP2359" s="20">
        <v>24.1</v>
      </c>
      <c r="AQ2359" t="s">
        <v>39</v>
      </c>
      <c r="AR2359" t="s">
        <v>2687</v>
      </c>
    </row>
    <row r="2360" spans="1:44" x14ac:dyDescent="0.35">
      <c r="A2360" t="s">
        <v>2112</v>
      </c>
      <c r="B2360" t="s">
        <v>2673</v>
      </c>
      <c r="C2360" t="s">
        <v>2593</v>
      </c>
      <c r="D2360" t="s">
        <v>391</v>
      </c>
      <c r="E2360" t="s">
        <v>2111</v>
      </c>
      <c r="F2360" t="s">
        <v>39</v>
      </c>
      <c r="G2360" t="s">
        <v>42</v>
      </c>
      <c r="H2360" t="s">
        <v>40</v>
      </c>
      <c r="I2360" t="s">
        <v>3132</v>
      </c>
      <c r="J2360">
        <v>27.5</v>
      </c>
      <c r="K2360">
        <v>109.95</v>
      </c>
      <c r="L2360">
        <v>234</v>
      </c>
      <c r="M2360" t="s">
        <v>2633</v>
      </c>
      <c r="N2360" t="s">
        <v>39</v>
      </c>
      <c r="O2360">
        <v>2018</v>
      </c>
      <c r="P2360">
        <v>2018</v>
      </c>
      <c r="Q2360" t="s">
        <v>39</v>
      </c>
      <c r="R2360" s="6" t="s">
        <v>3133</v>
      </c>
      <c r="S2360" t="s">
        <v>39</v>
      </c>
      <c r="T2360">
        <v>4</v>
      </c>
      <c r="U2360" t="s">
        <v>3113</v>
      </c>
      <c r="V2360" s="6" t="s">
        <v>2750</v>
      </c>
      <c r="W2360">
        <v>30</v>
      </c>
      <c r="X2360" s="6">
        <v>20</v>
      </c>
      <c r="Y2360" t="s">
        <v>39</v>
      </c>
      <c r="Z2360">
        <v>0</v>
      </c>
      <c r="AA2360" t="s">
        <v>39</v>
      </c>
      <c r="AB2360" t="s">
        <v>39</v>
      </c>
      <c r="AC2360" t="s">
        <v>39</v>
      </c>
      <c r="AD2360" t="s">
        <v>40</v>
      </c>
      <c r="AE2360" t="s">
        <v>39</v>
      </c>
      <c r="AF2360" t="s">
        <v>40</v>
      </c>
      <c r="AG2360" t="s">
        <v>39</v>
      </c>
      <c r="AH2360" t="s">
        <v>39</v>
      </c>
      <c r="AI2360">
        <v>3.2300000000000002E-2</v>
      </c>
      <c r="AJ2360" s="6" t="s">
        <v>43</v>
      </c>
      <c r="AK2360" s="21">
        <v>96.564999999999998</v>
      </c>
      <c r="AL2360" s="6" t="s">
        <v>39</v>
      </c>
      <c r="AM2360" s="6" t="s">
        <v>39</v>
      </c>
      <c r="AN2360">
        <v>3</v>
      </c>
      <c r="AO2360">
        <v>50</v>
      </c>
      <c r="AP2360" s="20">
        <v>26.004000000000001</v>
      </c>
      <c r="AQ2360" t="s">
        <v>39</v>
      </c>
      <c r="AR2360" t="s">
        <v>2687</v>
      </c>
    </row>
    <row r="2361" spans="1:44" x14ac:dyDescent="0.35">
      <c r="A2361" t="s">
        <v>2112</v>
      </c>
      <c r="B2361" t="s">
        <v>2673</v>
      </c>
      <c r="C2361" t="s">
        <v>2593</v>
      </c>
      <c r="D2361" t="s">
        <v>391</v>
      </c>
      <c r="E2361" t="s">
        <v>2111</v>
      </c>
      <c r="F2361" t="s">
        <v>39</v>
      </c>
      <c r="G2361" t="s">
        <v>42</v>
      </c>
      <c r="H2361" t="s">
        <v>40</v>
      </c>
      <c r="I2361" t="s">
        <v>3132</v>
      </c>
      <c r="J2361">
        <v>27.5</v>
      </c>
      <c r="K2361">
        <v>109.95</v>
      </c>
      <c r="L2361">
        <v>234</v>
      </c>
      <c r="M2361" t="s">
        <v>2633</v>
      </c>
      <c r="N2361" t="s">
        <v>39</v>
      </c>
      <c r="O2361">
        <v>2018</v>
      </c>
      <c r="P2361">
        <v>2018</v>
      </c>
      <c r="Q2361" t="s">
        <v>39</v>
      </c>
      <c r="R2361" s="6" t="s">
        <v>3133</v>
      </c>
      <c r="S2361" t="s">
        <v>39</v>
      </c>
      <c r="T2361">
        <v>4</v>
      </c>
      <c r="U2361" t="s">
        <v>3113</v>
      </c>
      <c r="V2361" s="6" t="s">
        <v>2750</v>
      </c>
      <c r="W2361">
        <v>30</v>
      </c>
      <c r="X2361" s="6">
        <v>20</v>
      </c>
      <c r="Y2361" t="s">
        <v>39</v>
      </c>
      <c r="Z2361">
        <v>0</v>
      </c>
      <c r="AA2361" t="s">
        <v>39</v>
      </c>
      <c r="AB2361" t="s">
        <v>39</v>
      </c>
      <c r="AC2361" t="s">
        <v>39</v>
      </c>
      <c r="AD2361" t="s">
        <v>40</v>
      </c>
      <c r="AE2361" t="s">
        <v>39</v>
      </c>
      <c r="AF2361" t="s">
        <v>40</v>
      </c>
      <c r="AG2361" t="s">
        <v>39</v>
      </c>
      <c r="AH2361" t="s">
        <v>39</v>
      </c>
      <c r="AI2361">
        <v>3.2300000000000002E-2</v>
      </c>
      <c r="AJ2361" s="6" t="s">
        <v>43</v>
      </c>
      <c r="AK2361" s="21">
        <v>97.751999999999995</v>
      </c>
      <c r="AL2361" s="6" t="s">
        <v>39</v>
      </c>
      <c r="AM2361" s="6" t="s">
        <v>39</v>
      </c>
      <c r="AN2361">
        <v>3</v>
      </c>
      <c r="AO2361">
        <v>50</v>
      </c>
      <c r="AP2361" s="20">
        <v>28.212</v>
      </c>
      <c r="AQ2361" t="s">
        <v>39</v>
      </c>
      <c r="AR2361" t="s">
        <v>2687</v>
      </c>
    </row>
    <row r="2362" spans="1:44" x14ac:dyDescent="0.35">
      <c r="A2362" t="s">
        <v>2112</v>
      </c>
      <c r="B2362" t="s">
        <v>2673</v>
      </c>
      <c r="C2362" t="s">
        <v>2593</v>
      </c>
      <c r="D2362" t="s">
        <v>391</v>
      </c>
      <c r="E2362" t="s">
        <v>2111</v>
      </c>
      <c r="F2362" t="s">
        <v>39</v>
      </c>
      <c r="G2362" t="s">
        <v>42</v>
      </c>
      <c r="H2362" t="s">
        <v>40</v>
      </c>
      <c r="I2362" t="s">
        <v>3132</v>
      </c>
      <c r="J2362">
        <v>27.5</v>
      </c>
      <c r="K2362">
        <v>109.95</v>
      </c>
      <c r="L2362">
        <v>234</v>
      </c>
      <c r="M2362" t="s">
        <v>2633</v>
      </c>
      <c r="N2362" t="s">
        <v>39</v>
      </c>
      <c r="O2362">
        <v>2018</v>
      </c>
      <c r="P2362">
        <v>2018</v>
      </c>
      <c r="Q2362" t="s">
        <v>39</v>
      </c>
      <c r="R2362" s="6" t="s">
        <v>3133</v>
      </c>
      <c r="S2362" t="s">
        <v>39</v>
      </c>
      <c r="T2362">
        <v>4</v>
      </c>
      <c r="U2362" t="s">
        <v>3113</v>
      </c>
      <c r="V2362" s="6" t="s">
        <v>2750</v>
      </c>
      <c r="W2362">
        <v>30</v>
      </c>
      <c r="X2362" s="6">
        <v>20</v>
      </c>
      <c r="Y2362" t="s">
        <v>39</v>
      </c>
      <c r="Z2362">
        <v>0</v>
      </c>
      <c r="AA2362" t="s">
        <v>39</v>
      </c>
      <c r="AB2362" t="s">
        <v>39</v>
      </c>
      <c r="AC2362" t="s">
        <v>39</v>
      </c>
      <c r="AD2362" t="s">
        <v>40</v>
      </c>
      <c r="AE2362" t="s">
        <v>39</v>
      </c>
      <c r="AF2362" t="s">
        <v>40</v>
      </c>
      <c r="AG2362" t="s">
        <v>39</v>
      </c>
      <c r="AH2362" t="s">
        <v>39</v>
      </c>
      <c r="AI2362">
        <v>3.2300000000000002E-2</v>
      </c>
      <c r="AJ2362" s="6" t="s">
        <v>43</v>
      </c>
      <c r="AK2362" s="21">
        <v>97.412999999999997</v>
      </c>
      <c r="AL2362" s="6" t="s">
        <v>39</v>
      </c>
      <c r="AM2362" s="6" t="s">
        <v>39</v>
      </c>
      <c r="AN2362">
        <v>3</v>
      </c>
      <c r="AO2362">
        <v>50</v>
      </c>
      <c r="AP2362" s="20">
        <v>30.116</v>
      </c>
      <c r="AQ2362" t="s">
        <v>39</v>
      </c>
      <c r="AR2362" t="s">
        <v>2687</v>
      </c>
    </row>
    <row r="2363" spans="1:44" x14ac:dyDescent="0.35">
      <c r="A2363" t="s">
        <v>2112</v>
      </c>
      <c r="B2363" t="s">
        <v>2673</v>
      </c>
      <c r="C2363" t="s">
        <v>2593</v>
      </c>
      <c r="D2363" t="s">
        <v>391</v>
      </c>
      <c r="E2363" t="s">
        <v>2111</v>
      </c>
      <c r="F2363" t="s">
        <v>39</v>
      </c>
      <c r="G2363" t="s">
        <v>42</v>
      </c>
      <c r="H2363" t="s">
        <v>40</v>
      </c>
      <c r="I2363" t="s">
        <v>3132</v>
      </c>
      <c r="J2363">
        <v>27.5</v>
      </c>
      <c r="K2363">
        <v>109.95</v>
      </c>
      <c r="L2363">
        <v>234</v>
      </c>
      <c r="M2363" t="s">
        <v>2633</v>
      </c>
      <c r="N2363" t="s">
        <v>39</v>
      </c>
      <c r="O2363">
        <v>2018</v>
      </c>
      <c r="P2363">
        <v>2018</v>
      </c>
      <c r="Q2363" t="s">
        <v>39</v>
      </c>
      <c r="R2363" s="6" t="s">
        <v>3133</v>
      </c>
      <c r="S2363" t="s">
        <v>39</v>
      </c>
      <c r="T2363">
        <v>4</v>
      </c>
      <c r="U2363" t="s">
        <v>3113</v>
      </c>
      <c r="V2363" s="6" t="s">
        <v>2750</v>
      </c>
      <c r="W2363">
        <v>60</v>
      </c>
      <c r="X2363" s="6">
        <v>20</v>
      </c>
      <c r="Y2363" t="s">
        <v>39</v>
      </c>
      <c r="Z2363">
        <v>0</v>
      </c>
      <c r="AA2363" t="s">
        <v>39</v>
      </c>
      <c r="AB2363" t="s">
        <v>39</v>
      </c>
      <c r="AC2363" t="s">
        <v>39</v>
      </c>
      <c r="AD2363" t="s">
        <v>40</v>
      </c>
      <c r="AE2363" t="s">
        <v>39</v>
      </c>
      <c r="AF2363" t="s">
        <v>40</v>
      </c>
      <c r="AG2363" t="s">
        <v>39</v>
      </c>
      <c r="AH2363" t="s">
        <v>39</v>
      </c>
      <c r="AI2363">
        <v>3.2300000000000002E-2</v>
      </c>
      <c r="AJ2363" s="6" t="s">
        <v>43</v>
      </c>
      <c r="AK2363" s="21">
        <v>0</v>
      </c>
      <c r="AL2363" s="6" t="s">
        <v>39</v>
      </c>
      <c r="AM2363" s="6" t="s">
        <v>39</v>
      </c>
      <c r="AN2363">
        <v>3</v>
      </c>
      <c r="AO2363">
        <v>50</v>
      </c>
      <c r="AP2363" s="14">
        <v>0</v>
      </c>
      <c r="AQ2363" t="s">
        <v>39</v>
      </c>
      <c r="AR2363" t="s">
        <v>2687</v>
      </c>
    </row>
    <row r="2364" spans="1:44" x14ac:dyDescent="0.35">
      <c r="A2364" t="s">
        <v>2112</v>
      </c>
      <c r="B2364" t="s">
        <v>2673</v>
      </c>
      <c r="C2364" t="s">
        <v>2593</v>
      </c>
      <c r="D2364" t="s">
        <v>391</v>
      </c>
      <c r="E2364" t="s">
        <v>2111</v>
      </c>
      <c r="F2364" t="s">
        <v>39</v>
      </c>
      <c r="G2364" t="s">
        <v>42</v>
      </c>
      <c r="H2364" t="s">
        <v>40</v>
      </c>
      <c r="I2364" t="s">
        <v>3132</v>
      </c>
      <c r="J2364">
        <v>27.5</v>
      </c>
      <c r="K2364">
        <v>109.95</v>
      </c>
      <c r="L2364">
        <v>234</v>
      </c>
      <c r="M2364" t="s">
        <v>2633</v>
      </c>
      <c r="N2364" t="s">
        <v>39</v>
      </c>
      <c r="O2364">
        <v>2018</v>
      </c>
      <c r="P2364">
        <v>2018</v>
      </c>
      <c r="Q2364" t="s">
        <v>39</v>
      </c>
      <c r="R2364" s="6" t="s">
        <v>3133</v>
      </c>
      <c r="S2364" t="s">
        <v>39</v>
      </c>
      <c r="T2364">
        <v>4</v>
      </c>
      <c r="U2364" t="s">
        <v>3113</v>
      </c>
      <c r="V2364" s="6" t="s">
        <v>2750</v>
      </c>
      <c r="W2364">
        <v>60</v>
      </c>
      <c r="X2364" s="6">
        <v>20</v>
      </c>
      <c r="Y2364" t="s">
        <v>39</v>
      </c>
      <c r="Z2364">
        <v>0</v>
      </c>
      <c r="AA2364" t="s">
        <v>39</v>
      </c>
      <c r="AB2364" t="s">
        <v>39</v>
      </c>
      <c r="AC2364" t="s">
        <v>39</v>
      </c>
      <c r="AD2364" t="s">
        <v>40</v>
      </c>
      <c r="AE2364" t="s">
        <v>39</v>
      </c>
      <c r="AF2364" t="s">
        <v>40</v>
      </c>
      <c r="AG2364" t="s">
        <v>39</v>
      </c>
      <c r="AH2364" t="s">
        <v>39</v>
      </c>
      <c r="AI2364">
        <v>3.2300000000000002E-2</v>
      </c>
      <c r="AJ2364" s="6" t="s">
        <v>43</v>
      </c>
      <c r="AK2364" s="17">
        <v>3.2879999999999998</v>
      </c>
      <c r="AL2364" s="6" t="s">
        <v>39</v>
      </c>
      <c r="AM2364" s="6" t="s">
        <v>39</v>
      </c>
      <c r="AN2364">
        <v>3</v>
      </c>
      <c r="AO2364">
        <v>50</v>
      </c>
      <c r="AP2364" s="14">
        <v>2.0950000000000002</v>
      </c>
      <c r="AQ2364" t="s">
        <v>39</v>
      </c>
      <c r="AR2364" t="s">
        <v>2687</v>
      </c>
    </row>
    <row r="2365" spans="1:44" x14ac:dyDescent="0.35">
      <c r="A2365" t="s">
        <v>2112</v>
      </c>
      <c r="B2365" t="s">
        <v>2673</v>
      </c>
      <c r="C2365" t="s">
        <v>2593</v>
      </c>
      <c r="D2365" t="s">
        <v>391</v>
      </c>
      <c r="E2365" t="s">
        <v>2111</v>
      </c>
      <c r="F2365" t="s">
        <v>39</v>
      </c>
      <c r="G2365" t="s">
        <v>42</v>
      </c>
      <c r="H2365" t="s">
        <v>40</v>
      </c>
      <c r="I2365" t="s">
        <v>3132</v>
      </c>
      <c r="J2365">
        <v>27.5</v>
      </c>
      <c r="K2365">
        <v>109.95</v>
      </c>
      <c r="L2365">
        <v>234</v>
      </c>
      <c r="M2365" t="s">
        <v>2633</v>
      </c>
      <c r="N2365" t="s">
        <v>39</v>
      </c>
      <c r="O2365">
        <v>2018</v>
      </c>
      <c r="P2365">
        <v>2018</v>
      </c>
      <c r="Q2365" t="s">
        <v>39</v>
      </c>
      <c r="R2365" s="6" t="s">
        <v>3133</v>
      </c>
      <c r="S2365" t="s">
        <v>39</v>
      </c>
      <c r="T2365">
        <v>4</v>
      </c>
      <c r="U2365" t="s">
        <v>3113</v>
      </c>
      <c r="V2365" s="6" t="s">
        <v>2750</v>
      </c>
      <c r="W2365">
        <v>60</v>
      </c>
      <c r="X2365" s="6">
        <v>20</v>
      </c>
      <c r="Y2365" t="s">
        <v>39</v>
      </c>
      <c r="Z2365">
        <v>0</v>
      </c>
      <c r="AA2365" t="s">
        <v>39</v>
      </c>
      <c r="AB2365" t="s">
        <v>39</v>
      </c>
      <c r="AC2365" t="s">
        <v>39</v>
      </c>
      <c r="AD2365" t="s">
        <v>40</v>
      </c>
      <c r="AE2365" t="s">
        <v>39</v>
      </c>
      <c r="AF2365" t="s">
        <v>40</v>
      </c>
      <c r="AG2365" t="s">
        <v>39</v>
      </c>
      <c r="AH2365" t="s">
        <v>39</v>
      </c>
      <c r="AI2365">
        <v>3.2300000000000002E-2</v>
      </c>
      <c r="AJ2365" s="6" t="s">
        <v>43</v>
      </c>
      <c r="AK2365" s="17">
        <v>5.8319999999999999</v>
      </c>
      <c r="AL2365" s="6" t="s">
        <v>39</v>
      </c>
      <c r="AM2365" s="6" t="s">
        <v>39</v>
      </c>
      <c r="AN2365">
        <v>3</v>
      </c>
      <c r="AO2365">
        <v>50</v>
      </c>
      <c r="AP2365" s="14">
        <v>4.0369999999999999</v>
      </c>
      <c r="AQ2365" t="s">
        <v>39</v>
      </c>
      <c r="AR2365" t="s">
        <v>2687</v>
      </c>
    </row>
    <row r="2366" spans="1:44" x14ac:dyDescent="0.35">
      <c r="A2366" t="s">
        <v>2112</v>
      </c>
      <c r="B2366" t="s">
        <v>2673</v>
      </c>
      <c r="C2366" t="s">
        <v>2593</v>
      </c>
      <c r="D2366" t="s">
        <v>391</v>
      </c>
      <c r="E2366" t="s">
        <v>2111</v>
      </c>
      <c r="F2366" t="s">
        <v>39</v>
      </c>
      <c r="G2366" t="s">
        <v>42</v>
      </c>
      <c r="H2366" t="s">
        <v>40</v>
      </c>
      <c r="I2366" t="s">
        <v>3132</v>
      </c>
      <c r="J2366">
        <v>27.5</v>
      </c>
      <c r="K2366">
        <v>109.95</v>
      </c>
      <c r="L2366">
        <v>234</v>
      </c>
      <c r="M2366" t="s">
        <v>2633</v>
      </c>
      <c r="N2366" t="s">
        <v>39</v>
      </c>
      <c r="O2366">
        <v>2018</v>
      </c>
      <c r="P2366">
        <v>2018</v>
      </c>
      <c r="Q2366" t="s">
        <v>39</v>
      </c>
      <c r="R2366" s="6" t="s">
        <v>3133</v>
      </c>
      <c r="S2366" t="s">
        <v>39</v>
      </c>
      <c r="T2366">
        <v>4</v>
      </c>
      <c r="U2366" t="s">
        <v>3113</v>
      </c>
      <c r="V2366" s="6" t="s">
        <v>2750</v>
      </c>
      <c r="W2366">
        <v>60</v>
      </c>
      <c r="X2366" s="6">
        <v>20</v>
      </c>
      <c r="Y2366" t="s">
        <v>39</v>
      </c>
      <c r="Z2366">
        <v>0</v>
      </c>
      <c r="AA2366" t="s">
        <v>39</v>
      </c>
      <c r="AB2366" t="s">
        <v>39</v>
      </c>
      <c r="AC2366" t="s">
        <v>39</v>
      </c>
      <c r="AD2366" t="s">
        <v>40</v>
      </c>
      <c r="AE2366" t="s">
        <v>39</v>
      </c>
      <c r="AF2366" t="s">
        <v>40</v>
      </c>
      <c r="AG2366" t="s">
        <v>39</v>
      </c>
      <c r="AH2366" t="s">
        <v>39</v>
      </c>
      <c r="AI2366">
        <v>3.2300000000000002E-2</v>
      </c>
      <c r="AJ2366" s="6" t="s">
        <v>43</v>
      </c>
      <c r="AK2366" s="21">
        <v>13.125</v>
      </c>
      <c r="AL2366" s="6" t="s">
        <v>39</v>
      </c>
      <c r="AM2366" s="6" t="s">
        <v>39</v>
      </c>
      <c r="AN2366">
        <v>3</v>
      </c>
      <c r="AO2366">
        <v>50</v>
      </c>
      <c r="AP2366" s="20">
        <v>5.9790000000000001</v>
      </c>
      <c r="AQ2366" t="s">
        <v>39</v>
      </c>
      <c r="AR2366" t="s">
        <v>2687</v>
      </c>
    </row>
    <row r="2367" spans="1:44" x14ac:dyDescent="0.35">
      <c r="A2367" t="s">
        <v>2112</v>
      </c>
      <c r="B2367" t="s">
        <v>2673</v>
      </c>
      <c r="C2367" t="s">
        <v>2593</v>
      </c>
      <c r="D2367" t="s">
        <v>391</v>
      </c>
      <c r="E2367" t="s">
        <v>2111</v>
      </c>
      <c r="F2367" t="s">
        <v>39</v>
      </c>
      <c r="G2367" t="s">
        <v>42</v>
      </c>
      <c r="H2367" t="s">
        <v>40</v>
      </c>
      <c r="I2367" t="s">
        <v>3132</v>
      </c>
      <c r="J2367">
        <v>27.5</v>
      </c>
      <c r="K2367">
        <v>109.95</v>
      </c>
      <c r="L2367">
        <v>234</v>
      </c>
      <c r="M2367" t="s">
        <v>2633</v>
      </c>
      <c r="N2367" t="s">
        <v>39</v>
      </c>
      <c r="O2367">
        <v>2018</v>
      </c>
      <c r="P2367">
        <v>2018</v>
      </c>
      <c r="Q2367" t="s">
        <v>39</v>
      </c>
      <c r="R2367" s="6" t="s">
        <v>3133</v>
      </c>
      <c r="S2367" t="s">
        <v>39</v>
      </c>
      <c r="T2367">
        <v>4</v>
      </c>
      <c r="U2367" t="s">
        <v>3113</v>
      </c>
      <c r="V2367" s="6" t="s">
        <v>2750</v>
      </c>
      <c r="W2367">
        <v>60</v>
      </c>
      <c r="X2367" s="6">
        <v>20</v>
      </c>
      <c r="Y2367" t="s">
        <v>39</v>
      </c>
      <c r="Z2367">
        <v>0</v>
      </c>
      <c r="AA2367" t="s">
        <v>39</v>
      </c>
      <c r="AB2367" t="s">
        <v>39</v>
      </c>
      <c r="AC2367" t="s">
        <v>39</v>
      </c>
      <c r="AD2367" t="s">
        <v>40</v>
      </c>
      <c r="AE2367" t="s">
        <v>39</v>
      </c>
      <c r="AF2367" t="s">
        <v>40</v>
      </c>
      <c r="AG2367" t="s">
        <v>39</v>
      </c>
      <c r="AH2367" t="s">
        <v>39</v>
      </c>
      <c r="AI2367">
        <v>3.2300000000000002E-2</v>
      </c>
      <c r="AJ2367" s="6" t="s">
        <v>43</v>
      </c>
      <c r="AK2367" s="21">
        <v>19.059999999999999</v>
      </c>
      <c r="AL2367" s="6" t="s">
        <v>39</v>
      </c>
      <c r="AM2367" s="6" t="s">
        <v>39</v>
      </c>
      <c r="AN2367">
        <v>3</v>
      </c>
      <c r="AO2367">
        <v>50</v>
      </c>
      <c r="AP2367" s="20">
        <v>8.0340000000000007</v>
      </c>
      <c r="AQ2367" t="s">
        <v>39</v>
      </c>
      <c r="AR2367" t="s">
        <v>2687</v>
      </c>
    </row>
    <row r="2368" spans="1:44" x14ac:dyDescent="0.35">
      <c r="A2368" t="s">
        <v>2112</v>
      </c>
      <c r="B2368" t="s">
        <v>2673</v>
      </c>
      <c r="C2368" t="s">
        <v>2593</v>
      </c>
      <c r="D2368" t="s">
        <v>391</v>
      </c>
      <c r="E2368" t="s">
        <v>2111</v>
      </c>
      <c r="F2368" t="s">
        <v>39</v>
      </c>
      <c r="G2368" t="s">
        <v>42</v>
      </c>
      <c r="H2368" t="s">
        <v>40</v>
      </c>
      <c r="I2368" t="s">
        <v>3132</v>
      </c>
      <c r="J2368">
        <v>27.5</v>
      </c>
      <c r="K2368">
        <v>109.95</v>
      </c>
      <c r="L2368">
        <v>234</v>
      </c>
      <c r="M2368" t="s">
        <v>2633</v>
      </c>
      <c r="N2368" t="s">
        <v>39</v>
      </c>
      <c r="O2368">
        <v>2018</v>
      </c>
      <c r="P2368">
        <v>2018</v>
      </c>
      <c r="Q2368" t="s">
        <v>39</v>
      </c>
      <c r="R2368" s="6" t="s">
        <v>3133</v>
      </c>
      <c r="S2368" t="s">
        <v>39</v>
      </c>
      <c r="T2368">
        <v>4</v>
      </c>
      <c r="U2368" t="s">
        <v>3113</v>
      </c>
      <c r="V2368" s="6" t="s">
        <v>2750</v>
      </c>
      <c r="W2368">
        <v>60</v>
      </c>
      <c r="X2368" s="6">
        <v>20</v>
      </c>
      <c r="Y2368" t="s">
        <v>39</v>
      </c>
      <c r="Z2368">
        <v>0</v>
      </c>
      <c r="AA2368" t="s">
        <v>39</v>
      </c>
      <c r="AB2368" t="s">
        <v>39</v>
      </c>
      <c r="AC2368" t="s">
        <v>39</v>
      </c>
      <c r="AD2368" t="s">
        <v>40</v>
      </c>
      <c r="AE2368" t="s">
        <v>39</v>
      </c>
      <c r="AF2368" t="s">
        <v>40</v>
      </c>
      <c r="AG2368" t="s">
        <v>39</v>
      </c>
      <c r="AH2368" t="s">
        <v>39</v>
      </c>
      <c r="AI2368">
        <v>3.2300000000000002E-2</v>
      </c>
      <c r="AJ2368" s="6" t="s">
        <v>43</v>
      </c>
      <c r="AK2368" s="21">
        <v>29.065999999999999</v>
      </c>
      <c r="AL2368" s="6" t="s">
        <v>39</v>
      </c>
      <c r="AM2368" s="6" t="s">
        <v>39</v>
      </c>
      <c r="AN2368">
        <v>3</v>
      </c>
      <c r="AO2368">
        <v>50</v>
      </c>
      <c r="AP2368" s="20">
        <v>10.013999999999999</v>
      </c>
      <c r="AQ2368" t="s">
        <v>39</v>
      </c>
      <c r="AR2368" t="s">
        <v>2687</v>
      </c>
    </row>
    <row r="2369" spans="1:45" x14ac:dyDescent="0.35">
      <c r="A2369" t="s">
        <v>2112</v>
      </c>
      <c r="B2369" t="s">
        <v>2673</v>
      </c>
      <c r="C2369" t="s">
        <v>2593</v>
      </c>
      <c r="D2369" t="s">
        <v>391</v>
      </c>
      <c r="E2369" t="s">
        <v>2111</v>
      </c>
      <c r="F2369" t="s">
        <v>39</v>
      </c>
      <c r="G2369" t="s">
        <v>42</v>
      </c>
      <c r="H2369" t="s">
        <v>40</v>
      </c>
      <c r="I2369" t="s">
        <v>3132</v>
      </c>
      <c r="J2369">
        <v>27.5</v>
      </c>
      <c r="K2369">
        <v>109.95</v>
      </c>
      <c r="L2369">
        <v>234</v>
      </c>
      <c r="M2369" t="s">
        <v>2633</v>
      </c>
      <c r="N2369" t="s">
        <v>39</v>
      </c>
      <c r="O2369">
        <v>2018</v>
      </c>
      <c r="P2369">
        <v>2018</v>
      </c>
      <c r="Q2369" t="s">
        <v>39</v>
      </c>
      <c r="R2369" s="6" t="s">
        <v>3133</v>
      </c>
      <c r="S2369" t="s">
        <v>39</v>
      </c>
      <c r="T2369">
        <v>4</v>
      </c>
      <c r="U2369" t="s">
        <v>3113</v>
      </c>
      <c r="V2369" s="6" t="s">
        <v>2750</v>
      </c>
      <c r="W2369">
        <v>60</v>
      </c>
      <c r="X2369" s="6">
        <v>20</v>
      </c>
      <c r="Y2369" t="s">
        <v>39</v>
      </c>
      <c r="Z2369">
        <v>0</v>
      </c>
      <c r="AA2369" t="s">
        <v>39</v>
      </c>
      <c r="AB2369" t="s">
        <v>39</v>
      </c>
      <c r="AC2369" t="s">
        <v>39</v>
      </c>
      <c r="AD2369" t="s">
        <v>40</v>
      </c>
      <c r="AE2369" t="s">
        <v>39</v>
      </c>
      <c r="AF2369" t="s">
        <v>40</v>
      </c>
      <c r="AG2369" t="s">
        <v>39</v>
      </c>
      <c r="AH2369" t="s">
        <v>39</v>
      </c>
      <c r="AI2369">
        <v>3.2300000000000002E-2</v>
      </c>
      <c r="AJ2369" s="6" t="s">
        <v>43</v>
      </c>
      <c r="AK2369" s="21">
        <v>43.651000000000003</v>
      </c>
      <c r="AL2369" s="6" t="s">
        <v>39</v>
      </c>
      <c r="AM2369" s="6" t="s">
        <v>39</v>
      </c>
      <c r="AN2369">
        <v>3</v>
      </c>
      <c r="AO2369">
        <v>50</v>
      </c>
      <c r="AP2369" s="20">
        <v>11.917999999999999</v>
      </c>
      <c r="AQ2369" t="s">
        <v>39</v>
      </c>
      <c r="AR2369" t="s">
        <v>2687</v>
      </c>
    </row>
    <row r="2370" spans="1:45" x14ac:dyDescent="0.35">
      <c r="A2370" t="s">
        <v>2112</v>
      </c>
      <c r="B2370" t="s">
        <v>2673</v>
      </c>
      <c r="C2370" t="s">
        <v>2593</v>
      </c>
      <c r="D2370" t="s">
        <v>391</v>
      </c>
      <c r="E2370" t="s">
        <v>2111</v>
      </c>
      <c r="F2370" t="s">
        <v>39</v>
      </c>
      <c r="G2370" t="s">
        <v>42</v>
      </c>
      <c r="H2370" t="s">
        <v>40</v>
      </c>
      <c r="I2370" t="s">
        <v>3132</v>
      </c>
      <c r="J2370">
        <v>27.5</v>
      </c>
      <c r="K2370">
        <v>109.95</v>
      </c>
      <c r="L2370">
        <v>234</v>
      </c>
      <c r="M2370" t="s">
        <v>2633</v>
      </c>
      <c r="N2370" t="s">
        <v>39</v>
      </c>
      <c r="O2370">
        <v>2018</v>
      </c>
      <c r="P2370">
        <v>2018</v>
      </c>
      <c r="Q2370" t="s">
        <v>39</v>
      </c>
      <c r="R2370" s="6" t="s">
        <v>3133</v>
      </c>
      <c r="S2370" t="s">
        <v>39</v>
      </c>
      <c r="T2370">
        <v>4</v>
      </c>
      <c r="U2370" t="s">
        <v>3113</v>
      </c>
      <c r="V2370" s="6" t="s">
        <v>2750</v>
      </c>
      <c r="W2370">
        <v>60</v>
      </c>
      <c r="X2370" s="6">
        <v>20</v>
      </c>
      <c r="Y2370" t="s">
        <v>39</v>
      </c>
      <c r="Z2370">
        <v>0</v>
      </c>
      <c r="AA2370" t="s">
        <v>39</v>
      </c>
      <c r="AB2370" t="s">
        <v>39</v>
      </c>
      <c r="AC2370" t="s">
        <v>39</v>
      </c>
      <c r="AD2370" t="s">
        <v>40</v>
      </c>
      <c r="AE2370" t="s">
        <v>39</v>
      </c>
      <c r="AF2370" t="s">
        <v>40</v>
      </c>
      <c r="AG2370" t="s">
        <v>39</v>
      </c>
      <c r="AH2370" t="s">
        <v>39</v>
      </c>
      <c r="AI2370">
        <v>3.2300000000000002E-2</v>
      </c>
      <c r="AJ2370" s="6" t="s">
        <v>43</v>
      </c>
      <c r="AK2370" s="21">
        <v>47.213000000000001</v>
      </c>
      <c r="AL2370" s="6" t="s">
        <v>39</v>
      </c>
      <c r="AM2370" s="6" t="s">
        <v>39</v>
      </c>
      <c r="AN2370">
        <v>3</v>
      </c>
      <c r="AO2370">
        <v>50</v>
      </c>
      <c r="AP2370" s="20">
        <v>14.125999999999999</v>
      </c>
      <c r="AQ2370" t="s">
        <v>39</v>
      </c>
      <c r="AR2370" t="s">
        <v>2687</v>
      </c>
    </row>
    <row r="2371" spans="1:45" x14ac:dyDescent="0.35">
      <c r="A2371" t="s">
        <v>2112</v>
      </c>
      <c r="B2371" t="s">
        <v>2673</v>
      </c>
      <c r="C2371" t="s">
        <v>2593</v>
      </c>
      <c r="D2371" t="s">
        <v>391</v>
      </c>
      <c r="E2371" t="s">
        <v>2111</v>
      </c>
      <c r="F2371" t="s">
        <v>39</v>
      </c>
      <c r="G2371" t="s">
        <v>42</v>
      </c>
      <c r="H2371" t="s">
        <v>40</v>
      </c>
      <c r="I2371" t="s">
        <v>3132</v>
      </c>
      <c r="J2371">
        <v>27.5</v>
      </c>
      <c r="K2371">
        <v>109.95</v>
      </c>
      <c r="L2371">
        <v>234</v>
      </c>
      <c r="M2371" t="s">
        <v>2633</v>
      </c>
      <c r="N2371" t="s">
        <v>39</v>
      </c>
      <c r="O2371">
        <v>2018</v>
      </c>
      <c r="P2371">
        <v>2018</v>
      </c>
      <c r="Q2371" t="s">
        <v>39</v>
      </c>
      <c r="R2371" s="6" t="s">
        <v>3133</v>
      </c>
      <c r="S2371" t="s">
        <v>39</v>
      </c>
      <c r="T2371">
        <v>4</v>
      </c>
      <c r="U2371" t="s">
        <v>3113</v>
      </c>
      <c r="V2371" s="6" t="s">
        <v>2750</v>
      </c>
      <c r="W2371">
        <v>60</v>
      </c>
      <c r="X2371" s="6">
        <v>20</v>
      </c>
      <c r="Y2371" t="s">
        <v>39</v>
      </c>
      <c r="Z2371">
        <v>0</v>
      </c>
      <c r="AA2371" t="s">
        <v>39</v>
      </c>
      <c r="AB2371" t="s">
        <v>39</v>
      </c>
      <c r="AC2371" t="s">
        <v>39</v>
      </c>
      <c r="AD2371" t="s">
        <v>40</v>
      </c>
      <c r="AE2371" t="s">
        <v>39</v>
      </c>
      <c r="AF2371" t="s">
        <v>40</v>
      </c>
      <c r="AG2371" t="s">
        <v>39</v>
      </c>
      <c r="AH2371" t="s">
        <v>39</v>
      </c>
      <c r="AI2371">
        <v>3.2300000000000002E-2</v>
      </c>
      <c r="AJ2371" s="6" t="s">
        <v>43</v>
      </c>
      <c r="AK2371" s="21">
        <v>52.81</v>
      </c>
      <c r="AL2371" s="6" t="s">
        <v>39</v>
      </c>
      <c r="AM2371" s="6" t="s">
        <v>39</v>
      </c>
      <c r="AN2371">
        <v>3</v>
      </c>
      <c r="AO2371">
        <v>50</v>
      </c>
      <c r="AP2371" s="20">
        <v>15.952999999999999</v>
      </c>
      <c r="AQ2371" t="s">
        <v>39</v>
      </c>
      <c r="AR2371" t="s">
        <v>2687</v>
      </c>
    </row>
    <row r="2372" spans="1:45" x14ac:dyDescent="0.35">
      <c r="A2372" t="s">
        <v>2112</v>
      </c>
      <c r="B2372" t="s">
        <v>2673</v>
      </c>
      <c r="C2372" t="s">
        <v>2593</v>
      </c>
      <c r="D2372" t="s">
        <v>391</v>
      </c>
      <c r="E2372" t="s">
        <v>2111</v>
      </c>
      <c r="F2372" t="s">
        <v>39</v>
      </c>
      <c r="G2372" t="s">
        <v>42</v>
      </c>
      <c r="H2372" t="s">
        <v>40</v>
      </c>
      <c r="I2372" t="s">
        <v>3132</v>
      </c>
      <c r="J2372">
        <v>27.5</v>
      </c>
      <c r="K2372">
        <v>109.95</v>
      </c>
      <c r="L2372">
        <v>234</v>
      </c>
      <c r="M2372" t="s">
        <v>2633</v>
      </c>
      <c r="N2372" t="s">
        <v>39</v>
      </c>
      <c r="O2372">
        <v>2018</v>
      </c>
      <c r="P2372">
        <v>2018</v>
      </c>
      <c r="Q2372" t="s">
        <v>39</v>
      </c>
      <c r="R2372" s="6" t="s">
        <v>3133</v>
      </c>
      <c r="S2372" t="s">
        <v>39</v>
      </c>
      <c r="T2372">
        <v>4</v>
      </c>
      <c r="U2372" t="s">
        <v>3113</v>
      </c>
      <c r="V2372" s="6" t="s">
        <v>2750</v>
      </c>
      <c r="W2372">
        <v>60</v>
      </c>
      <c r="X2372" s="6">
        <v>20</v>
      </c>
      <c r="Y2372" t="s">
        <v>39</v>
      </c>
      <c r="Z2372">
        <v>0</v>
      </c>
      <c r="AA2372" t="s">
        <v>39</v>
      </c>
      <c r="AB2372" t="s">
        <v>39</v>
      </c>
      <c r="AC2372" t="s">
        <v>39</v>
      </c>
      <c r="AD2372" t="s">
        <v>40</v>
      </c>
      <c r="AE2372" t="s">
        <v>39</v>
      </c>
      <c r="AF2372" t="s">
        <v>40</v>
      </c>
      <c r="AG2372" t="s">
        <v>39</v>
      </c>
      <c r="AH2372" t="s">
        <v>39</v>
      </c>
      <c r="AI2372">
        <v>3.2300000000000002E-2</v>
      </c>
      <c r="AJ2372" s="6" t="s">
        <v>43</v>
      </c>
      <c r="AK2372" s="21">
        <v>55.523000000000003</v>
      </c>
      <c r="AL2372" s="6" t="s">
        <v>39</v>
      </c>
      <c r="AM2372" s="6" t="s">
        <v>39</v>
      </c>
      <c r="AN2372">
        <v>3</v>
      </c>
      <c r="AO2372">
        <v>50</v>
      </c>
      <c r="AP2372" s="20">
        <v>17.933</v>
      </c>
      <c r="AQ2372" t="s">
        <v>39</v>
      </c>
      <c r="AR2372" t="s">
        <v>2687</v>
      </c>
    </row>
    <row r="2373" spans="1:45" x14ac:dyDescent="0.35">
      <c r="A2373" t="s">
        <v>2112</v>
      </c>
      <c r="B2373" t="s">
        <v>2673</v>
      </c>
      <c r="C2373" t="s">
        <v>2593</v>
      </c>
      <c r="D2373" t="s">
        <v>391</v>
      </c>
      <c r="E2373" t="s">
        <v>2111</v>
      </c>
      <c r="F2373" t="s">
        <v>39</v>
      </c>
      <c r="G2373" t="s">
        <v>42</v>
      </c>
      <c r="H2373" t="s">
        <v>40</v>
      </c>
      <c r="I2373" t="s">
        <v>3132</v>
      </c>
      <c r="J2373">
        <v>27.5</v>
      </c>
      <c r="K2373">
        <v>109.95</v>
      </c>
      <c r="L2373">
        <v>234</v>
      </c>
      <c r="M2373" t="s">
        <v>2633</v>
      </c>
      <c r="N2373" t="s">
        <v>39</v>
      </c>
      <c r="O2373">
        <v>2018</v>
      </c>
      <c r="P2373">
        <v>2018</v>
      </c>
      <c r="Q2373" t="s">
        <v>39</v>
      </c>
      <c r="R2373" s="6" t="s">
        <v>3133</v>
      </c>
      <c r="S2373" t="s">
        <v>39</v>
      </c>
      <c r="T2373">
        <v>4</v>
      </c>
      <c r="U2373" t="s">
        <v>3113</v>
      </c>
      <c r="V2373" s="6" t="s">
        <v>2750</v>
      </c>
      <c r="W2373">
        <v>60</v>
      </c>
      <c r="X2373" s="6">
        <v>20</v>
      </c>
      <c r="Y2373" t="s">
        <v>39</v>
      </c>
      <c r="Z2373">
        <v>0</v>
      </c>
      <c r="AA2373" t="s">
        <v>39</v>
      </c>
      <c r="AB2373" t="s">
        <v>39</v>
      </c>
      <c r="AC2373" t="s">
        <v>39</v>
      </c>
      <c r="AD2373" t="s">
        <v>40</v>
      </c>
      <c r="AE2373" t="s">
        <v>39</v>
      </c>
      <c r="AF2373" t="s">
        <v>40</v>
      </c>
      <c r="AG2373" t="s">
        <v>39</v>
      </c>
      <c r="AH2373" t="s">
        <v>39</v>
      </c>
      <c r="AI2373">
        <v>3.2300000000000002E-2</v>
      </c>
      <c r="AJ2373" s="6" t="s">
        <v>43</v>
      </c>
      <c r="AK2373" s="21">
        <v>59.762999999999998</v>
      </c>
      <c r="AL2373" s="6" t="s">
        <v>39</v>
      </c>
      <c r="AM2373" s="6" t="s">
        <v>39</v>
      </c>
      <c r="AN2373">
        <v>3</v>
      </c>
      <c r="AO2373">
        <v>50</v>
      </c>
      <c r="AP2373" s="20">
        <v>19.835999999999999</v>
      </c>
      <c r="AQ2373" t="s">
        <v>39</v>
      </c>
      <c r="AR2373" t="s">
        <v>2687</v>
      </c>
    </row>
    <row r="2374" spans="1:45" x14ac:dyDescent="0.35">
      <c r="A2374" t="s">
        <v>2112</v>
      </c>
      <c r="B2374" t="s">
        <v>2673</v>
      </c>
      <c r="C2374" t="s">
        <v>2593</v>
      </c>
      <c r="D2374" t="s">
        <v>391</v>
      </c>
      <c r="E2374" t="s">
        <v>2111</v>
      </c>
      <c r="F2374" t="s">
        <v>39</v>
      </c>
      <c r="G2374" t="s">
        <v>42</v>
      </c>
      <c r="H2374" t="s">
        <v>40</v>
      </c>
      <c r="I2374" t="s">
        <v>3132</v>
      </c>
      <c r="J2374">
        <v>27.5</v>
      </c>
      <c r="K2374">
        <v>109.95</v>
      </c>
      <c r="L2374">
        <v>234</v>
      </c>
      <c r="M2374" t="s">
        <v>2633</v>
      </c>
      <c r="N2374" t="s">
        <v>39</v>
      </c>
      <c r="O2374">
        <v>2018</v>
      </c>
      <c r="P2374">
        <v>2018</v>
      </c>
      <c r="Q2374" t="s">
        <v>39</v>
      </c>
      <c r="R2374" s="6" t="s">
        <v>3133</v>
      </c>
      <c r="S2374" t="s">
        <v>39</v>
      </c>
      <c r="T2374">
        <v>4</v>
      </c>
      <c r="U2374" t="s">
        <v>3113</v>
      </c>
      <c r="V2374" s="6" t="s">
        <v>2750</v>
      </c>
      <c r="W2374">
        <v>60</v>
      </c>
      <c r="X2374" s="6">
        <v>20</v>
      </c>
      <c r="Y2374" t="s">
        <v>39</v>
      </c>
      <c r="Z2374">
        <v>0</v>
      </c>
      <c r="AA2374" t="s">
        <v>39</v>
      </c>
      <c r="AB2374" t="s">
        <v>39</v>
      </c>
      <c r="AC2374" t="s">
        <v>39</v>
      </c>
      <c r="AD2374" t="s">
        <v>40</v>
      </c>
      <c r="AE2374" t="s">
        <v>39</v>
      </c>
      <c r="AF2374" t="s">
        <v>40</v>
      </c>
      <c r="AG2374" t="s">
        <v>39</v>
      </c>
      <c r="AH2374" t="s">
        <v>39</v>
      </c>
      <c r="AI2374">
        <v>3.2300000000000002E-2</v>
      </c>
      <c r="AJ2374" s="6" t="s">
        <v>43</v>
      </c>
      <c r="AK2374" s="21">
        <v>59.423999999999999</v>
      </c>
      <c r="AL2374" s="6" t="s">
        <v>39</v>
      </c>
      <c r="AM2374" s="6" t="s">
        <v>39</v>
      </c>
      <c r="AN2374">
        <v>3</v>
      </c>
      <c r="AO2374">
        <v>50</v>
      </c>
      <c r="AP2374" s="20">
        <v>22.120999999999999</v>
      </c>
      <c r="AQ2374" t="s">
        <v>39</v>
      </c>
      <c r="AR2374" t="s">
        <v>2687</v>
      </c>
    </row>
    <row r="2375" spans="1:45" x14ac:dyDescent="0.35">
      <c r="A2375" t="s">
        <v>2112</v>
      </c>
      <c r="B2375" t="s">
        <v>2673</v>
      </c>
      <c r="C2375" t="s">
        <v>2593</v>
      </c>
      <c r="D2375" t="s">
        <v>391</v>
      </c>
      <c r="E2375" t="s">
        <v>2111</v>
      </c>
      <c r="F2375" t="s">
        <v>39</v>
      </c>
      <c r="G2375" t="s">
        <v>42</v>
      </c>
      <c r="H2375" t="s">
        <v>40</v>
      </c>
      <c r="I2375" t="s">
        <v>3132</v>
      </c>
      <c r="J2375">
        <v>27.5</v>
      </c>
      <c r="K2375">
        <v>109.95</v>
      </c>
      <c r="L2375">
        <v>234</v>
      </c>
      <c r="M2375" t="s">
        <v>2633</v>
      </c>
      <c r="N2375" t="s">
        <v>39</v>
      </c>
      <c r="O2375">
        <v>2018</v>
      </c>
      <c r="P2375">
        <v>2018</v>
      </c>
      <c r="Q2375" t="s">
        <v>39</v>
      </c>
      <c r="R2375" s="6" t="s">
        <v>3133</v>
      </c>
      <c r="S2375" t="s">
        <v>39</v>
      </c>
      <c r="T2375">
        <v>4</v>
      </c>
      <c r="U2375" t="s">
        <v>3113</v>
      </c>
      <c r="V2375" s="6" t="s">
        <v>2750</v>
      </c>
      <c r="W2375">
        <v>60</v>
      </c>
      <c r="X2375" s="6">
        <v>20</v>
      </c>
      <c r="Y2375" t="s">
        <v>39</v>
      </c>
      <c r="Z2375">
        <v>0</v>
      </c>
      <c r="AA2375" t="s">
        <v>39</v>
      </c>
      <c r="AB2375" t="s">
        <v>39</v>
      </c>
      <c r="AC2375" t="s">
        <v>39</v>
      </c>
      <c r="AD2375" t="s">
        <v>40</v>
      </c>
      <c r="AE2375" t="s">
        <v>39</v>
      </c>
      <c r="AF2375" t="s">
        <v>40</v>
      </c>
      <c r="AG2375" t="s">
        <v>39</v>
      </c>
      <c r="AH2375" t="s">
        <v>39</v>
      </c>
      <c r="AI2375">
        <v>3.2300000000000002E-2</v>
      </c>
      <c r="AJ2375" s="6" t="s">
        <v>43</v>
      </c>
      <c r="AK2375" s="21">
        <v>59.423999999999999</v>
      </c>
      <c r="AL2375" s="6" t="s">
        <v>39</v>
      </c>
      <c r="AM2375" s="6" t="s">
        <v>39</v>
      </c>
      <c r="AN2375">
        <v>3</v>
      </c>
      <c r="AO2375">
        <v>50</v>
      </c>
      <c r="AP2375" s="20">
        <v>24.1</v>
      </c>
      <c r="AQ2375" t="s">
        <v>39</v>
      </c>
      <c r="AR2375" t="s">
        <v>2687</v>
      </c>
    </row>
    <row r="2376" spans="1:45" x14ac:dyDescent="0.35">
      <c r="A2376" t="s">
        <v>2112</v>
      </c>
      <c r="B2376" t="s">
        <v>2673</v>
      </c>
      <c r="C2376" t="s">
        <v>2593</v>
      </c>
      <c r="D2376" t="s">
        <v>391</v>
      </c>
      <c r="E2376" t="s">
        <v>2111</v>
      </c>
      <c r="F2376" t="s">
        <v>39</v>
      </c>
      <c r="G2376" t="s">
        <v>42</v>
      </c>
      <c r="H2376" t="s">
        <v>40</v>
      </c>
      <c r="I2376" t="s">
        <v>3132</v>
      </c>
      <c r="J2376">
        <v>27.5</v>
      </c>
      <c r="K2376">
        <v>109.95</v>
      </c>
      <c r="L2376">
        <v>234</v>
      </c>
      <c r="M2376" t="s">
        <v>2633</v>
      </c>
      <c r="N2376" t="s">
        <v>39</v>
      </c>
      <c r="O2376">
        <v>2018</v>
      </c>
      <c r="P2376">
        <v>2018</v>
      </c>
      <c r="Q2376" t="s">
        <v>39</v>
      </c>
      <c r="R2376" s="6" t="s">
        <v>3133</v>
      </c>
      <c r="S2376" t="s">
        <v>39</v>
      </c>
      <c r="T2376">
        <v>4</v>
      </c>
      <c r="U2376" t="s">
        <v>3113</v>
      </c>
      <c r="V2376" s="6" t="s">
        <v>2750</v>
      </c>
      <c r="W2376">
        <v>60</v>
      </c>
      <c r="X2376" s="6">
        <v>20</v>
      </c>
      <c r="Y2376" t="s">
        <v>39</v>
      </c>
      <c r="Z2376">
        <v>0</v>
      </c>
      <c r="AA2376" t="s">
        <v>39</v>
      </c>
      <c r="AB2376" t="s">
        <v>39</v>
      </c>
      <c r="AC2376" t="s">
        <v>39</v>
      </c>
      <c r="AD2376" t="s">
        <v>40</v>
      </c>
      <c r="AE2376" t="s">
        <v>39</v>
      </c>
      <c r="AF2376" t="s">
        <v>40</v>
      </c>
      <c r="AG2376" t="s">
        <v>39</v>
      </c>
      <c r="AH2376" t="s">
        <v>39</v>
      </c>
      <c r="AI2376">
        <v>3.2300000000000002E-2</v>
      </c>
      <c r="AJ2376" s="6" t="s">
        <v>43</v>
      </c>
      <c r="AK2376" s="21">
        <v>59.593000000000004</v>
      </c>
      <c r="AL2376" s="6" t="s">
        <v>39</v>
      </c>
      <c r="AM2376" s="6" t="s">
        <v>39</v>
      </c>
      <c r="AN2376">
        <v>3</v>
      </c>
      <c r="AO2376">
        <v>50</v>
      </c>
      <c r="AP2376" s="20">
        <v>26.004000000000001</v>
      </c>
      <c r="AQ2376" t="s">
        <v>39</v>
      </c>
      <c r="AR2376" t="s">
        <v>2687</v>
      </c>
    </row>
    <row r="2377" spans="1:45" x14ac:dyDescent="0.35">
      <c r="A2377" t="s">
        <v>2112</v>
      </c>
      <c r="B2377" t="s">
        <v>2673</v>
      </c>
      <c r="C2377" t="s">
        <v>2593</v>
      </c>
      <c r="D2377" t="s">
        <v>391</v>
      </c>
      <c r="E2377" t="s">
        <v>2111</v>
      </c>
      <c r="F2377" t="s">
        <v>39</v>
      </c>
      <c r="G2377" t="s">
        <v>42</v>
      </c>
      <c r="H2377" t="s">
        <v>40</v>
      </c>
      <c r="I2377" t="s">
        <v>3132</v>
      </c>
      <c r="J2377">
        <v>27.5</v>
      </c>
      <c r="K2377">
        <v>109.95</v>
      </c>
      <c r="L2377">
        <v>234</v>
      </c>
      <c r="M2377" t="s">
        <v>2633</v>
      </c>
      <c r="N2377" t="s">
        <v>39</v>
      </c>
      <c r="O2377">
        <v>2018</v>
      </c>
      <c r="P2377">
        <v>2018</v>
      </c>
      <c r="Q2377" t="s">
        <v>39</v>
      </c>
      <c r="R2377" s="6" t="s">
        <v>3133</v>
      </c>
      <c r="S2377" t="s">
        <v>39</v>
      </c>
      <c r="T2377">
        <v>4</v>
      </c>
      <c r="U2377" t="s">
        <v>3113</v>
      </c>
      <c r="V2377" s="6" t="s">
        <v>2750</v>
      </c>
      <c r="W2377">
        <v>60</v>
      </c>
      <c r="X2377" s="6">
        <v>20</v>
      </c>
      <c r="Y2377" t="s">
        <v>39</v>
      </c>
      <c r="Z2377">
        <v>0</v>
      </c>
      <c r="AA2377" t="s">
        <v>39</v>
      </c>
      <c r="AB2377" t="s">
        <v>39</v>
      </c>
      <c r="AC2377" t="s">
        <v>39</v>
      </c>
      <c r="AD2377" t="s">
        <v>40</v>
      </c>
      <c r="AE2377" t="s">
        <v>39</v>
      </c>
      <c r="AF2377" t="s">
        <v>40</v>
      </c>
      <c r="AG2377" t="s">
        <v>39</v>
      </c>
      <c r="AH2377" t="s">
        <v>39</v>
      </c>
      <c r="AI2377">
        <v>3.2300000000000002E-2</v>
      </c>
      <c r="AJ2377" s="6" t="s">
        <v>43</v>
      </c>
      <c r="AK2377" s="21">
        <v>59.593000000000004</v>
      </c>
      <c r="AL2377" s="6" t="s">
        <v>39</v>
      </c>
      <c r="AM2377" s="6" t="s">
        <v>39</v>
      </c>
      <c r="AN2377">
        <v>3</v>
      </c>
      <c r="AO2377">
        <v>50</v>
      </c>
      <c r="AP2377" s="20">
        <v>28.212</v>
      </c>
      <c r="AQ2377" t="s">
        <v>39</v>
      </c>
      <c r="AR2377" t="s">
        <v>2687</v>
      </c>
    </row>
    <row r="2378" spans="1:45" x14ac:dyDescent="0.35">
      <c r="A2378" t="s">
        <v>2112</v>
      </c>
      <c r="B2378" t="s">
        <v>2673</v>
      </c>
      <c r="C2378" t="s">
        <v>2593</v>
      </c>
      <c r="D2378" t="s">
        <v>391</v>
      </c>
      <c r="E2378" t="s">
        <v>2111</v>
      </c>
      <c r="F2378" t="s">
        <v>39</v>
      </c>
      <c r="G2378" t="s">
        <v>42</v>
      </c>
      <c r="H2378" t="s">
        <v>40</v>
      </c>
      <c r="I2378" t="s">
        <v>3132</v>
      </c>
      <c r="J2378">
        <v>27.5</v>
      </c>
      <c r="K2378">
        <v>109.95</v>
      </c>
      <c r="L2378">
        <v>234</v>
      </c>
      <c r="M2378" t="s">
        <v>2633</v>
      </c>
      <c r="N2378" t="s">
        <v>39</v>
      </c>
      <c r="O2378">
        <v>2018</v>
      </c>
      <c r="P2378">
        <v>2018</v>
      </c>
      <c r="Q2378" t="s">
        <v>39</v>
      </c>
      <c r="R2378" s="6" t="s">
        <v>3133</v>
      </c>
      <c r="S2378" t="s">
        <v>39</v>
      </c>
      <c r="T2378">
        <v>4</v>
      </c>
      <c r="U2378" t="s">
        <v>3113</v>
      </c>
      <c r="V2378" s="6" t="s">
        <v>2750</v>
      </c>
      <c r="W2378">
        <v>60</v>
      </c>
      <c r="X2378" s="6">
        <v>20</v>
      </c>
      <c r="Y2378" t="s">
        <v>39</v>
      </c>
      <c r="Z2378">
        <v>0</v>
      </c>
      <c r="AA2378" t="s">
        <v>39</v>
      </c>
      <c r="AB2378" t="s">
        <v>39</v>
      </c>
      <c r="AC2378" t="s">
        <v>39</v>
      </c>
      <c r="AD2378" t="s">
        <v>40</v>
      </c>
      <c r="AE2378" t="s">
        <v>39</v>
      </c>
      <c r="AF2378" t="s">
        <v>40</v>
      </c>
      <c r="AG2378" t="s">
        <v>39</v>
      </c>
      <c r="AH2378" t="s">
        <v>39</v>
      </c>
      <c r="AI2378">
        <v>3.2300000000000002E-2</v>
      </c>
      <c r="AJ2378" s="6" t="s">
        <v>43</v>
      </c>
      <c r="AK2378" s="21">
        <v>59.762999999999998</v>
      </c>
      <c r="AL2378" s="6" t="s">
        <v>39</v>
      </c>
      <c r="AM2378" s="6" t="s">
        <v>39</v>
      </c>
      <c r="AN2378">
        <v>3</v>
      </c>
      <c r="AO2378">
        <v>50</v>
      </c>
      <c r="AP2378" s="20">
        <v>30.116</v>
      </c>
      <c r="AQ2378" t="s">
        <v>39</v>
      </c>
      <c r="AR2378" t="s">
        <v>2687</v>
      </c>
    </row>
    <row r="2379" spans="1:45" x14ac:dyDescent="0.35">
      <c r="A2379" t="s">
        <v>2112</v>
      </c>
      <c r="B2379" t="s">
        <v>2673</v>
      </c>
      <c r="C2379" t="s">
        <v>2593</v>
      </c>
      <c r="D2379" t="s">
        <v>391</v>
      </c>
      <c r="E2379" t="s">
        <v>2111</v>
      </c>
      <c r="F2379" t="s">
        <v>39</v>
      </c>
      <c r="G2379" t="s">
        <v>42</v>
      </c>
      <c r="H2379" t="s">
        <v>40</v>
      </c>
      <c r="I2379" t="s">
        <v>3132</v>
      </c>
      <c r="J2379">
        <v>27.5</v>
      </c>
      <c r="K2379">
        <v>109.95</v>
      </c>
      <c r="L2379">
        <v>234</v>
      </c>
      <c r="M2379" t="s">
        <v>2633</v>
      </c>
      <c r="N2379" t="s">
        <v>39</v>
      </c>
      <c r="O2379">
        <v>2018</v>
      </c>
      <c r="P2379">
        <v>2018</v>
      </c>
      <c r="Q2379" t="s">
        <v>39</v>
      </c>
      <c r="R2379">
        <v>30</v>
      </c>
      <c r="S2379" t="s">
        <v>39</v>
      </c>
      <c r="T2379">
        <v>4</v>
      </c>
      <c r="U2379" t="s">
        <v>21</v>
      </c>
      <c r="V2379" s="6" t="s">
        <v>39</v>
      </c>
      <c r="W2379" t="s">
        <v>39</v>
      </c>
      <c r="X2379" s="6">
        <v>20</v>
      </c>
      <c r="Y2379" t="s">
        <v>39</v>
      </c>
      <c r="Z2379">
        <v>0</v>
      </c>
      <c r="AA2379" t="s">
        <v>44</v>
      </c>
      <c r="AB2379">
        <v>0</v>
      </c>
      <c r="AC2379">
        <v>30</v>
      </c>
      <c r="AD2379" t="s">
        <v>40</v>
      </c>
      <c r="AE2379" t="s">
        <v>39</v>
      </c>
      <c r="AF2379" t="s">
        <v>40</v>
      </c>
      <c r="AG2379" t="s">
        <v>39</v>
      </c>
      <c r="AH2379" t="s">
        <v>39</v>
      </c>
      <c r="AI2379">
        <v>3.2300000000000002E-2</v>
      </c>
      <c r="AJ2379" s="6" t="s">
        <v>43</v>
      </c>
      <c r="AK2379" s="17">
        <v>20.606999999999999</v>
      </c>
      <c r="AL2379" s="6" t="s">
        <v>39</v>
      </c>
      <c r="AM2379" s="6" t="s">
        <v>39</v>
      </c>
      <c r="AN2379">
        <v>3</v>
      </c>
      <c r="AO2379">
        <v>50</v>
      </c>
      <c r="AP2379" s="20">
        <v>30.116</v>
      </c>
      <c r="AQ2379" t="s">
        <v>39</v>
      </c>
      <c r="AR2379" t="s">
        <v>2643</v>
      </c>
      <c r="AS2379" t="s">
        <v>3142</v>
      </c>
    </row>
    <row r="2380" spans="1:45" x14ac:dyDescent="0.35">
      <c r="A2380" t="s">
        <v>2112</v>
      </c>
      <c r="B2380" t="s">
        <v>2673</v>
      </c>
      <c r="C2380" t="s">
        <v>2593</v>
      </c>
      <c r="D2380" t="s">
        <v>391</v>
      </c>
      <c r="E2380" t="s">
        <v>2111</v>
      </c>
      <c r="F2380" t="s">
        <v>39</v>
      </c>
      <c r="G2380" t="s">
        <v>42</v>
      </c>
      <c r="H2380" t="s">
        <v>40</v>
      </c>
      <c r="I2380" t="s">
        <v>3132</v>
      </c>
      <c r="J2380">
        <v>27.5</v>
      </c>
      <c r="K2380">
        <v>109.95</v>
      </c>
      <c r="L2380">
        <v>234</v>
      </c>
      <c r="M2380" t="s">
        <v>2633</v>
      </c>
      <c r="N2380" t="s">
        <v>39</v>
      </c>
      <c r="O2380">
        <v>2018</v>
      </c>
      <c r="P2380">
        <v>2018</v>
      </c>
      <c r="Q2380" t="s">
        <v>39</v>
      </c>
      <c r="R2380">
        <v>30</v>
      </c>
      <c r="S2380" t="s">
        <v>39</v>
      </c>
      <c r="T2380">
        <v>4</v>
      </c>
      <c r="U2380" t="s">
        <v>21</v>
      </c>
      <c r="V2380" s="6" t="s">
        <v>39</v>
      </c>
      <c r="W2380" t="s">
        <v>39</v>
      </c>
      <c r="X2380" s="6">
        <v>20</v>
      </c>
      <c r="Y2380" t="s">
        <v>39</v>
      </c>
      <c r="Z2380">
        <v>0</v>
      </c>
      <c r="AA2380" t="s">
        <v>44</v>
      </c>
      <c r="AB2380">
        <f>0.1*346.37/100</f>
        <v>0.34637000000000001</v>
      </c>
      <c r="AC2380">
        <v>30</v>
      </c>
      <c r="AD2380" t="s">
        <v>40</v>
      </c>
      <c r="AE2380" t="s">
        <v>39</v>
      </c>
      <c r="AF2380" t="s">
        <v>40</v>
      </c>
      <c r="AG2380" t="s">
        <v>39</v>
      </c>
      <c r="AH2380" t="s">
        <v>39</v>
      </c>
      <c r="AI2380">
        <v>3.2300000000000002E-2</v>
      </c>
      <c r="AJ2380" s="6" t="s">
        <v>43</v>
      </c>
      <c r="AK2380" s="17">
        <v>30.91</v>
      </c>
      <c r="AL2380" s="6" t="s">
        <v>39</v>
      </c>
      <c r="AM2380" s="6" t="s">
        <v>39</v>
      </c>
      <c r="AN2380">
        <v>3</v>
      </c>
      <c r="AO2380">
        <v>50</v>
      </c>
      <c r="AP2380" s="20">
        <v>30.116</v>
      </c>
      <c r="AQ2380" t="s">
        <v>39</v>
      </c>
      <c r="AR2380" t="s">
        <v>2643</v>
      </c>
      <c r="AS2380" t="s">
        <v>3142</v>
      </c>
    </row>
    <row r="2381" spans="1:45" x14ac:dyDescent="0.35">
      <c r="A2381" t="s">
        <v>2112</v>
      </c>
      <c r="B2381" t="s">
        <v>2673</v>
      </c>
      <c r="C2381" t="s">
        <v>2593</v>
      </c>
      <c r="D2381" t="s">
        <v>391</v>
      </c>
      <c r="E2381" t="s">
        <v>2111</v>
      </c>
      <c r="F2381" t="s">
        <v>39</v>
      </c>
      <c r="G2381" t="s">
        <v>42</v>
      </c>
      <c r="H2381" t="s">
        <v>40</v>
      </c>
      <c r="I2381" t="s">
        <v>3132</v>
      </c>
      <c r="J2381">
        <v>27.5</v>
      </c>
      <c r="K2381">
        <v>109.95</v>
      </c>
      <c r="L2381">
        <v>234</v>
      </c>
      <c r="M2381" t="s">
        <v>2633</v>
      </c>
      <c r="N2381" t="s">
        <v>39</v>
      </c>
      <c r="O2381">
        <v>2018</v>
      </c>
      <c r="P2381">
        <v>2018</v>
      </c>
      <c r="Q2381" t="s">
        <v>39</v>
      </c>
      <c r="R2381">
        <v>30</v>
      </c>
      <c r="S2381" t="s">
        <v>39</v>
      </c>
      <c r="T2381">
        <v>4</v>
      </c>
      <c r="U2381" t="s">
        <v>21</v>
      </c>
      <c r="V2381" s="6" t="s">
        <v>39</v>
      </c>
      <c r="W2381" t="s">
        <v>39</v>
      </c>
      <c r="X2381" s="6">
        <v>20</v>
      </c>
      <c r="Y2381" t="s">
        <v>39</v>
      </c>
      <c r="Z2381">
        <v>0</v>
      </c>
      <c r="AA2381" t="s">
        <v>44</v>
      </c>
      <c r="AB2381">
        <f>1*346.37/100</f>
        <v>3.4637000000000002</v>
      </c>
      <c r="AC2381">
        <v>30</v>
      </c>
      <c r="AD2381" t="s">
        <v>40</v>
      </c>
      <c r="AE2381" t="s">
        <v>39</v>
      </c>
      <c r="AF2381" t="s">
        <v>40</v>
      </c>
      <c r="AG2381" t="s">
        <v>39</v>
      </c>
      <c r="AH2381" t="s">
        <v>39</v>
      </c>
      <c r="AI2381">
        <v>3.2300000000000002E-2</v>
      </c>
      <c r="AJ2381" s="6" t="s">
        <v>43</v>
      </c>
      <c r="AK2381" s="21">
        <v>35.222999999999999</v>
      </c>
      <c r="AL2381" s="6" t="s">
        <v>39</v>
      </c>
      <c r="AM2381" s="6" t="s">
        <v>39</v>
      </c>
      <c r="AN2381">
        <v>3</v>
      </c>
      <c r="AO2381">
        <v>50</v>
      </c>
      <c r="AP2381" s="20">
        <v>30.116</v>
      </c>
      <c r="AQ2381" t="s">
        <v>39</v>
      </c>
      <c r="AR2381" t="s">
        <v>2643</v>
      </c>
      <c r="AS2381" t="s">
        <v>3142</v>
      </c>
    </row>
    <row r="2382" spans="1:45" x14ac:dyDescent="0.35">
      <c r="A2382" t="s">
        <v>2112</v>
      </c>
      <c r="B2382" t="s">
        <v>2673</v>
      </c>
      <c r="C2382" t="s">
        <v>2593</v>
      </c>
      <c r="D2382" t="s">
        <v>391</v>
      </c>
      <c r="E2382" t="s">
        <v>2111</v>
      </c>
      <c r="F2382" t="s">
        <v>39</v>
      </c>
      <c r="G2382" t="s">
        <v>42</v>
      </c>
      <c r="H2382" t="s">
        <v>40</v>
      </c>
      <c r="I2382" t="s">
        <v>3132</v>
      </c>
      <c r="J2382">
        <v>27.5</v>
      </c>
      <c r="K2382">
        <v>109.95</v>
      </c>
      <c r="L2382">
        <v>234</v>
      </c>
      <c r="M2382" t="s">
        <v>2633</v>
      </c>
      <c r="N2382" t="s">
        <v>39</v>
      </c>
      <c r="O2382">
        <v>2018</v>
      </c>
      <c r="P2382">
        <v>2018</v>
      </c>
      <c r="Q2382" t="s">
        <v>39</v>
      </c>
      <c r="R2382">
        <v>30</v>
      </c>
      <c r="S2382" t="s">
        <v>39</v>
      </c>
      <c r="T2382">
        <v>4</v>
      </c>
      <c r="U2382" t="s">
        <v>21</v>
      </c>
      <c r="V2382" s="6" t="s">
        <v>39</v>
      </c>
      <c r="W2382" t="s">
        <v>39</v>
      </c>
      <c r="X2382" s="6">
        <v>20</v>
      </c>
      <c r="Y2382" t="s">
        <v>39</v>
      </c>
      <c r="Z2382">
        <v>0</v>
      </c>
      <c r="AA2382" t="s">
        <v>44</v>
      </c>
      <c r="AB2382">
        <f>10*346.37/100</f>
        <v>34.637</v>
      </c>
      <c r="AC2382">
        <v>30</v>
      </c>
      <c r="AD2382" t="s">
        <v>40</v>
      </c>
      <c r="AE2382" t="s">
        <v>39</v>
      </c>
      <c r="AF2382" t="s">
        <v>40</v>
      </c>
      <c r="AG2382" t="s">
        <v>39</v>
      </c>
      <c r="AH2382" t="s">
        <v>39</v>
      </c>
      <c r="AI2382">
        <v>3.2300000000000002E-2</v>
      </c>
      <c r="AJ2382" s="6" t="s">
        <v>43</v>
      </c>
      <c r="AK2382" s="21">
        <v>40.655000000000001</v>
      </c>
      <c r="AL2382" s="6" t="s">
        <v>39</v>
      </c>
      <c r="AM2382" s="6" t="s">
        <v>39</v>
      </c>
      <c r="AN2382">
        <v>3</v>
      </c>
      <c r="AO2382">
        <v>50</v>
      </c>
      <c r="AP2382" s="20">
        <v>30.116</v>
      </c>
      <c r="AQ2382" t="s">
        <v>39</v>
      </c>
      <c r="AR2382" t="s">
        <v>2643</v>
      </c>
      <c r="AS2382" t="s">
        <v>3142</v>
      </c>
    </row>
    <row r="2383" spans="1:45" x14ac:dyDescent="0.35">
      <c r="A2383" t="s">
        <v>2112</v>
      </c>
      <c r="B2383" t="s">
        <v>2673</v>
      </c>
      <c r="C2383" t="s">
        <v>2593</v>
      </c>
      <c r="D2383" t="s">
        <v>391</v>
      </c>
      <c r="E2383" t="s">
        <v>2111</v>
      </c>
      <c r="F2383" t="s">
        <v>39</v>
      </c>
      <c r="G2383" t="s">
        <v>42</v>
      </c>
      <c r="H2383" t="s">
        <v>40</v>
      </c>
      <c r="I2383" t="s">
        <v>3132</v>
      </c>
      <c r="J2383">
        <v>27.5</v>
      </c>
      <c r="K2383">
        <v>109.95</v>
      </c>
      <c r="L2383">
        <v>234</v>
      </c>
      <c r="M2383" t="s">
        <v>2633</v>
      </c>
      <c r="N2383" t="s">
        <v>39</v>
      </c>
      <c r="O2383">
        <v>2018</v>
      </c>
      <c r="P2383">
        <v>2018</v>
      </c>
      <c r="Q2383" t="s">
        <v>39</v>
      </c>
      <c r="R2383">
        <v>30</v>
      </c>
      <c r="S2383" t="s">
        <v>39</v>
      </c>
      <c r="T2383">
        <v>4</v>
      </c>
      <c r="U2383" t="s">
        <v>21</v>
      </c>
      <c r="V2383" s="6" t="s">
        <v>39</v>
      </c>
      <c r="W2383" t="s">
        <v>39</v>
      </c>
      <c r="X2383" s="6">
        <v>20</v>
      </c>
      <c r="Y2383" t="s">
        <v>39</v>
      </c>
      <c r="Z2383">
        <v>0</v>
      </c>
      <c r="AA2383" t="s">
        <v>44</v>
      </c>
      <c r="AB2383">
        <f>100*346.37/100</f>
        <v>346.37</v>
      </c>
      <c r="AC2383">
        <v>30</v>
      </c>
      <c r="AD2383" t="s">
        <v>40</v>
      </c>
      <c r="AE2383" t="s">
        <v>39</v>
      </c>
      <c r="AF2383" t="s">
        <v>40</v>
      </c>
      <c r="AG2383" t="s">
        <v>39</v>
      </c>
      <c r="AH2383" t="s">
        <v>39</v>
      </c>
      <c r="AI2383">
        <v>3.2300000000000002E-2</v>
      </c>
      <c r="AJ2383" s="6" t="s">
        <v>43</v>
      </c>
      <c r="AK2383" s="21">
        <v>46.085999999999999</v>
      </c>
      <c r="AL2383" s="6" t="s">
        <v>39</v>
      </c>
      <c r="AM2383" s="6" t="s">
        <v>39</v>
      </c>
      <c r="AN2383">
        <v>3</v>
      </c>
      <c r="AO2383">
        <v>50</v>
      </c>
      <c r="AP2383" s="20">
        <v>30.116</v>
      </c>
      <c r="AQ2383" t="s">
        <v>39</v>
      </c>
      <c r="AR2383" t="s">
        <v>2643</v>
      </c>
      <c r="AS2383" t="s">
        <v>3142</v>
      </c>
    </row>
    <row r="2384" spans="1:45" x14ac:dyDescent="0.35">
      <c r="A2384" t="s">
        <v>2112</v>
      </c>
      <c r="B2384" t="s">
        <v>2673</v>
      </c>
      <c r="C2384" t="s">
        <v>2593</v>
      </c>
      <c r="D2384" t="s">
        <v>391</v>
      </c>
      <c r="E2384" t="s">
        <v>2111</v>
      </c>
      <c r="F2384" t="s">
        <v>39</v>
      </c>
      <c r="G2384" t="s">
        <v>42</v>
      </c>
      <c r="H2384" t="s">
        <v>40</v>
      </c>
      <c r="I2384" t="s">
        <v>3132</v>
      </c>
      <c r="J2384">
        <v>27.5</v>
      </c>
      <c r="K2384">
        <v>109.95</v>
      </c>
      <c r="L2384">
        <v>234</v>
      </c>
      <c r="M2384" t="s">
        <v>2633</v>
      </c>
      <c r="N2384" t="s">
        <v>39</v>
      </c>
      <c r="O2384">
        <v>2018</v>
      </c>
      <c r="P2384">
        <v>2018</v>
      </c>
      <c r="Q2384" t="s">
        <v>39</v>
      </c>
      <c r="R2384">
        <v>30</v>
      </c>
      <c r="S2384" t="s">
        <v>39</v>
      </c>
      <c r="T2384">
        <v>4</v>
      </c>
      <c r="U2384" t="s">
        <v>21</v>
      </c>
      <c r="V2384" s="6" t="s">
        <v>39</v>
      </c>
      <c r="W2384" t="s">
        <v>39</v>
      </c>
      <c r="X2384" s="6">
        <v>20</v>
      </c>
      <c r="Y2384" t="s">
        <v>39</v>
      </c>
      <c r="Z2384">
        <v>0</v>
      </c>
      <c r="AA2384" t="s">
        <v>44</v>
      </c>
      <c r="AB2384">
        <f>1000*346.37/100</f>
        <v>3463.7</v>
      </c>
      <c r="AC2384">
        <v>30</v>
      </c>
      <c r="AD2384" t="s">
        <v>40</v>
      </c>
      <c r="AE2384" t="s">
        <v>39</v>
      </c>
      <c r="AF2384" t="s">
        <v>40</v>
      </c>
      <c r="AG2384" t="s">
        <v>39</v>
      </c>
      <c r="AH2384" t="s">
        <v>39</v>
      </c>
      <c r="AI2384">
        <v>3.2300000000000002E-2</v>
      </c>
      <c r="AJ2384" s="6" t="s">
        <v>43</v>
      </c>
      <c r="AK2384" s="21">
        <v>40.176000000000002</v>
      </c>
      <c r="AL2384" s="6" t="s">
        <v>39</v>
      </c>
      <c r="AM2384" s="6" t="s">
        <v>39</v>
      </c>
      <c r="AN2384">
        <v>3</v>
      </c>
      <c r="AO2384">
        <v>50</v>
      </c>
      <c r="AP2384" s="20">
        <v>30.116</v>
      </c>
      <c r="AQ2384" t="s">
        <v>39</v>
      </c>
      <c r="AR2384" t="s">
        <v>2643</v>
      </c>
      <c r="AS2384" t="s">
        <v>3142</v>
      </c>
    </row>
    <row r="2385" spans="1:45" x14ac:dyDescent="0.35">
      <c r="A2385" t="s">
        <v>2112</v>
      </c>
      <c r="B2385" t="s">
        <v>2673</v>
      </c>
      <c r="C2385" t="s">
        <v>2593</v>
      </c>
      <c r="D2385" t="s">
        <v>391</v>
      </c>
      <c r="E2385" t="s">
        <v>2111</v>
      </c>
      <c r="F2385" t="s">
        <v>39</v>
      </c>
      <c r="G2385" t="s">
        <v>42</v>
      </c>
      <c r="H2385" t="s">
        <v>40</v>
      </c>
      <c r="I2385" t="s">
        <v>3132</v>
      </c>
      <c r="J2385">
        <v>27.5</v>
      </c>
      <c r="K2385">
        <v>109.95</v>
      </c>
      <c r="L2385">
        <v>234</v>
      </c>
      <c r="M2385" t="s">
        <v>2633</v>
      </c>
      <c r="N2385" t="s">
        <v>39</v>
      </c>
      <c r="O2385">
        <v>2018</v>
      </c>
      <c r="P2385">
        <v>2018</v>
      </c>
      <c r="Q2385" t="s">
        <v>39</v>
      </c>
      <c r="R2385">
        <v>30</v>
      </c>
      <c r="S2385" t="s">
        <v>39</v>
      </c>
      <c r="T2385">
        <v>4</v>
      </c>
      <c r="U2385" t="s">
        <v>21</v>
      </c>
      <c r="V2385" s="6" t="s">
        <v>39</v>
      </c>
      <c r="W2385" t="s">
        <v>39</v>
      </c>
      <c r="X2385" s="6">
        <v>20</v>
      </c>
      <c r="Y2385" t="s">
        <v>39</v>
      </c>
      <c r="Z2385">
        <v>0</v>
      </c>
      <c r="AA2385" t="s">
        <v>3143</v>
      </c>
      <c r="AB2385">
        <v>0</v>
      </c>
      <c r="AC2385">
        <v>30</v>
      </c>
      <c r="AD2385" t="s">
        <v>40</v>
      </c>
      <c r="AE2385" t="s">
        <v>39</v>
      </c>
      <c r="AF2385" t="s">
        <v>40</v>
      </c>
      <c r="AG2385" t="s">
        <v>39</v>
      </c>
      <c r="AH2385" t="s">
        <v>39</v>
      </c>
      <c r="AI2385">
        <v>3.2300000000000002E-2</v>
      </c>
      <c r="AJ2385" s="6" t="s">
        <v>43</v>
      </c>
      <c r="AK2385" s="17">
        <v>20.606999999999999</v>
      </c>
      <c r="AL2385" s="6" t="s">
        <v>39</v>
      </c>
      <c r="AM2385" s="6" t="s">
        <v>39</v>
      </c>
      <c r="AN2385">
        <v>3</v>
      </c>
      <c r="AO2385">
        <v>50</v>
      </c>
      <c r="AP2385" s="20">
        <v>30.116</v>
      </c>
      <c r="AQ2385" t="s">
        <v>39</v>
      </c>
      <c r="AR2385" t="s">
        <v>2643</v>
      </c>
      <c r="AS2385" t="s">
        <v>3144</v>
      </c>
    </row>
    <row r="2386" spans="1:45" x14ac:dyDescent="0.35">
      <c r="A2386" t="s">
        <v>2112</v>
      </c>
      <c r="B2386" t="s">
        <v>2673</v>
      </c>
      <c r="C2386" t="s">
        <v>2593</v>
      </c>
      <c r="D2386" t="s">
        <v>391</v>
      </c>
      <c r="E2386" t="s">
        <v>2111</v>
      </c>
      <c r="F2386" t="s">
        <v>39</v>
      </c>
      <c r="G2386" t="s">
        <v>42</v>
      </c>
      <c r="H2386" t="s">
        <v>40</v>
      </c>
      <c r="I2386" t="s">
        <v>3132</v>
      </c>
      <c r="J2386">
        <v>27.5</v>
      </c>
      <c r="K2386">
        <v>109.95</v>
      </c>
      <c r="L2386">
        <v>234</v>
      </c>
      <c r="M2386" t="s">
        <v>2633</v>
      </c>
      <c r="N2386" t="s">
        <v>39</v>
      </c>
      <c r="O2386">
        <v>2018</v>
      </c>
      <c r="P2386">
        <v>2018</v>
      </c>
      <c r="Q2386" t="s">
        <v>39</v>
      </c>
      <c r="R2386">
        <v>30</v>
      </c>
      <c r="S2386" t="s">
        <v>39</v>
      </c>
      <c r="T2386">
        <v>4</v>
      </c>
      <c r="U2386" t="s">
        <v>21</v>
      </c>
      <c r="V2386" s="6" t="s">
        <v>39</v>
      </c>
      <c r="W2386" t="s">
        <v>39</v>
      </c>
      <c r="X2386" s="6">
        <v>20</v>
      </c>
      <c r="Y2386" t="s">
        <v>39</v>
      </c>
      <c r="Z2386">
        <v>0</v>
      </c>
      <c r="AA2386" t="s">
        <v>3143</v>
      </c>
      <c r="AB2386">
        <f>0.1*19/100</f>
        <v>1.9000000000000003E-2</v>
      </c>
      <c r="AC2386">
        <v>30</v>
      </c>
      <c r="AD2386" t="s">
        <v>40</v>
      </c>
      <c r="AE2386" t="s">
        <v>39</v>
      </c>
      <c r="AF2386" t="s">
        <v>40</v>
      </c>
      <c r="AG2386" t="s">
        <v>39</v>
      </c>
      <c r="AH2386" t="s">
        <v>39</v>
      </c>
      <c r="AI2386">
        <v>3.2300000000000002E-2</v>
      </c>
      <c r="AJ2386" s="6" t="s">
        <v>43</v>
      </c>
      <c r="AK2386" s="17">
        <v>29.792000000000002</v>
      </c>
      <c r="AL2386" s="6" t="s">
        <v>39</v>
      </c>
      <c r="AM2386" s="6" t="s">
        <v>39</v>
      </c>
      <c r="AN2386">
        <v>3</v>
      </c>
      <c r="AO2386">
        <v>50</v>
      </c>
      <c r="AP2386" s="20">
        <v>30.116</v>
      </c>
      <c r="AQ2386" t="s">
        <v>39</v>
      </c>
      <c r="AR2386" t="s">
        <v>2643</v>
      </c>
      <c r="AS2386" t="s">
        <v>3144</v>
      </c>
    </row>
    <row r="2387" spans="1:45" x14ac:dyDescent="0.35">
      <c r="A2387" t="s">
        <v>2112</v>
      </c>
      <c r="B2387" t="s">
        <v>2673</v>
      </c>
      <c r="C2387" t="s">
        <v>2593</v>
      </c>
      <c r="D2387" t="s">
        <v>391</v>
      </c>
      <c r="E2387" t="s">
        <v>2111</v>
      </c>
      <c r="F2387" t="s">
        <v>39</v>
      </c>
      <c r="G2387" t="s">
        <v>42</v>
      </c>
      <c r="H2387" t="s">
        <v>40</v>
      </c>
      <c r="I2387" t="s">
        <v>3132</v>
      </c>
      <c r="J2387">
        <v>27.5</v>
      </c>
      <c r="K2387">
        <v>109.95</v>
      </c>
      <c r="L2387">
        <v>234</v>
      </c>
      <c r="M2387" t="s">
        <v>2633</v>
      </c>
      <c r="N2387" t="s">
        <v>39</v>
      </c>
      <c r="O2387">
        <v>2018</v>
      </c>
      <c r="P2387">
        <v>2018</v>
      </c>
      <c r="Q2387" t="s">
        <v>39</v>
      </c>
      <c r="R2387">
        <v>30</v>
      </c>
      <c r="S2387" t="s">
        <v>39</v>
      </c>
      <c r="T2387">
        <v>4</v>
      </c>
      <c r="U2387" t="s">
        <v>21</v>
      </c>
      <c r="V2387" s="6" t="s">
        <v>39</v>
      </c>
      <c r="W2387" t="s">
        <v>39</v>
      </c>
      <c r="X2387" s="6">
        <v>20</v>
      </c>
      <c r="Y2387" t="s">
        <v>39</v>
      </c>
      <c r="Z2387">
        <v>0</v>
      </c>
      <c r="AA2387" t="s">
        <v>3143</v>
      </c>
      <c r="AB2387">
        <f>1*19/100</f>
        <v>0.19</v>
      </c>
      <c r="AC2387">
        <v>30</v>
      </c>
      <c r="AD2387" t="s">
        <v>40</v>
      </c>
      <c r="AE2387" t="s">
        <v>39</v>
      </c>
      <c r="AF2387" t="s">
        <v>40</v>
      </c>
      <c r="AG2387" t="s">
        <v>39</v>
      </c>
      <c r="AH2387" t="s">
        <v>39</v>
      </c>
      <c r="AI2387">
        <v>3.2300000000000002E-2</v>
      </c>
      <c r="AJ2387" s="6" t="s">
        <v>43</v>
      </c>
      <c r="AK2387" s="21">
        <v>36.82</v>
      </c>
      <c r="AL2387" s="6" t="s">
        <v>39</v>
      </c>
      <c r="AM2387" s="6" t="s">
        <v>39</v>
      </c>
      <c r="AN2387">
        <v>3</v>
      </c>
      <c r="AO2387">
        <v>50</v>
      </c>
      <c r="AP2387" s="20">
        <v>30.116</v>
      </c>
      <c r="AQ2387" t="s">
        <v>39</v>
      </c>
      <c r="AR2387" t="s">
        <v>2643</v>
      </c>
      <c r="AS2387" t="s">
        <v>3144</v>
      </c>
    </row>
    <row r="2388" spans="1:45" x14ac:dyDescent="0.35">
      <c r="A2388" t="s">
        <v>2112</v>
      </c>
      <c r="B2388" t="s">
        <v>2673</v>
      </c>
      <c r="C2388" t="s">
        <v>2593</v>
      </c>
      <c r="D2388" t="s">
        <v>391</v>
      </c>
      <c r="E2388" t="s">
        <v>2111</v>
      </c>
      <c r="F2388" t="s">
        <v>39</v>
      </c>
      <c r="G2388" t="s">
        <v>42</v>
      </c>
      <c r="H2388" t="s">
        <v>40</v>
      </c>
      <c r="I2388" t="s">
        <v>3132</v>
      </c>
      <c r="J2388">
        <v>27.5</v>
      </c>
      <c r="K2388">
        <v>109.95</v>
      </c>
      <c r="L2388">
        <v>234</v>
      </c>
      <c r="M2388" t="s">
        <v>2633</v>
      </c>
      <c r="N2388" t="s">
        <v>39</v>
      </c>
      <c r="O2388">
        <v>2018</v>
      </c>
      <c r="P2388">
        <v>2018</v>
      </c>
      <c r="Q2388" t="s">
        <v>39</v>
      </c>
      <c r="R2388">
        <v>30</v>
      </c>
      <c r="S2388" t="s">
        <v>39</v>
      </c>
      <c r="T2388">
        <v>4</v>
      </c>
      <c r="U2388" t="s">
        <v>21</v>
      </c>
      <c r="V2388" s="6" t="s">
        <v>39</v>
      </c>
      <c r="W2388" t="s">
        <v>39</v>
      </c>
      <c r="X2388" s="6">
        <v>20</v>
      </c>
      <c r="Y2388" t="s">
        <v>39</v>
      </c>
      <c r="Z2388">
        <v>0</v>
      </c>
      <c r="AA2388" t="s">
        <v>3143</v>
      </c>
      <c r="AB2388">
        <f>10*19/100</f>
        <v>1.9</v>
      </c>
      <c r="AC2388">
        <v>30</v>
      </c>
      <c r="AD2388" t="s">
        <v>40</v>
      </c>
      <c r="AE2388" t="s">
        <v>39</v>
      </c>
      <c r="AF2388" t="s">
        <v>40</v>
      </c>
      <c r="AG2388" t="s">
        <v>39</v>
      </c>
      <c r="AH2388" t="s">
        <v>39</v>
      </c>
      <c r="AI2388">
        <v>3.2300000000000002E-2</v>
      </c>
      <c r="AJ2388" s="6" t="s">
        <v>43</v>
      </c>
      <c r="AK2388" s="21">
        <v>41.453000000000003</v>
      </c>
      <c r="AL2388" s="6" t="s">
        <v>39</v>
      </c>
      <c r="AM2388" s="6" t="s">
        <v>39</v>
      </c>
      <c r="AN2388">
        <v>3</v>
      </c>
      <c r="AO2388">
        <v>50</v>
      </c>
      <c r="AP2388" s="20">
        <v>30.116</v>
      </c>
      <c r="AQ2388" t="s">
        <v>39</v>
      </c>
      <c r="AR2388" t="s">
        <v>2643</v>
      </c>
      <c r="AS2388" t="s">
        <v>3144</v>
      </c>
    </row>
    <row r="2389" spans="1:45" s="13" customFormat="1" x14ac:dyDescent="0.35">
      <c r="A2389" s="13" t="s">
        <v>2112</v>
      </c>
      <c r="B2389" s="13" t="s">
        <v>2673</v>
      </c>
      <c r="C2389" s="13" t="s">
        <v>2593</v>
      </c>
      <c r="D2389" s="13" t="s">
        <v>391</v>
      </c>
      <c r="E2389" s="13" t="s">
        <v>2111</v>
      </c>
      <c r="F2389" s="13" t="s">
        <v>39</v>
      </c>
      <c r="G2389" s="13" t="s">
        <v>42</v>
      </c>
      <c r="H2389" s="13" t="s">
        <v>40</v>
      </c>
      <c r="I2389" s="13" t="s">
        <v>3132</v>
      </c>
      <c r="J2389" s="13">
        <v>27.5</v>
      </c>
      <c r="K2389" s="13">
        <v>109.95</v>
      </c>
      <c r="L2389" s="13">
        <v>234</v>
      </c>
      <c r="M2389" s="13" t="s">
        <v>2633</v>
      </c>
      <c r="N2389" s="13" t="s">
        <v>39</v>
      </c>
      <c r="O2389" s="13">
        <v>2018</v>
      </c>
      <c r="P2389" s="13">
        <v>2018</v>
      </c>
      <c r="Q2389" s="13" t="s">
        <v>39</v>
      </c>
      <c r="R2389" s="13">
        <v>30</v>
      </c>
      <c r="S2389" s="13" t="s">
        <v>39</v>
      </c>
      <c r="T2389" s="13">
        <v>4</v>
      </c>
      <c r="U2389" s="13" t="s">
        <v>21</v>
      </c>
      <c r="V2389" s="16" t="s">
        <v>39</v>
      </c>
      <c r="W2389" s="13" t="s">
        <v>39</v>
      </c>
      <c r="X2389" s="16">
        <v>20</v>
      </c>
      <c r="Y2389" s="13" t="s">
        <v>39</v>
      </c>
      <c r="Z2389" s="13">
        <v>0</v>
      </c>
      <c r="AA2389" s="13" t="s">
        <v>3143</v>
      </c>
      <c r="AB2389" s="13">
        <f>100*19/100</f>
        <v>19</v>
      </c>
      <c r="AC2389" s="13">
        <v>30</v>
      </c>
      <c r="AD2389" s="13" t="s">
        <v>40</v>
      </c>
      <c r="AE2389" s="13" t="s">
        <v>39</v>
      </c>
      <c r="AF2389" s="13" t="s">
        <v>40</v>
      </c>
      <c r="AG2389" s="13" t="s">
        <v>39</v>
      </c>
      <c r="AH2389" s="13" t="s">
        <v>39</v>
      </c>
      <c r="AI2389" s="13">
        <v>3.2300000000000002E-2</v>
      </c>
      <c r="AJ2389" s="16" t="s">
        <v>43</v>
      </c>
      <c r="AK2389" s="36">
        <v>36.021999999999998</v>
      </c>
      <c r="AL2389" s="16" t="s">
        <v>39</v>
      </c>
      <c r="AM2389" s="16" t="s">
        <v>39</v>
      </c>
      <c r="AN2389" s="13">
        <v>3</v>
      </c>
      <c r="AO2389" s="13">
        <v>50</v>
      </c>
      <c r="AP2389" s="37">
        <v>30.116</v>
      </c>
      <c r="AQ2389" s="13" t="s">
        <v>39</v>
      </c>
      <c r="AR2389" s="13" t="s">
        <v>2643</v>
      </c>
      <c r="AS2389" s="13" t="s">
        <v>3144</v>
      </c>
    </row>
    <row r="2390" spans="1:45" x14ac:dyDescent="0.35">
      <c r="A2390" t="s">
        <v>2131</v>
      </c>
      <c r="B2390" t="s">
        <v>2673</v>
      </c>
      <c r="C2390" t="s">
        <v>2593</v>
      </c>
      <c r="D2390" t="s">
        <v>3146</v>
      </c>
      <c r="E2390" t="s">
        <v>3147</v>
      </c>
      <c r="F2390" t="s">
        <v>39</v>
      </c>
      <c r="G2390" t="s">
        <v>40</v>
      </c>
      <c r="H2390" t="s">
        <v>40</v>
      </c>
      <c r="I2390" t="s">
        <v>3151</v>
      </c>
      <c r="J2390" t="s">
        <v>3148</v>
      </c>
      <c r="K2390" t="s">
        <v>3149</v>
      </c>
      <c r="L2390" t="s">
        <v>3150</v>
      </c>
      <c r="M2390" t="s">
        <v>2633</v>
      </c>
      <c r="N2390" t="s">
        <v>39</v>
      </c>
      <c r="O2390">
        <v>2011</v>
      </c>
      <c r="P2390">
        <v>2011</v>
      </c>
      <c r="Q2390" t="s">
        <v>39</v>
      </c>
      <c r="R2390" t="s">
        <v>39</v>
      </c>
      <c r="S2390" t="s">
        <v>39</v>
      </c>
      <c r="T2390" t="s">
        <v>39</v>
      </c>
      <c r="U2390" t="s">
        <v>48</v>
      </c>
      <c r="V2390" s="6" t="s">
        <v>39</v>
      </c>
      <c r="W2390" t="s">
        <v>39</v>
      </c>
      <c r="X2390" s="6">
        <v>25</v>
      </c>
      <c r="Y2390" t="s">
        <v>39</v>
      </c>
      <c r="Z2390" t="s">
        <v>39</v>
      </c>
      <c r="AA2390" t="s">
        <v>39</v>
      </c>
      <c r="AB2390" t="s">
        <v>39</v>
      </c>
      <c r="AC2390" t="s">
        <v>39</v>
      </c>
      <c r="AD2390" t="s">
        <v>40</v>
      </c>
      <c r="AE2390" t="s">
        <v>39</v>
      </c>
      <c r="AF2390" t="s">
        <v>40</v>
      </c>
      <c r="AG2390" t="s">
        <v>39</v>
      </c>
      <c r="AH2390" t="s">
        <v>39</v>
      </c>
      <c r="AI2390" t="s">
        <v>39</v>
      </c>
      <c r="AJ2390" s="6" t="s">
        <v>43</v>
      </c>
      <c r="AK2390">
        <v>34</v>
      </c>
      <c r="AL2390" s="6" t="s">
        <v>39</v>
      </c>
      <c r="AM2390" s="6" t="s">
        <v>39</v>
      </c>
      <c r="AN2390">
        <v>4</v>
      </c>
      <c r="AO2390">
        <v>25</v>
      </c>
      <c r="AP2390" s="20">
        <v>30</v>
      </c>
      <c r="AQ2390" t="s">
        <v>39</v>
      </c>
      <c r="AR2390" t="s">
        <v>2628</v>
      </c>
    </row>
    <row r="2391" spans="1:45" x14ac:dyDescent="0.35">
      <c r="A2391" t="s">
        <v>2131</v>
      </c>
      <c r="B2391" t="s">
        <v>2673</v>
      </c>
      <c r="C2391" t="s">
        <v>2593</v>
      </c>
      <c r="D2391" t="s">
        <v>3146</v>
      </c>
      <c r="E2391" t="s">
        <v>3147</v>
      </c>
      <c r="F2391" t="s">
        <v>39</v>
      </c>
      <c r="G2391" t="s">
        <v>40</v>
      </c>
      <c r="H2391" t="s">
        <v>40</v>
      </c>
      <c r="I2391" t="s">
        <v>3151</v>
      </c>
      <c r="J2391" t="s">
        <v>3148</v>
      </c>
      <c r="K2391" t="s">
        <v>3149</v>
      </c>
      <c r="L2391" t="s">
        <v>3150</v>
      </c>
      <c r="M2391" t="s">
        <v>2633</v>
      </c>
      <c r="N2391" t="s">
        <v>39</v>
      </c>
      <c r="O2391">
        <v>2011</v>
      </c>
      <c r="P2391">
        <v>2011</v>
      </c>
      <c r="Q2391" t="s">
        <v>39</v>
      </c>
      <c r="R2391" t="s">
        <v>39</v>
      </c>
      <c r="S2391" t="s">
        <v>39</v>
      </c>
      <c r="T2391" t="s">
        <v>39</v>
      </c>
      <c r="U2391" t="s">
        <v>3152</v>
      </c>
      <c r="V2391" s="6" t="s">
        <v>39</v>
      </c>
      <c r="W2391" t="s">
        <v>39</v>
      </c>
      <c r="X2391" s="6">
        <v>25</v>
      </c>
      <c r="Y2391" t="s">
        <v>39</v>
      </c>
      <c r="Z2391" t="s">
        <v>39</v>
      </c>
      <c r="AA2391" t="s">
        <v>39</v>
      </c>
      <c r="AB2391" t="s">
        <v>39</v>
      </c>
      <c r="AC2391" t="s">
        <v>39</v>
      </c>
      <c r="AD2391" t="s">
        <v>42</v>
      </c>
      <c r="AE2391" t="s">
        <v>3153</v>
      </c>
      <c r="AF2391" t="s">
        <v>40</v>
      </c>
      <c r="AG2391" t="s">
        <v>39</v>
      </c>
      <c r="AH2391" t="s">
        <v>39</v>
      </c>
      <c r="AI2391" t="s">
        <v>39</v>
      </c>
      <c r="AJ2391" s="6" t="s">
        <v>43</v>
      </c>
      <c r="AK2391">
        <v>2</v>
      </c>
      <c r="AL2391" s="6" t="s">
        <v>39</v>
      </c>
      <c r="AM2391" s="6" t="s">
        <v>39</v>
      </c>
      <c r="AN2391">
        <v>4</v>
      </c>
      <c r="AO2391">
        <v>25</v>
      </c>
      <c r="AP2391" s="20">
        <v>30</v>
      </c>
      <c r="AQ2391" t="s">
        <v>39</v>
      </c>
      <c r="AR2391" t="s">
        <v>2628</v>
      </c>
    </row>
    <row r="2392" spans="1:45" x14ac:dyDescent="0.35">
      <c r="A2392" t="s">
        <v>2131</v>
      </c>
      <c r="B2392" t="s">
        <v>2673</v>
      </c>
      <c r="C2392" t="s">
        <v>2593</v>
      </c>
      <c r="D2392" t="s">
        <v>3146</v>
      </c>
      <c r="E2392" t="s">
        <v>3147</v>
      </c>
      <c r="F2392" t="s">
        <v>39</v>
      </c>
      <c r="G2392" t="s">
        <v>40</v>
      </c>
      <c r="H2392" t="s">
        <v>40</v>
      </c>
      <c r="I2392" t="s">
        <v>3151</v>
      </c>
      <c r="J2392" t="s">
        <v>3148</v>
      </c>
      <c r="K2392" t="s">
        <v>3149</v>
      </c>
      <c r="L2392" t="s">
        <v>3150</v>
      </c>
      <c r="M2392" t="s">
        <v>2633</v>
      </c>
      <c r="N2392" t="s">
        <v>39</v>
      </c>
      <c r="O2392">
        <v>2011</v>
      </c>
      <c r="P2392">
        <v>2011</v>
      </c>
      <c r="Q2392" t="s">
        <v>39</v>
      </c>
      <c r="R2392" t="s">
        <v>39</v>
      </c>
      <c r="S2392" t="s">
        <v>39</v>
      </c>
      <c r="T2392" t="s">
        <v>39</v>
      </c>
      <c r="U2392" t="s">
        <v>3152</v>
      </c>
      <c r="V2392" s="6" t="s">
        <v>39</v>
      </c>
      <c r="W2392" t="s">
        <v>39</v>
      </c>
      <c r="X2392" s="6">
        <v>25</v>
      </c>
      <c r="Y2392" t="s">
        <v>39</v>
      </c>
      <c r="Z2392" t="s">
        <v>39</v>
      </c>
      <c r="AA2392" t="s">
        <v>39</v>
      </c>
      <c r="AB2392" t="s">
        <v>39</v>
      </c>
      <c r="AC2392" t="s">
        <v>39</v>
      </c>
      <c r="AD2392" t="s">
        <v>42</v>
      </c>
      <c r="AE2392" t="s">
        <v>3154</v>
      </c>
      <c r="AF2392" t="s">
        <v>40</v>
      </c>
      <c r="AG2392" t="s">
        <v>39</v>
      </c>
      <c r="AH2392" t="s">
        <v>39</v>
      </c>
      <c r="AI2392" t="s">
        <v>39</v>
      </c>
      <c r="AJ2392" s="6" t="s">
        <v>43</v>
      </c>
      <c r="AK2392">
        <v>12</v>
      </c>
      <c r="AL2392" s="6" t="s">
        <v>39</v>
      </c>
      <c r="AM2392" s="6" t="s">
        <v>39</v>
      </c>
      <c r="AN2392">
        <v>4</v>
      </c>
      <c r="AO2392">
        <v>25</v>
      </c>
      <c r="AP2392" s="20">
        <v>30</v>
      </c>
      <c r="AQ2392" t="s">
        <v>39</v>
      </c>
      <c r="AR2392" t="s">
        <v>2628</v>
      </c>
    </row>
    <row r="2393" spans="1:45" x14ac:dyDescent="0.35">
      <c r="A2393" t="s">
        <v>2131</v>
      </c>
      <c r="B2393" t="s">
        <v>2673</v>
      </c>
      <c r="C2393" t="s">
        <v>2593</v>
      </c>
      <c r="D2393" t="s">
        <v>3146</v>
      </c>
      <c r="E2393" t="s">
        <v>3147</v>
      </c>
      <c r="F2393" t="s">
        <v>39</v>
      </c>
      <c r="G2393" t="s">
        <v>40</v>
      </c>
      <c r="H2393" t="s">
        <v>40</v>
      </c>
      <c r="I2393" t="s">
        <v>3151</v>
      </c>
      <c r="J2393" t="s">
        <v>3148</v>
      </c>
      <c r="K2393" t="s">
        <v>3149</v>
      </c>
      <c r="L2393" t="s">
        <v>3150</v>
      </c>
      <c r="M2393" t="s">
        <v>2633</v>
      </c>
      <c r="N2393" t="s">
        <v>39</v>
      </c>
      <c r="O2393">
        <v>2011</v>
      </c>
      <c r="P2393">
        <v>2011</v>
      </c>
      <c r="Q2393" t="s">
        <v>39</v>
      </c>
      <c r="R2393" t="s">
        <v>39</v>
      </c>
      <c r="S2393" t="s">
        <v>39</v>
      </c>
      <c r="T2393" t="s">
        <v>39</v>
      </c>
      <c r="U2393" t="s">
        <v>3189</v>
      </c>
      <c r="V2393" s="6" t="s">
        <v>39</v>
      </c>
      <c r="W2393" t="s">
        <v>39</v>
      </c>
      <c r="X2393" s="6">
        <v>25</v>
      </c>
      <c r="Y2393" t="s">
        <v>39</v>
      </c>
      <c r="Z2393" t="s">
        <v>39</v>
      </c>
      <c r="AA2393" t="s">
        <v>39</v>
      </c>
      <c r="AB2393" t="s">
        <v>39</v>
      </c>
      <c r="AC2393" t="s">
        <v>39</v>
      </c>
      <c r="AD2393" t="s">
        <v>40</v>
      </c>
      <c r="AE2393" t="s">
        <v>39</v>
      </c>
      <c r="AF2393" t="s">
        <v>40</v>
      </c>
      <c r="AG2393" t="s">
        <v>39</v>
      </c>
      <c r="AH2393" t="s">
        <v>39</v>
      </c>
      <c r="AI2393" t="s">
        <v>39</v>
      </c>
      <c r="AJ2393" t="s">
        <v>43</v>
      </c>
      <c r="AK2393">
        <v>10</v>
      </c>
      <c r="AL2393" t="s">
        <v>39</v>
      </c>
      <c r="AM2393" t="s">
        <v>39</v>
      </c>
      <c r="AN2393">
        <v>4</v>
      </c>
      <c r="AO2393">
        <v>25</v>
      </c>
      <c r="AP2393">
        <v>30</v>
      </c>
      <c r="AQ2393" t="s">
        <v>39</v>
      </c>
      <c r="AR2393" t="s">
        <v>2628</v>
      </c>
    </row>
    <row r="2394" spans="1:45" x14ac:dyDescent="0.35">
      <c r="A2394" t="s">
        <v>2131</v>
      </c>
      <c r="B2394" t="s">
        <v>2673</v>
      </c>
      <c r="C2394" t="s">
        <v>2593</v>
      </c>
      <c r="D2394" t="s">
        <v>3146</v>
      </c>
      <c r="E2394" t="s">
        <v>3147</v>
      </c>
      <c r="F2394" t="s">
        <v>39</v>
      </c>
      <c r="G2394" t="s">
        <v>40</v>
      </c>
      <c r="H2394" t="s">
        <v>40</v>
      </c>
      <c r="I2394" t="s">
        <v>3151</v>
      </c>
      <c r="J2394" t="s">
        <v>3148</v>
      </c>
      <c r="K2394" t="s">
        <v>3149</v>
      </c>
      <c r="L2394" t="s">
        <v>3150</v>
      </c>
      <c r="M2394" t="s">
        <v>2633</v>
      </c>
      <c r="N2394" t="s">
        <v>39</v>
      </c>
      <c r="O2394">
        <v>2011</v>
      </c>
      <c r="P2394">
        <v>2011</v>
      </c>
      <c r="Q2394" t="s">
        <v>39</v>
      </c>
      <c r="R2394" t="s">
        <v>39</v>
      </c>
      <c r="S2394" t="s">
        <v>39</v>
      </c>
      <c r="T2394" t="s">
        <v>39</v>
      </c>
      <c r="U2394" t="s">
        <v>3156</v>
      </c>
      <c r="V2394" s="6" t="s">
        <v>39</v>
      </c>
      <c r="W2394" t="s">
        <v>39</v>
      </c>
      <c r="X2394" s="6">
        <v>25</v>
      </c>
      <c r="Y2394" t="s">
        <v>39</v>
      </c>
      <c r="Z2394" t="s">
        <v>39</v>
      </c>
      <c r="AA2394" t="s">
        <v>39</v>
      </c>
      <c r="AB2394" t="s">
        <v>39</v>
      </c>
      <c r="AC2394" t="s">
        <v>39</v>
      </c>
      <c r="AD2394" t="s">
        <v>40</v>
      </c>
      <c r="AE2394" t="s">
        <v>39</v>
      </c>
      <c r="AF2394" t="s">
        <v>42</v>
      </c>
      <c r="AG2394" t="s">
        <v>3155</v>
      </c>
      <c r="AH2394">
        <f>48*60</f>
        <v>2880</v>
      </c>
      <c r="AI2394" t="s">
        <v>39</v>
      </c>
      <c r="AJ2394" t="s">
        <v>43</v>
      </c>
      <c r="AK2394">
        <v>58</v>
      </c>
      <c r="AL2394" t="s">
        <v>39</v>
      </c>
      <c r="AM2394" t="s">
        <v>39</v>
      </c>
      <c r="AN2394">
        <v>4</v>
      </c>
      <c r="AO2394">
        <v>25</v>
      </c>
      <c r="AP2394">
        <v>30</v>
      </c>
      <c r="AQ2394" t="s">
        <v>39</v>
      </c>
      <c r="AR2394" t="s">
        <v>2628</v>
      </c>
    </row>
    <row r="2395" spans="1:45" x14ac:dyDescent="0.35">
      <c r="A2395" t="s">
        <v>2131</v>
      </c>
      <c r="B2395" t="s">
        <v>2673</v>
      </c>
      <c r="C2395" t="s">
        <v>2593</v>
      </c>
      <c r="D2395" t="s">
        <v>3146</v>
      </c>
      <c r="E2395" t="s">
        <v>3147</v>
      </c>
      <c r="F2395" t="s">
        <v>39</v>
      </c>
      <c r="G2395" t="s">
        <v>40</v>
      </c>
      <c r="H2395" t="s">
        <v>40</v>
      </c>
      <c r="I2395" t="s">
        <v>3151</v>
      </c>
      <c r="J2395" t="s">
        <v>3148</v>
      </c>
      <c r="K2395" t="s">
        <v>3149</v>
      </c>
      <c r="L2395" t="s">
        <v>3150</v>
      </c>
      <c r="M2395" t="s">
        <v>2633</v>
      </c>
      <c r="N2395" t="s">
        <v>39</v>
      </c>
      <c r="O2395">
        <v>2011</v>
      </c>
      <c r="P2395">
        <v>2011</v>
      </c>
      <c r="Q2395" t="s">
        <v>39</v>
      </c>
      <c r="R2395" t="s">
        <v>39</v>
      </c>
      <c r="S2395" t="s">
        <v>39</v>
      </c>
      <c r="T2395" t="s">
        <v>39</v>
      </c>
      <c r="U2395" t="s">
        <v>3156</v>
      </c>
      <c r="V2395" s="6" t="s">
        <v>39</v>
      </c>
      <c r="W2395" t="s">
        <v>39</v>
      </c>
      <c r="X2395" s="6">
        <v>25</v>
      </c>
      <c r="Y2395" t="s">
        <v>39</v>
      </c>
      <c r="Z2395" t="s">
        <v>39</v>
      </c>
      <c r="AA2395" t="s">
        <v>39</v>
      </c>
      <c r="AB2395" t="s">
        <v>39</v>
      </c>
      <c r="AC2395" t="s">
        <v>39</v>
      </c>
      <c r="AD2395" t="s">
        <v>40</v>
      </c>
      <c r="AE2395" t="s">
        <v>39</v>
      </c>
      <c r="AF2395" t="s">
        <v>42</v>
      </c>
      <c r="AG2395" t="s">
        <v>3155</v>
      </c>
      <c r="AH2395">
        <f>12*60</f>
        <v>720</v>
      </c>
      <c r="AI2395" t="s">
        <v>39</v>
      </c>
      <c r="AJ2395" t="s">
        <v>43</v>
      </c>
      <c r="AK2395">
        <v>70</v>
      </c>
      <c r="AL2395" t="s">
        <v>39</v>
      </c>
      <c r="AM2395" t="s">
        <v>39</v>
      </c>
      <c r="AN2395">
        <v>4</v>
      </c>
      <c r="AO2395">
        <v>25</v>
      </c>
      <c r="AP2395">
        <v>30</v>
      </c>
      <c r="AQ2395" t="s">
        <v>39</v>
      </c>
      <c r="AR2395" t="s">
        <v>2628</v>
      </c>
    </row>
    <row r="2396" spans="1:45" x14ac:dyDescent="0.35">
      <c r="A2396" t="s">
        <v>2131</v>
      </c>
      <c r="B2396" t="s">
        <v>2673</v>
      </c>
      <c r="C2396" t="s">
        <v>2593</v>
      </c>
      <c r="D2396" t="s">
        <v>3146</v>
      </c>
      <c r="E2396" t="s">
        <v>3147</v>
      </c>
      <c r="F2396" t="s">
        <v>39</v>
      </c>
      <c r="G2396" t="s">
        <v>40</v>
      </c>
      <c r="H2396" t="s">
        <v>40</v>
      </c>
      <c r="I2396" t="s">
        <v>3151</v>
      </c>
      <c r="J2396" t="s">
        <v>3148</v>
      </c>
      <c r="K2396" t="s">
        <v>3149</v>
      </c>
      <c r="L2396" t="s">
        <v>3150</v>
      </c>
      <c r="M2396" t="s">
        <v>2633</v>
      </c>
      <c r="N2396" t="s">
        <v>39</v>
      </c>
      <c r="O2396">
        <v>2011</v>
      </c>
      <c r="P2396">
        <v>2011</v>
      </c>
      <c r="Q2396" t="s">
        <v>39</v>
      </c>
      <c r="R2396" t="s">
        <v>39</v>
      </c>
      <c r="S2396" t="s">
        <v>39</v>
      </c>
      <c r="T2396" t="s">
        <v>39</v>
      </c>
      <c r="U2396" t="s">
        <v>3157</v>
      </c>
      <c r="V2396" s="6" t="s">
        <v>3158</v>
      </c>
      <c r="W2396">
        <v>7</v>
      </c>
      <c r="X2396" s="6">
        <v>25</v>
      </c>
      <c r="Y2396" t="s">
        <v>39</v>
      </c>
      <c r="Z2396" t="s">
        <v>39</v>
      </c>
      <c r="AA2396" t="s">
        <v>39</v>
      </c>
      <c r="AB2396" t="s">
        <v>39</v>
      </c>
      <c r="AC2396" t="s">
        <v>39</v>
      </c>
      <c r="AD2396" t="s">
        <v>40</v>
      </c>
      <c r="AE2396" t="s">
        <v>39</v>
      </c>
      <c r="AF2396" t="s">
        <v>40</v>
      </c>
      <c r="AG2396" t="s">
        <v>39</v>
      </c>
      <c r="AH2396" t="s">
        <v>39</v>
      </c>
      <c r="AI2396" t="s">
        <v>39</v>
      </c>
      <c r="AJ2396" t="s">
        <v>43</v>
      </c>
      <c r="AK2396">
        <v>6</v>
      </c>
      <c r="AL2396" t="s">
        <v>39</v>
      </c>
      <c r="AM2396" t="s">
        <v>39</v>
      </c>
      <c r="AN2396">
        <v>4</v>
      </c>
      <c r="AO2396">
        <v>25</v>
      </c>
      <c r="AP2396">
        <v>30</v>
      </c>
      <c r="AQ2396" t="s">
        <v>39</v>
      </c>
      <c r="AR2396" t="s">
        <v>2628</v>
      </c>
    </row>
    <row r="2397" spans="1:45" x14ac:dyDescent="0.35">
      <c r="A2397" t="s">
        <v>2131</v>
      </c>
      <c r="B2397" t="s">
        <v>2673</v>
      </c>
      <c r="C2397" t="s">
        <v>2593</v>
      </c>
      <c r="D2397" t="s">
        <v>3146</v>
      </c>
      <c r="E2397" t="s">
        <v>3147</v>
      </c>
      <c r="F2397" t="s">
        <v>39</v>
      </c>
      <c r="G2397" t="s">
        <v>40</v>
      </c>
      <c r="H2397" t="s">
        <v>40</v>
      </c>
      <c r="I2397" t="s">
        <v>3151</v>
      </c>
      <c r="J2397" t="s">
        <v>3148</v>
      </c>
      <c r="K2397" t="s">
        <v>3149</v>
      </c>
      <c r="L2397" t="s">
        <v>3150</v>
      </c>
      <c r="M2397" t="s">
        <v>2633</v>
      </c>
      <c r="N2397" t="s">
        <v>39</v>
      </c>
      <c r="O2397">
        <v>2011</v>
      </c>
      <c r="P2397">
        <v>2011</v>
      </c>
      <c r="Q2397" t="s">
        <v>39</v>
      </c>
      <c r="R2397" t="s">
        <v>39</v>
      </c>
      <c r="S2397" t="s">
        <v>39</v>
      </c>
      <c r="T2397" t="s">
        <v>39</v>
      </c>
      <c r="U2397" t="s">
        <v>3157</v>
      </c>
      <c r="V2397" s="6" t="s">
        <v>3158</v>
      </c>
      <c r="W2397">
        <v>14</v>
      </c>
      <c r="X2397" s="6">
        <v>25</v>
      </c>
      <c r="Y2397" t="s">
        <v>39</v>
      </c>
      <c r="Z2397" t="s">
        <v>39</v>
      </c>
      <c r="AA2397" t="s">
        <v>39</v>
      </c>
      <c r="AB2397" t="s">
        <v>39</v>
      </c>
      <c r="AC2397" t="s">
        <v>39</v>
      </c>
      <c r="AD2397" t="s">
        <v>40</v>
      </c>
      <c r="AE2397" t="s">
        <v>39</v>
      </c>
      <c r="AF2397" t="s">
        <v>40</v>
      </c>
      <c r="AG2397" t="s">
        <v>39</v>
      </c>
      <c r="AH2397" t="s">
        <v>39</v>
      </c>
      <c r="AI2397" t="s">
        <v>39</v>
      </c>
      <c r="AJ2397" t="s">
        <v>43</v>
      </c>
      <c r="AK2397">
        <v>10</v>
      </c>
      <c r="AL2397" t="s">
        <v>39</v>
      </c>
      <c r="AM2397" t="s">
        <v>39</v>
      </c>
      <c r="AN2397">
        <v>4</v>
      </c>
      <c r="AO2397">
        <v>25</v>
      </c>
      <c r="AP2397">
        <v>30</v>
      </c>
      <c r="AQ2397" t="s">
        <v>39</v>
      </c>
      <c r="AR2397" t="s">
        <v>2628</v>
      </c>
    </row>
    <row r="2398" spans="1:45" x14ac:dyDescent="0.35">
      <c r="A2398" t="s">
        <v>2131</v>
      </c>
      <c r="B2398" t="s">
        <v>2673</v>
      </c>
      <c r="C2398" t="s">
        <v>2593</v>
      </c>
      <c r="D2398" t="s">
        <v>3146</v>
      </c>
      <c r="E2398" t="s">
        <v>3147</v>
      </c>
      <c r="F2398" t="s">
        <v>39</v>
      </c>
      <c r="G2398" t="s">
        <v>40</v>
      </c>
      <c r="H2398" t="s">
        <v>40</v>
      </c>
      <c r="I2398" t="s">
        <v>3151</v>
      </c>
      <c r="J2398" t="s">
        <v>3148</v>
      </c>
      <c r="K2398" t="s">
        <v>3149</v>
      </c>
      <c r="L2398" t="s">
        <v>3150</v>
      </c>
      <c r="M2398" t="s">
        <v>2633</v>
      </c>
      <c r="N2398" t="s">
        <v>39</v>
      </c>
      <c r="O2398">
        <v>2011</v>
      </c>
      <c r="P2398">
        <v>2011</v>
      </c>
      <c r="Q2398" t="s">
        <v>39</v>
      </c>
      <c r="R2398" t="s">
        <v>39</v>
      </c>
      <c r="S2398" t="s">
        <v>39</v>
      </c>
      <c r="T2398" t="s">
        <v>39</v>
      </c>
      <c r="U2398" t="s">
        <v>21</v>
      </c>
      <c r="V2398" s="6" t="s">
        <v>39</v>
      </c>
      <c r="W2398" t="s">
        <v>39</v>
      </c>
      <c r="X2398" s="6">
        <v>25</v>
      </c>
      <c r="Y2398" t="s">
        <v>39</v>
      </c>
      <c r="Z2398" t="s">
        <v>39</v>
      </c>
      <c r="AA2398" t="s">
        <v>44</v>
      </c>
      <c r="AB2398">
        <f>1/(100*22.4)*347.37</f>
        <v>0.15507589285714285</v>
      </c>
      <c r="AC2398" t="s">
        <v>39</v>
      </c>
      <c r="AD2398" t="s">
        <v>40</v>
      </c>
      <c r="AE2398" t="s">
        <v>39</v>
      </c>
      <c r="AF2398" t="s">
        <v>40</v>
      </c>
      <c r="AG2398" t="s">
        <v>39</v>
      </c>
      <c r="AH2398" t="s">
        <v>39</v>
      </c>
      <c r="AI2398" t="s">
        <v>39</v>
      </c>
      <c r="AJ2398" s="6" t="s">
        <v>43</v>
      </c>
      <c r="AK2398">
        <v>6</v>
      </c>
      <c r="AL2398" s="6" t="s">
        <v>39</v>
      </c>
      <c r="AM2398" s="6" t="s">
        <v>39</v>
      </c>
      <c r="AN2398">
        <v>4</v>
      </c>
      <c r="AO2398">
        <v>25</v>
      </c>
      <c r="AP2398" s="20">
        <v>30</v>
      </c>
      <c r="AQ2398" t="s">
        <v>39</v>
      </c>
      <c r="AR2398" t="s">
        <v>2628</v>
      </c>
    </row>
    <row r="2399" spans="1:45" x14ac:dyDescent="0.35">
      <c r="A2399" t="s">
        <v>2131</v>
      </c>
      <c r="B2399" t="s">
        <v>2673</v>
      </c>
      <c r="C2399" t="s">
        <v>2593</v>
      </c>
      <c r="D2399" t="s">
        <v>3146</v>
      </c>
      <c r="E2399" t="s">
        <v>3147</v>
      </c>
      <c r="F2399" t="s">
        <v>39</v>
      </c>
      <c r="G2399" t="s">
        <v>40</v>
      </c>
      <c r="H2399" t="s">
        <v>40</v>
      </c>
      <c r="I2399" t="s">
        <v>3151</v>
      </c>
      <c r="J2399" t="s">
        <v>3148</v>
      </c>
      <c r="K2399" t="s">
        <v>3149</v>
      </c>
      <c r="L2399" t="s">
        <v>3150</v>
      </c>
      <c r="M2399" t="s">
        <v>2633</v>
      </c>
      <c r="N2399" t="s">
        <v>39</v>
      </c>
      <c r="O2399">
        <v>2011</v>
      </c>
      <c r="P2399">
        <v>2011</v>
      </c>
      <c r="Q2399" t="s">
        <v>39</v>
      </c>
      <c r="R2399" t="s">
        <v>39</v>
      </c>
      <c r="S2399" t="s">
        <v>39</v>
      </c>
      <c r="T2399" t="s">
        <v>39</v>
      </c>
      <c r="U2399" t="s">
        <v>21</v>
      </c>
      <c r="V2399" s="6" t="s">
        <v>39</v>
      </c>
      <c r="W2399" t="s">
        <v>39</v>
      </c>
      <c r="X2399" s="6">
        <v>25</v>
      </c>
      <c r="Y2399" t="s">
        <v>39</v>
      </c>
      <c r="Z2399" t="s">
        <v>39</v>
      </c>
      <c r="AA2399" t="s">
        <v>44</v>
      </c>
      <c r="AB2399">
        <f>3/(100*22.4)*347.37</f>
        <v>0.4652276785714286</v>
      </c>
      <c r="AC2399" t="s">
        <v>39</v>
      </c>
      <c r="AD2399" t="s">
        <v>40</v>
      </c>
      <c r="AE2399" t="s">
        <v>39</v>
      </c>
      <c r="AF2399" t="s">
        <v>40</v>
      </c>
      <c r="AG2399" t="s">
        <v>39</v>
      </c>
      <c r="AH2399" t="s">
        <v>39</v>
      </c>
      <c r="AI2399" t="s">
        <v>39</v>
      </c>
      <c r="AJ2399" s="6" t="s">
        <v>43</v>
      </c>
      <c r="AK2399">
        <v>6</v>
      </c>
      <c r="AL2399" s="6" t="s">
        <v>39</v>
      </c>
      <c r="AM2399" s="6" t="s">
        <v>39</v>
      </c>
      <c r="AN2399">
        <v>4</v>
      </c>
      <c r="AO2399">
        <v>25</v>
      </c>
      <c r="AP2399" s="20">
        <v>30</v>
      </c>
      <c r="AQ2399" t="s">
        <v>39</v>
      </c>
      <c r="AR2399" t="s">
        <v>2628</v>
      </c>
    </row>
    <row r="2400" spans="1:45" x14ac:dyDescent="0.35">
      <c r="A2400" t="s">
        <v>2131</v>
      </c>
      <c r="B2400" t="s">
        <v>2673</v>
      </c>
      <c r="C2400" t="s">
        <v>2593</v>
      </c>
      <c r="D2400" t="s">
        <v>3146</v>
      </c>
      <c r="E2400" t="s">
        <v>3147</v>
      </c>
      <c r="F2400" t="s">
        <v>39</v>
      </c>
      <c r="G2400" t="s">
        <v>40</v>
      </c>
      <c r="H2400" t="s">
        <v>40</v>
      </c>
      <c r="I2400" t="s">
        <v>3151</v>
      </c>
      <c r="J2400" t="s">
        <v>3148</v>
      </c>
      <c r="K2400" t="s">
        <v>3149</v>
      </c>
      <c r="L2400" t="s">
        <v>3150</v>
      </c>
      <c r="M2400" t="s">
        <v>2633</v>
      </c>
      <c r="N2400" t="s">
        <v>39</v>
      </c>
      <c r="O2400">
        <v>2011</v>
      </c>
      <c r="P2400">
        <v>2011</v>
      </c>
      <c r="Q2400" t="s">
        <v>39</v>
      </c>
      <c r="R2400" t="s">
        <v>39</v>
      </c>
      <c r="S2400" t="s">
        <v>39</v>
      </c>
      <c r="T2400" t="s">
        <v>39</v>
      </c>
      <c r="U2400" t="s">
        <v>21</v>
      </c>
      <c r="V2400" s="6" t="s">
        <v>39</v>
      </c>
      <c r="W2400" t="s">
        <v>39</v>
      </c>
      <c r="X2400" s="6">
        <v>25</v>
      </c>
      <c r="Y2400" t="s">
        <v>39</v>
      </c>
      <c r="Z2400" t="s">
        <v>39</v>
      </c>
      <c r="AA2400" t="s">
        <v>2744</v>
      </c>
      <c r="AC2400">
        <v>15</v>
      </c>
      <c r="AD2400" t="s">
        <v>40</v>
      </c>
      <c r="AE2400" t="s">
        <v>39</v>
      </c>
      <c r="AF2400" t="s">
        <v>40</v>
      </c>
      <c r="AG2400" t="s">
        <v>39</v>
      </c>
      <c r="AH2400" t="s">
        <v>39</v>
      </c>
      <c r="AI2400" t="s">
        <v>39</v>
      </c>
      <c r="AJ2400" s="6" t="s">
        <v>43</v>
      </c>
      <c r="AK2400">
        <v>2</v>
      </c>
      <c r="AL2400" s="6" t="s">
        <v>39</v>
      </c>
      <c r="AM2400" s="6" t="s">
        <v>39</v>
      </c>
      <c r="AN2400">
        <v>4</v>
      </c>
      <c r="AO2400">
        <v>25</v>
      </c>
      <c r="AP2400" s="20">
        <v>30</v>
      </c>
      <c r="AQ2400" t="s">
        <v>39</v>
      </c>
      <c r="AR2400" t="s">
        <v>2628</v>
      </c>
    </row>
    <row r="2401" spans="1:44" x14ac:dyDescent="0.35">
      <c r="A2401" t="s">
        <v>2131</v>
      </c>
      <c r="B2401" t="s">
        <v>2673</v>
      </c>
      <c r="C2401" t="s">
        <v>2593</v>
      </c>
      <c r="D2401" t="s">
        <v>3146</v>
      </c>
      <c r="E2401" t="s">
        <v>3147</v>
      </c>
      <c r="F2401" t="s">
        <v>39</v>
      </c>
      <c r="G2401" t="s">
        <v>40</v>
      </c>
      <c r="H2401" t="s">
        <v>40</v>
      </c>
      <c r="I2401" t="s">
        <v>3151</v>
      </c>
      <c r="J2401" t="s">
        <v>3148</v>
      </c>
      <c r="K2401" t="s">
        <v>3149</v>
      </c>
      <c r="L2401" t="s">
        <v>3150</v>
      </c>
      <c r="M2401" t="s">
        <v>2633</v>
      </c>
      <c r="N2401" t="s">
        <v>39</v>
      </c>
      <c r="O2401">
        <v>2011</v>
      </c>
      <c r="P2401">
        <v>2011</v>
      </c>
      <c r="Q2401" t="s">
        <v>39</v>
      </c>
      <c r="R2401" t="s">
        <v>39</v>
      </c>
      <c r="S2401" t="s">
        <v>39</v>
      </c>
      <c r="T2401" t="s">
        <v>39</v>
      </c>
      <c r="U2401" t="s">
        <v>21</v>
      </c>
      <c r="V2401" s="6" t="s">
        <v>39</v>
      </c>
      <c r="W2401" t="s">
        <v>39</v>
      </c>
      <c r="X2401" s="6">
        <v>25</v>
      </c>
      <c r="Y2401" t="s">
        <v>39</v>
      </c>
      <c r="Z2401" t="s">
        <v>39</v>
      </c>
      <c r="AA2401" t="s">
        <v>2744</v>
      </c>
      <c r="AC2401">
        <v>30</v>
      </c>
      <c r="AD2401" t="s">
        <v>40</v>
      </c>
      <c r="AE2401" t="s">
        <v>39</v>
      </c>
      <c r="AF2401" t="s">
        <v>40</v>
      </c>
      <c r="AG2401" t="s">
        <v>39</v>
      </c>
      <c r="AH2401" t="s">
        <v>39</v>
      </c>
      <c r="AI2401" t="s">
        <v>39</v>
      </c>
      <c r="AJ2401" s="6" t="s">
        <v>43</v>
      </c>
      <c r="AK2401">
        <v>0</v>
      </c>
      <c r="AL2401" s="6" t="s">
        <v>39</v>
      </c>
      <c r="AM2401" s="6" t="s">
        <v>39</v>
      </c>
      <c r="AN2401">
        <v>4</v>
      </c>
      <c r="AO2401">
        <v>25</v>
      </c>
      <c r="AP2401" s="20">
        <v>30</v>
      </c>
      <c r="AQ2401" t="s">
        <v>39</v>
      </c>
      <c r="AR2401" t="s">
        <v>2628</v>
      </c>
    </row>
    <row r="2402" spans="1:44" x14ac:dyDescent="0.35">
      <c r="A2402" t="s">
        <v>2131</v>
      </c>
      <c r="B2402" t="s">
        <v>2673</v>
      </c>
      <c r="C2402" t="s">
        <v>2593</v>
      </c>
      <c r="D2402" t="s">
        <v>3146</v>
      </c>
      <c r="E2402" t="s">
        <v>3147</v>
      </c>
      <c r="F2402" t="s">
        <v>39</v>
      </c>
      <c r="G2402" t="s">
        <v>40</v>
      </c>
      <c r="H2402" t="s">
        <v>40</v>
      </c>
      <c r="I2402" t="s">
        <v>3151</v>
      </c>
      <c r="J2402" t="s">
        <v>3148</v>
      </c>
      <c r="K2402" t="s">
        <v>3149</v>
      </c>
      <c r="L2402" t="s">
        <v>3150</v>
      </c>
      <c r="M2402" t="s">
        <v>2633</v>
      </c>
      <c r="N2402" t="s">
        <v>39</v>
      </c>
      <c r="O2402">
        <v>2011</v>
      </c>
      <c r="P2402">
        <v>2011</v>
      </c>
      <c r="Q2402" t="s">
        <v>39</v>
      </c>
      <c r="R2402" t="s">
        <v>39</v>
      </c>
      <c r="S2402" t="s">
        <v>39</v>
      </c>
      <c r="T2402" t="s">
        <v>39</v>
      </c>
      <c r="U2402" t="s">
        <v>21</v>
      </c>
      <c r="V2402" s="6" t="s">
        <v>39</v>
      </c>
      <c r="W2402" t="s">
        <v>39</v>
      </c>
      <c r="X2402" s="6">
        <v>25</v>
      </c>
      <c r="Y2402" t="s">
        <v>39</v>
      </c>
      <c r="Z2402" t="s">
        <v>39</v>
      </c>
      <c r="AA2402" t="s">
        <v>3159</v>
      </c>
      <c r="AB2402">
        <f>5/(100*22.4)*74.44</f>
        <v>0.16616071428571427</v>
      </c>
      <c r="AC2402">
        <v>5</v>
      </c>
      <c r="AD2402" t="s">
        <v>40</v>
      </c>
      <c r="AE2402" t="s">
        <v>39</v>
      </c>
      <c r="AF2402" t="s">
        <v>40</v>
      </c>
      <c r="AG2402" t="s">
        <v>39</v>
      </c>
      <c r="AH2402" t="s">
        <v>39</v>
      </c>
      <c r="AI2402" t="s">
        <v>39</v>
      </c>
      <c r="AJ2402" s="6" t="s">
        <v>43</v>
      </c>
      <c r="AK2402">
        <v>16</v>
      </c>
      <c r="AL2402" s="6" t="s">
        <v>39</v>
      </c>
      <c r="AM2402" s="6" t="s">
        <v>39</v>
      </c>
      <c r="AN2402">
        <v>4</v>
      </c>
      <c r="AO2402">
        <v>25</v>
      </c>
      <c r="AP2402" s="20">
        <v>30</v>
      </c>
      <c r="AQ2402" t="s">
        <v>39</v>
      </c>
      <c r="AR2402" t="s">
        <v>2628</v>
      </c>
    </row>
    <row r="2403" spans="1:44" x14ac:dyDescent="0.35">
      <c r="A2403" t="s">
        <v>2131</v>
      </c>
      <c r="B2403" t="s">
        <v>2673</v>
      </c>
      <c r="C2403" t="s">
        <v>2593</v>
      </c>
      <c r="D2403" t="s">
        <v>3146</v>
      </c>
      <c r="E2403" t="s">
        <v>3147</v>
      </c>
      <c r="F2403" t="s">
        <v>39</v>
      </c>
      <c r="G2403" t="s">
        <v>40</v>
      </c>
      <c r="H2403" t="s">
        <v>40</v>
      </c>
      <c r="I2403" t="s">
        <v>3151</v>
      </c>
      <c r="J2403" t="s">
        <v>3148</v>
      </c>
      <c r="K2403" t="s">
        <v>3149</v>
      </c>
      <c r="L2403" t="s">
        <v>3150</v>
      </c>
      <c r="M2403" t="s">
        <v>2633</v>
      </c>
      <c r="N2403" t="s">
        <v>39</v>
      </c>
      <c r="O2403">
        <v>2011</v>
      </c>
      <c r="P2403">
        <v>2011</v>
      </c>
      <c r="Q2403" t="s">
        <v>39</v>
      </c>
      <c r="R2403" t="s">
        <v>39</v>
      </c>
      <c r="S2403" t="s">
        <v>39</v>
      </c>
      <c r="T2403" t="s">
        <v>39</v>
      </c>
      <c r="U2403" t="s">
        <v>21</v>
      </c>
      <c r="V2403" s="6" t="s">
        <v>39</v>
      </c>
      <c r="W2403" t="s">
        <v>39</v>
      </c>
      <c r="X2403" s="6">
        <v>25</v>
      </c>
      <c r="Y2403" t="s">
        <v>39</v>
      </c>
      <c r="Z2403" t="s">
        <v>39</v>
      </c>
      <c r="AA2403" t="s">
        <v>2608</v>
      </c>
      <c r="AB2403">
        <f>5/(100*22.4)*101.1</f>
        <v>0.22566964285714283</v>
      </c>
      <c r="AC2403" t="s">
        <v>39</v>
      </c>
      <c r="AD2403" t="s">
        <v>40</v>
      </c>
      <c r="AE2403" t="s">
        <v>39</v>
      </c>
      <c r="AF2403" t="s">
        <v>40</v>
      </c>
      <c r="AG2403" t="s">
        <v>39</v>
      </c>
      <c r="AH2403" t="s">
        <v>39</v>
      </c>
      <c r="AI2403" t="s">
        <v>39</v>
      </c>
      <c r="AJ2403" s="6" t="s">
        <v>43</v>
      </c>
      <c r="AK2403">
        <v>6</v>
      </c>
      <c r="AL2403" s="6" t="s">
        <v>39</v>
      </c>
      <c r="AM2403" s="6" t="s">
        <v>39</v>
      </c>
      <c r="AN2403">
        <v>4</v>
      </c>
      <c r="AO2403">
        <v>25</v>
      </c>
      <c r="AP2403" s="20">
        <v>30</v>
      </c>
      <c r="AQ2403" t="s">
        <v>39</v>
      </c>
      <c r="AR2403" t="s">
        <v>2628</v>
      </c>
    </row>
    <row r="2404" spans="1:44" x14ac:dyDescent="0.35">
      <c r="A2404" t="s">
        <v>2131</v>
      </c>
      <c r="B2404" t="s">
        <v>2673</v>
      </c>
      <c r="C2404" t="s">
        <v>2593</v>
      </c>
      <c r="D2404" t="s">
        <v>3146</v>
      </c>
      <c r="E2404" t="s">
        <v>3147</v>
      </c>
      <c r="F2404" t="s">
        <v>39</v>
      </c>
      <c r="G2404" t="s">
        <v>40</v>
      </c>
      <c r="H2404" t="s">
        <v>40</v>
      </c>
      <c r="I2404" t="s">
        <v>3151</v>
      </c>
      <c r="J2404" t="s">
        <v>3148</v>
      </c>
      <c r="K2404" t="s">
        <v>3149</v>
      </c>
      <c r="L2404" t="s">
        <v>3150</v>
      </c>
      <c r="M2404" t="s">
        <v>2633</v>
      </c>
      <c r="N2404" t="s">
        <v>39</v>
      </c>
      <c r="O2404">
        <v>2011</v>
      </c>
      <c r="P2404">
        <v>2011</v>
      </c>
      <c r="Q2404" t="s">
        <v>39</v>
      </c>
      <c r="R2404" t="s">
        <v>39</v>
      </c>
      <c r="S2404" t="s">
        <v>39</v>
      </c>
      <c r="T2404" t="s">
        <v>39</v>
      </c>
      <c r="U2404" t="s">
        <v>21</v>
      </c>
      <c r="V2404" s="6" t="s">
        <v>39</v>
      </c>
      <c r="W2404" t="s">
        <v>39</v>
      </c>
      <c r="X2404" s="6">
        <v>25</v>
      </c>
      <c r="Y2404" t="s">
        <v>39</v>
      </c>
      <c r="Z2404" t="s">
        <v>39</v>
      </c>
      <c r="AA2404" t="s">
        <v>2608</v>
      </c>
      <c r="AB2404">
        <f>5/(100*22.4)*101.1</f>
        <v>0.22566964285714283</v>
      </c>
      <c r="AC2404" t="s">
        <v>39</v>
      </c>
      <c r="AD2404" t="s">
        <v>40</v>
      </c>
      <c r="AE2404" t="s">
        <v>39</v>
      </c>
      <c r="AF2404" t="s">
        <v>40</v>
      </c>
      <c r="AG2404" t="s">
        <v>39</v>
      </c>
      <c r="AH2404" t="s">
        <v>39</v>
      </c>
      <c r="AI2404" t="s">
        <v>39</v>
      </c>
      <c r="AJ2404" s="6" t="s">
        <v>43</v>
      </c>
      <c r="AK2404">
        <v>4</v>
      </c>
      <c r="AL2404" s="6" t="s">
        <v>39</v>
      </c>
      <c r="AM2404" s="6" t="s">
        <v>39</v>
      </c>
      <c r="AN2404">
        <v>4</v>
      </c>
      <c r="AO2404">
        <v>25</v>
      </c>
      <c r="AP2404" s="20">
        <v>30</v>
      </c>
      <c r="AQ2404" t="s">
        <v>39</v>
      </c>
      <c r="AR2404" t="s">
        <v>2628</v>
      </c>
    </row>
    <row r="2405" spans="1:44" x14ac:dyDescent="0.35">
      <c r="A2405" t="s">
        <v>2131</v>
      </c>
      <c r="B2405" t="s">
        <v>2673</v>
      </c>
      <c r="C2405" t="s">
        <v>2593</v>
      </c>
      <c r="D2405" t="s">
        <v>3146</v>
      </c>
      <c r="E2405" t="s">
        <v>3147</v>
      </c>
      <c r="F2405" t="s">
        <v>39</v>
      </c>
      <c r="G2405" t="s">
        <v>40</v>
      </c>
      <c r="H2405" t="s">
        <v>40</v>
      </c>
      <c r="I2405" t="s">
        <v>3151</v>
      </c>
      <c r="J2405" t="s">
        <v>3148</v>
      </c>
      <c r="K2405" t="s">
        <v>3149</v>
      </c>
      <c r="L2405" t="s">
        <v>3150</v>
      </c>
      <c r="M2405" t="s">
        <v>2633</v>
      </c>
      <c r="N2405" t="s">
        <v>39</v>
      </c>
      <c r="O2405">
        <v>2011</v>
      </c>
      <c r="P2405">
        <v>2011</v>
      </c>
      <c r="Q2405" t="s">
        <v>39</v>
      </c>
      <c r="R2405" t="s">
        <v>39</v>
      </c>
      <c r="S2405" t="s">
        <v>39</v>
      </c>
      <c r="T2405" t="s">
        <v>39</v>
      </c>
      <c r="U2405" t="s">
        <v>3160</v>
      </c>
      <c r="V2405" s="6" t="s">
        <v>39</v>
      </c>
      <c r="W2405" t="s">
        <v>39</v>
      </c>
      <c r="X2405" s="6">
        <v>25</v>
      </c>
      <c r="Y2405" t="s">
        <v>39</v>
      </c>
      <c r="Z2405" t="s">
        <v>39</v>
      </c>
      <c r="AA2405" t="s">
        <v>39</v>
      </c>
      <c r="AB2405" t="s">
        <v>39</v>
      </c>
      <c r="AC2405" t="s">
        <v>39</v>
      </c>
      <c r="AD2405" t="s">
        <v>40</v>
      </c>
      <c r="AE2405" t="s">
        <v>39</v>
      </c>
      <c r="AF2405" t="s">
        <v>40</v>
      </c>
      <c r="AG2405" t="s">
        <v>39</v>
      </c>
      <c r="AH2405" t="s">
        <v>39</v>
      </c>
      <c r="AI2405" t="s">
        <v>39</v>
      </c>
      <c r="AJ2405" t="s">
        <v>43</v>
      </c>
      <c r="AK2405">
        <v>70</v>
      </c>
      <c r="AL2405" t="s">
        <v>39</v>
      </c>
      <c r="AM2405" t="s">
        <v>39</v>
      </c>
      <c r="AN2405">
        <v>4</v>
      </c>
      <c r="AO2405">
        <v>25</v>
      </c>
      <c r="AP2405">
        <v>30</v>
      </c>
      <c r="AQ2405" t="s">
        <v>39</v>
      </c>
      <c r="AR2405" t="s">
        <v>2628</v>
      </c>
    </row>
    <row r="2406" spans="1:44" x14ac:dyDescent="0.35">
      <c r="A2406" t="s">
        <v>2131</v>
      </c>
      <c r="B2406" t="s">
        <v>2673</v>
      </c>
      <c r="C2406" t="s">
        <v>2593</v>
      </c>
      <c r="D2406" t="s">
        <v>3146</v>
      </c>
      <c r="E2406" t="s">
        <v>3147</v>
      </c>
      <c r="F2406" t="s">
        <v>39</v>
      </c>
      <c r="G2406" t="s">
        <v>40</v>
      </c>
      <c r="H2406" t="s">
        <v>40</v>
      </c>
      <c r="I2406" t="s">
        <v>3151</v>
      </c>
      <c r="J2406" t="s">
        <v>3148</v>
      </c>
      <c r="K2406" t="s">
        <v>3149</v>
      </c>
      <c r="L2406" t="s">
        <v>3150</v>
      </c>
      <c r="M2406" t="s">
        <v>2633</v>
      </c>
      <c r="N2406" t="s">
        <v>39</v>
      </c>
      <c r="O2406">
        <v>2011</v>
      </c>
      <c r="P2406">
        <v>2011</v>
      </c>
      <c r="Q2406" t="s">
        <v>39</v>
      </c>
      <c r="R2406" t="s">
        <v>39</v>
      </c>
      <c r="S2406" t="s">
        <v>39</v>
      </c>
      <c r="T2406" t="s">
        <v>39</v>
      </c>
      <c r="U2406" t="s">
        <v>3161</v>
      </c>
      <c r="V2406" s="6" t="s">
        <v>39</v>
      </c>
      <c r="W2406" t="s">
        <v>39</v>
      </c>
      <c r="X2406" s="6">
        <v>25</v>
      </c>
      <c r="Y2406" t="s">
        <v>39</v>
      </c>
      <c r="Z2406" t="s">
        <v>39</v>
      </c>
      <c r="AA2406" t="s">
        <v>39</v>
      </c>
      <c r="AB2406" t="s">
        <v>39</v>
      </c>
      <c r="AC2406" t="s">
        <v>39</v>
      </c>
      <c r="AD2406" t="s">
        <v>40</v>
      </c>
      <c r="AE2406" t="s">
        <v>39</v>
      </c>
      <c r="AF2406" t="s">
        <v>40</v>
      </c>
      <c r="AG2406" t="s">
        <v>39</v>
      </c>
      <c r="AH2406" t="s">
        <v>39</v>
      </c>
      <c r="AI2406" t="s">
        <v>39</v>
      </c>
      <c r="AJ2406" t="s">
        <v>43</v>
      </c>
      <c r="AK2406">
        <v>28</v>
      </c>
      <c r="AL2406" t="s">
        <v>39</v>
      </c>
      <c r="AM2406" t="s">
        <v>39</v>
      </c>
      <c r="AN2406">
        <v>4</v>
      </c>
      <c r="AO2406">
        <v>25</v>
      </c>
      <c r="AP2406">
        <v>30</v>
      </c>
      <c r="AQ2406" t="s">
        <v>39</v>
      </c>
      <c r="AR2406" t="s">
        <v>2628</v>
      </c>
    </row>
    <row r="2407" spans="1:44" x14ac:dyDescent="0.35">
      <c r="A2407" t="s">
        <v>2131</v>
      </c>
      <c r="B2407" t="s">
        <v>2673</v>
      </c>
      <c r="C2407" t="s">
        <v>2593</v>
      </c>
      <c r="D2407" t="s">
        <v>3146</v>
      </c>
      <c r="E2407" t="s">
        <v>3147</v>
      </c>
      <c r="F2407" t="s">
        <v>39</v>
      </c>
      <c r="G2407" t="s">
        <v>40</v>
      </c>
      <c r="H2407" t="s">
        <v>40</v>
      </c>
      <c r="I2407" t="s">
        <v>3151</v>
      </c>
      <c r="J2407" t="s">
        <v>3148</v>
      </c>
      <c r="K2407" t="s">
        <v>3149</v>
      </c>
      <c r="L2407" t="s">
        <v>3150</v>
      </c>
      <c r="M2407" t="s">
        <v>2633</v>
      </c>
      <c r="N2407" t="s">
        <v>39</v>
      </c>
      <c r="O2407">
        <v>2011</v>
      </c>
      <c r="P2407">
        <v>2011</v>
      </c>
      <c r="Q2407" t="s">
        <v>39</v>
      </c>
      <c r="R2407" t="s">
        <v>39</v>
      </c>
      <c r="S2407" t="s">
        <v>39</v>
      </c>
      <c r="T2407" t="s">
        <v>39</v>
      </c>
      <c r="U2407" t="s">
        <v>3162</v>
      </c>
      <c r="V2407" s="6" t="s">
        <v>39</v>
      </c>
      <c r="W2407" t="s">
        <v>39</v>
      </c>
      <c r="X2407" s="6">
        <v>25</v>
      </c>
      <c r="Y2407" t="s">
        <v>39</v>
      </c>
      <c r="Z2407" t="s">
        <v>39</v>
      </c>
      <c r="AA2407" t="s">
        <v>39</v>
      </c>
      <c r="AB2407" t="s">
        <v>39</v>
      </c>
      <c r="AC2407" t="s">
        <v>39</v>
      </c>
      <c r="AD2407" t="s">
        <v>40</v>
      </c>
      <c r="AE2407" t="s">
        <v>39</v>
      </c>
      <c r="AF2407" t="s">
        <v>40</v>
      </c>
      <c r="AG2407" t="s">
        <v>39</v>
      </c>
      <c r="AH2407" t="s">
        <v>39</v>
      </c>
      <c r="AI2407" t="s">
        <v>39</v>
      </c>
      <c r="AJ2407" t="s">
        <v>43</v>
      </c>
      <c r="AK2407">
        <v>24</v>
      </c>
      <c r="AL2407" t="s">
        <v>39</v>
      </c>
      <c r="AM2407" t="s">
        <v>39</v>
      </c>
      <c r="AN2407">
        <v>4</v>
      </c>
      <c r="AO2407">
        <v>25</v>
      </c>
      <c r="AP2407">
        <v>30</v>
      </c>
      <c r="AQ2407" t="s">
        <v>39</v>
      </c>
      <c r="AR2407" t="s">
        <v>2628</v>
      </c>
    </row>
    <row r="2408" spans="1:44" x14ac:dyDescent="0.35">
      <c r="A2408" t="s">
        <v>2131</v>
      </c>
      <c r="B2408" t="s">
        <v>2673</v>
      </c>
      <c r="C2408" t="s">
        <v>2593</v>
      </c>
      <c r="D2408" t="s">
        <v>3146</v>
      </c>
      <c r="E2408" t="s">
        <v>3147</v>
      </c>
      <c r="F2408" t="s">
        <v>39</v>
      </c>
      <c r="G2408" t="s">
        <v>40</v>
      </c>
      <c r="H2408" t="s">
        <v>40</v>
      </c>
      <c r="I2408" t="s">
        <v>3151</v>
      </c>
      <c r="J2408" t="s">
        <v>3148</v>
      </c>
      <c r="K2408" t="s">
        <v>3149</v>
      </c>
      <c r="L2408" t="s">
        <v>3150</v>
      </c>
      <c r="M2408" t="s">
        <v>2633</v>
      </c>
      <c r="N2408" t="s">
        <v>39</v>
      </c>
      <c r="O2408">
        <v>2011</v>
      </c>
      <c r="P2408">
        <v>2011</v>
      </c>
      <c r="Q2408" t="s">
        <v>39</v>
      </c>
      <c r="R2408" t="s">
        <v>39</v>
      </c>
      <c r="S2408" t="s">
        <v>39</v>
      </c>
      <c r="T2408" t="s">
        <v>39</v>
      </c>
      <c r="U2408" t="s">
        <v>3163</v>
      </c>
      <c r="V2408" s="6" t="s">
        <v>39</v>
      </c>
      <c r="W2408" t="s">
        <v>39</v>
      </c>
      <c r="X2408" s="6">
        <v>25</v>
      </c>
      <c r="Y2408" t="s">
        <v>39</v>
      </c>
      <c r="Z2408" t="s">
        <v>39</v>
      </c>
      <c r="AA2408" t="s">
        <v>39</v>
      </c>
      <c r="AB2408" t="s">
        <v>39</v>
      </c>
      <c r="AC2408" t="s">
        <v>39</v>
      </c>
      <c r="AD2408" t="s">
        <v>40</v>
      </c>
      <c r="AE2408" t="s">
        <v>39</v>
      </c>
      <c r="AF2408" t="s">
        <v>40</v>
      </c>
      <c r="AG2408" t="s">
        <v>39</v>
      </c>
      <c r="AH2408" t="s">
        <v>39</v>
      </c>
      <c r="AI2408" t="s">
        <v>39</v>
      </c>
      <c r="AJ2408" t="s">
        <v>43</v>
      </c>
      <c r="AK2408">
        <v>44</v>
      </c>
      <c r="AL2408" t="s">
        <v>39</v>
      </c>
      <c r="AM2408" t="s">
        <v>39</v>
      </c>
      <c r="AN2408">
        <v>4</v>
      </c>
      <c r="AO2408">
        <v>25</v>
      </c>
      <c r="AP2408">
        <v>30</v>
      </c>
      <c r="AQ2408" t="s">
        <v>39</v>
      </c>
      <c r="AR2408" t="s">
        <v>2628</v>
      </c>
    </row>
    <row r="2409" spans="1:44" x14ac:dyDescent="0.35">
      <c r="A2409" t="s">
        <v>2131</v>
      </c>
      <c r="B2409" t="s">
        <v>2673</v>
      </c>
      <c r="C2409" t="s">
        <v>2593</v>
      </c>
      <c r="D2409" t="s">
        <v>3146</v>
      </c>
      <c r="E2409" t="s">
        <v>3147</v>
      </c>
      <c r="F2409" t="s">
        <v>39</v>
      </c>
      <c r="G2409" t="s">
        <v>40</v>
      </c>
      <c r="H2409" t="s">
        <v>40</v>
      </c>
      <c r="I2409" t="s">
        <v>3151</v>
      </c>
      <c r="J2409" t="s">
        <v>3148</v>
      </c>
      <c r="K2409" t="s">
        <v>3149</v>
      </c>
      <c r="L2409" t="s">
        <v>3150</v>
      </c>
      <c r="M2409" t="s">
        <v>2633</v>
      </c>
      <c r="N2409" t="s">
        <v>39</v>
      </c>
      <c r="O2409">
        <v>2011</v>
      </c>
      <c r="P2409">
        <v>2011</v>
      </c>
      <c r="Q2409" t="s">
        <v>39</v>
      </c>
      <c r="R2409" t="s">
        <v>39</v>
      </c>
      <c r="S2409" t="s">
        <v>39</v>
      </c>
      <c r="T2409" t="s">
        <v>39</v>
      </c>
      <c r="U2409" t="s">
        <v>3157</v>
      </c>
      <c r="V2409" s="6" t="s">
        <v>3158</v>
      </c>
      <c r="W2409">
        <v>7</v>
      </c>
      <c r="X2409" s="6">
        <v>25</v>
      </c>
      <c r="Y2409" t="s">
        <v>3164</v>
      </c>
      <c r="Z2409" t="s">
        <v>39</v>
      </c>
      <c r="AA2409" t="s">
        <v>39</v>
      </c>
      <c r="AB2409" t="s">
        <v>39</v>
      </c>
      <c r="AC2409" t="s">
        <v>39</v>
      </c>
      <c r="AD2409" t="s">
        <v>40</v>
      </c>
      <c r="AE2409" t="s">
        <v>39</v>
      </c>
      <c r="AF2409" t="s">
        <v>40</v>
      </c>
      <c r="AG2409" t="s">
        <v>39</v>
      </c>
      <c r="AH2409" t="s">
        <v>39</v>
      </c>
      <c r="AI2409" t="s">
        <v>39</v>
      </c>
      <c r="AJ2409" t="s">
        <v>43</v>
      </c>
      <c r="AK2409">
        <v>54</v>
      </c>
      <c r="AL2409" t="s">
        <v>39</v>
      </c>
      <c r="AM2409" t="s">
        <v>39</v>
      </c>
      <c r="AN2409">
        <v>4</v>
      </c>
      <c r="AO2409">
        <v>25</v>
      </c>
      <c r="AP2409">
        <v>30</v>
      </c>
      <c r="AQ2409" t="s">
        <v>39</v>
      </c>
      <c r="AR2409" t="s">
        <v>2628</v>
      </c>
    </row>
    <row r="2410" spans="1:44" x14ac:dyDescent="0.35">
      <c r="A2410" t="s">
        <v>2131</v>
      </c>
      <c r="B2410" t="s">
        <v>2673</v>
      </c>
      <c r="C2410" t="s">
        <v>2593</v>
      </c>
      <c r="D2410" t="s">
        <v>3146</v>
      </c>
      <c r="E2410" t="s">
        <v>3147</v>
      </c>
      <c r="F2410" t="s">
        <v>39</v>
      </c>
      <c r="G2410" t="s">
        <v>40</v>
      </c>
      <c r="H2410" t="s">
        <v>40</v>
      </c>
      <c r="I2410" t="s">
        <v>3151</v>
      </c>
      <c r="J2410" t="s">
        <v>3148</v>
      </c>
      <c r="K2410" t="s">
        <v>3149</v>
      </c>
      <c r="L2410" t="s">
        <v>3150</v>
      </c>
      <c r="M2410" t="s">
        <v>2633</v>
      </c>
      <c r="N2410" t="s">
        <v>39</v>
      </c>
      <c r="O2410">
        <v>2011</v>
      </c>
      <c r="P2410">
        <v>2011</v>
      </c>
      <c r="Q2410" t="s">
        <v>39</v>
      </c>
      <c r="R2410" t="s">
        <v>39</v>
      </c>
      <c r="S2410" t="s">
        <v>39</v>
      </c>
      <c r="T2410" t="s">
        <v>39</v>
      </c>
      <c r="U2410" t="s">
        <v>3157</v>
      </c>
      <c r="V2410" s="6" t="s">
        <v>3158</v>
      </c>
      <c r="W2410">
        <v>7</v>
      </c>
      <c r="X2410" s="6">
        <v>25</v>
      </c>
      <c r="Y2410" t="s">
        <v>3165</v>
      </c>
      <c r="Z2410" t="s">
        <v>39</v>
      </c>
      <c r="AA2410" t="s">
        <v>39</v>
      </c>
      <c r="AB2410" t="s">
        <v>39</v>
      </c>
      <c r="AC2410" t="s">
        <v>39</v>
      </c>
      <c r="AD2410" t="s">
        <v>40</v>
      </c>
      <c r="AE2410" t="s">
        <v>39</v>
      </c>
      <c r="AF2410" t="s">
        <v>40</v>
      </c>
      <c r="AG2410" t="s">
        <v>39</v>
      </c>
      <c r="AH2410" t="s">
        <v>39</v>
      </c>
      <c r="AI2410" t="s">
        <v>39</v>
      </c>
      <c r="AJ2410" t="s">
        <v>43</v>
      </c>
      <c r="AK2410">
        <v>12</v>
      </c>
      <c r="AL2410" t="s">
        <v>39</v>
      </c>
      <c r="AM2410" t="s">
        <v>39</v>
      </c>
      <c r="AN2410">
        <v>4</v>
      </c>
      <c r="AO2410">
        <v>25</v>
      </c>
      <c r="AP2410">
        <v>30</v>
      </c>
      <c r="AQ2410" t="s">
        <v>39</v>
      </c>
      <c r="AR2410" t="s">
        <v>2628</v>
      </c>
    </row>
    <row r="2411" spans="1:44" x14ac:dyDescent="0.35">
      <c r="A2411" t="s">
        <v>2131</v>
      </c>
      <c r="B2411" t="s">
        <v>2673</v>
      </c>
      <c r="C2411" t="s">
        <v>2593</v>
      </c>
      <c r="D2411" t="s">
        <v>3146</v>
      </c>
      <c r="E2411" t="s">
        <v>3147</v>
      </c>
      <c r="F2411" t="s">
        <v>39</v>
      </c>
      <c r="G2411" t="s">
        <v>40</v>
      </c>
      <c r="H2411" t="s">
        <v>40</v>
      </c>
      <c r="I2411" t="s">
        <v>3151</v>
      </c>
      <c r="J2411" t="s">
        <v>3148</v>
      </c>
      <c r="K2411" t="s">
        <v>3149</v>
      </c>
      <c r="L2411" t="s">
        <v>3150</v>
      </c>
      <c r="M2411" t="s">
        <v>2633</v>
      </c>
      <c r="N2411" t="s">
        <v>39</v>
      </c>
      <c r="O2411">
        <v>2011</v>
      </c>
      <c r="P2411">
        <v>2011</v>
      </c>
      <c r="Q2411" t="s">
        <v>39</v>
      </c>
      <c r="R2411" t="s">
        <v>39</v>
      </c>
      <c r="S2411" t="s">
        <v>39</v>
      </c>
      <c r="T2411" t="s">
        <v>39</v>
      </c>
      <c r="U2411" t="s">
        <v>3157</v>
      </c>
      <c r="V2411" s="6" t="s">
        <v>2730</v>
      </c>
      <c r="W2411">
        <v>7</v>
      </c>
      <c r="X2411" s="6">
        <v>25</v>
      </c>
      <c r="Y2411" t="s">
        <v>3166</v>
      </c>
      <c r="Z2411" t="s">
        <v>39</v>
      </c>
      <c r="AA2411" t="s">
        <v>39</v>
      </c>
      <c r="AB2411" t="s">
        <v>39</v>
      </c>
      <c r="AC2411" t="s">
        <v>39</v>
      </c>
      <c r="AD2411" t="s">
        <v>40</v>
      </c>
      <c r="AE2411" t="s">
        <v>39</v>
      </c>
      <c r="AF2411" t="s">
        <v>40</v>
      </c>
      <c r="AG2411" t="s">
        <v>39</v>
      </c>
      <c r="AH2411" t="s">
        <v>39</v>
      </c>
      <c r="AI2411" t="s">
        <v>39</v>
      </c>
      <c r="AJ2411" t="s">
        <v>43</v>
      </c>
      <c r="AK2411">
        <v>94</v>
      </c>
      <c r="AL2411" t="s">
        <v>39</v>
      </c>
      <c r="AM2411" t="s">
        <v>39</v>
      </c>
      <c r="AN2411">
        <v>4</v>
      </c>
      <c r="AO2411">
        <v>25</v>
      </c>
      <c r="AP2411">
        <v>30</v>
      </c>
      <c r="AQ2411" t="s">
        <v>39</v>
      </c>
      <c r="AR2411" t="s">
        <v>2628</v>
      </c>
    </row>
    <row r="2412" spans="1:44" x14ac:dyDescent="0.35">
      <c r="A2412" t="s">
        <v>2131</v>
      </c>
      <c r="B2412" t="s">
        <v>2673</v>
      </c>
      <c r="C2412" t="s">
        <v>2593</v>
      </c>
      <c r="D2412" t="s">
        <v>3146</v>
      </c>
      <c r="E2412" t="s">
        <v>3147</v>
      </c>
      <c r="F2412" t="s">
        <v>39</v>
      </c>
      <c r="G2412" t="s">
        <v>40</v>
      </c>
      <c r="H2412" t="s">
        <v>40</v>
      </c>
      <c r="I2412" t="s">
        <v>3151</v>
      </c>
      <c r="J2412" t="s">
        <v>3148</v>
      </c>
      <c r="K2412" t="s">
        <v>3149</v>
      </c>
      <c r="L2412" t="s">
        <v>3150</v>
      </c>
      <c r="M2412" t="s">
        <v>2633</v>
      </c>
      <c r="N2412" t="s">
        <v>39</v>
      </c>
      <c r="O2412">
        <v>2011</v>
      </c>
      <c r="P2412">
        <v>2011</v>
      </c>
      <c r="Q2412" t="s">
        <v>39</v>
      </c>
      <c r="R2412" t="s">
        <v>39</v>
      </c>
      <c r="S2412" t="s">
        <v>39</v>
      </c>
      <c r="T2412" t="s">
        <v>39</v>
      </c>
      <c r="U2412" t="s">
        <v>21</v>
      </c>
      <c r="V2412" s="6" t="s">
        <v>39</v>
      </c>
      <c r="W2412" t="s">
        <v>39</v>
      </c>
      <c r="X2412" s="6">
        <v>25</v>
      </c>
      <c r="Y2412" t="s">
        <v>39</v>
      </c>
      <c r="Z2412" t="s">
        <v>39</v>
      </c>
      <c r="AA2412" t="s">
        <v>3167</v>
      </c>
      <c r="AB2412" t="s">
        <v>3169</v>
      </c>
      <c r="AC2412" t="s">
        <v>39</v>
      </c>
      <c r="AD2412" t="s">
        <v>40</v>
      </c>
      <c r="AE2412" t="s">
        <v>39</v>
      </c>
      <c r="AF2412" t="s">
        <v>40</v>
      </c>
      <c r="AG2412" t="s">
        <v>39</v>
      </c>
      <c r="AH2412" t="s">
        <v>39</v>
      </c>
      <c r="AI2412" t="s">
        <v>39</v>
      </c>
      <c r="AJ2412" t="s">
        <v>43</v>
      </c>
      <c r="AK2412">
        <v>12</v>
      </c>
      <c r="AL2412" t="s">
        <v>39</v>
      </c>
      <c r="AM2412" t="s">
        <v>39</v>
      </c>
      <c r="AN2412">
        <v>4</v>
      </c>
      <c r="AO2412">
        <v>25</v>
      </c>
      <c r="AP2412">
        <v>30</v>
      </c>
      <c r="AQ2412" t="s">
        <v>39</v>
      </c>
      <c r="AR2412" t="s">
        <v>2628</v>
      </c>
    </row>
    <row r="2413" spans="1:44" x14ac:dyDescent="0.35">
      <c r="A2413" t="s">
        <v>2131</v>
      </c>
      <c r="B2413" t="s">
        <v>2673</v>
      </c>
      <c r="C2413" t="s">
        <v>2593</v>
      </c>
      <c r="D2413" t="s">
        <v>3146</v>
      </c>
      <c r="E2413" t="s">
        <v>3147</v>
      </c>
      <c r="F2413" t="s">
        <v>39</v>
      </c>
      <c r="G2413" t="s">
        <v>40</v>
      </c>
      <c r="H2413" t="s">
        <v>40</v>
      </c>
      <c r="I2413" t="s">
        <v>3151</v>
      </c>
      <c r="J2413" t="s">
        <v>3148</v>
      </c>
      <c r="K2413" t="s">
        <v>3149</v>
      </c>
      <c r="L2413" t="s">
        <v>3150</v>
      </c>
      <c r="M2413" t="s">
        <v>2633</v>
      </c>
      <c r="N2413" t="s">
        <v>39</v>
      </c>
      <c r="O2413">
        <v>2011</v>
      </c>
      <c r="P2413">
        <v>2011</v>
      </c>
      <c r="Q2413" t="s">
        <v>39</v>
      </c>
      <c r="R2413" t="s">
        <v>39</v>
      </c>
      <c r="S2413" t="s">
        <v>39</v>
      </c>
      <c r="T2413" t="s">
        <v>39</v>
      </c>
      <c r="U2413" t="s">
        <v>21</v>
      </c>
      <c r="V2413" s="6" t="s">
        <v>39</v>
      </c>
      <c r="W2413" t="s">
        <v>39</v>
      </c>
      <c r="X2413" s="6">
        <v>25</v>
      </c>
      <c r="Y2413" t="s">
        <v>39</v>
      </c>
      <c r="Z2413" t="s">
        <v>39</v>
      </c>
      <c r="AA2413" t="s">
        <v>3168</v>
      </c>
      <c r="AB2413" t="s">
        <v>3170</v>
      </c>
      <c r="AC2413" t="s">
        <v>39</v>
      </c>
      <c r="AD2413" t="s">
        <v>40</v>
      </c>
      <c r="AE2413" t="s">
        <v>39</v>
      </c>
      <c r="AF2413" t="s">
        <v>40</v>
      </c>
      <c r="AG2413" t="s">
        <v>39</v>
      </c>
      <c r="AH2413" t="s">
        <v>39</v>
      </c>
      <c r="AI2413" t="s">
        <v>39</v>
      </c>
      <c r="AJ2413" t="s">
        <v>43</v>
      </c>
      <c r="AK2413">
        <v>14</v>
      </c>
      <c r="AL2413" t="s">
        <v>39</v>
      </c>
      <c r="AM2413" t="s">
        <v>39</v>
      </c>
      <c r="AN2413">
        <v>4</v>
      </c>
      <c r="AO2413">
        <v>25</v>
      </c>
      <c r="AP2413">
        <v>30</v>
      </c>
      <c r="AQ2413" t="s">
        <v>39</v>
      </c>
      <c r="AR2413" t="s">
        <v>2628</v>
      </c>
    </row>
    <row r="2414" spans="1:44" x14ac:dyDescent="0.35">
      <c r="A2414" t="s">
        <v>2131</v>
      </c>
      <c r="B2414" t="s">
        <v>2673</v>
      </c>
      <c r="C2414" t="s">
        <v>2593</v>
      </c>
      <c r="D2414" t="s">
        <v>3146</v>
      </c>
      <c r="E2414" t="s">
        <v>3147</v>
      </c>
      <c r="F2414" t="s">
        <v>39</v>
      </c>
      <c r="G2414" t="s">
        <v>40</v>
      </c>
      <c r="H2414" t="s">
        <v>40</v>
      </c>
      <c r="I2414" t="s">
        <v>3151</v>
      </c>
      <c r="J2414" t="s">
        <v>3148</v>
      </c>
      <c r="K2414" t="s">
        <v>3149</v>
      </c>
      <c r="L2414" t="s">
        <v>3150</v>
      </c>
      <c r="M2414" t="s">
        <v>2633</v>
      </c>
      <c r="N2414" t="s">
        <v>39</v>
      </c>
      <c r="O2414">
        <v>2011</v>
      </c>
      <c r="P2414">
        <v>2011</v>
      </c>
      <c r="Q2414" t="s">
        <v>39</v>
      </c>
      <c r="R2414" t="s">
        <v>39</v>
      </c>
      <c r="S2414" t="s">
        <v>39</v>
      </c>
      <c r="T2414" t="s">
        <v>39</v>
      </c>
      <c r="U2414" t="s">
        <v>21</v>
      </c>
      <c r="V2414" s="6" t="s">
        <v>39</v>
      </c>
      <c r="W2414" t="s">
        <v>39</v>
      </c>
      <c r="X2414" s="6">
        <v>25</v>
      </c>
      <c r="Y2414" t="s">
        <v>39</v>
      </c>
      <c r="Z2414" t="s">
        <v>39</v>
      </c>
      <c r="AA2414" t="s">
        <v>3168</v>
      </c>
      <c r="AB2414" t="s">
        <v>3172</v>
      </c>
      <c r="AC2414" t="s">
        <v>39</v>
      </c>
      <c r="AD2414" t="s">
        <v>40</v>
      </c>
      <c r="AE2414" t="s">
        <v>39</v>
      </c>
      <c r="AF2414" t="s">
        <v>40</v>
      </c>
      <c r="AG2414" t="s">
        <v>39</v>
      </c>
      <c r="AH2414" t="s">
        <v>39</v>
      </c>
      <c r="AI2414" t="s">
        <v>39</v>
      </c>
      <c r="AJ2414" t="s">
        <v>43</v>
      </c>
      <c r="AK2414">
        <v>28</v>
      </c>
      <c r="AL2414" t="s">
        <v>39</v>
      </c>
      <c r="AM2414" t="s">
        <v>39</v>
      </c>
      <c r="AN2414">
        <v>4</v>
      </c>
      <c r="AO2414">
        <v>25</v>
      </c>
      <c r="AP2414">
        <v>30</v>
      </c>
      <c r="AQ2414" t="s">
        <v>39</v>
      </c>
      <c r="AR2414" t="s">
        <v>2628</v>
      </c>
    </row>
    <row r="2415" spans="1:44" x14ac:dyDescent="0.35">
      <c r="A2415" t="s">
        <v>2131</v>
      </c>
      <c r="B2415" t="s">
        <v>2673</v>
      </c>
      <c r="C2415" t="s">
        <v>2593</v>
      </c>
      <c r="D2415" t="s">
        <v>3146</v>
      </c>
      <c r="E2415" t="s">
        <v>3147</v>
      </c>
      <c r="F2415" t="s">
        <v>39</v>
      </c>
      <c r="G2415" t="s">
        <v>40</v>
      </c>
      <c r="H2415" t="s">
        <v>40</v>
      </c>
      <c r="I2415" t="s">
        <v>3151</v>
      </c>
      <c r="J2415" t="s">
        <v>3148</v>
      </c>
      <c r="K2415" t="s">
        <v>3149</v>
      </c>
      <c r="L2415" t="s">
        <v>3150</v>
      </c>
      <c r="M2415" t="s">
        <v>2633</v>
      </c>
      <c r="N2415" t="s">
        <v>39</v>
      </c>
      <c r="O2415">
        <v>2011</v>
      </c>
      <c r="P2415">
        <v>2011</v>
      </c>
      <c r="Q2415" t="s">
        <v>39</v>
      </c>
      <c r="R2415" t="s">
        <v>39</v>
      </c>
      <c r="S2415" t="s">
        <v>39</v>
      </c>
      <c r="T2415" t="s">
        <v>39</v>
      </c>
      <c r="U2415" t="s">
        <v>21</v>
      </c>
      <c r="V2415" s="6" t="s">
        <v>39</v>
      </c>
      <c r="W2415" t="s">
        <v>39</v>
      </c>
      <c r="X2415" s="6">
        <v>25</v>
      </c>
      <c r="Y2415" t="s">
        <v>39</v>
      </c>
      <c r="Z2415" t="s">
        <v>39</v>
      </c>
      <c r="AA2415" t="s">
        <v>3167</v>
      </c>
      <c r="AB2415" t="s">
        <v>3171</v>
      </c>
      <c r="AC2415" t="s">
        <v>39</v>
      </c>
      <c r="AD2415" t="s">
        <v>40</v>
      </c>
      <c r="AE2415" t="s">
        <v>39</v>
      </c>
      <c r="AF2415" t="s">
        <v>40</v>
      </c>
      <c r="AG2415" t="s">
        <v>39</v>
      </c>
      <c r="AH2415" t="s">
        <v>39</v>
      </c>
      <c r="AI2415" t="s">
        <v>39</v>
      </c>
      <c r="AJ2415" t="s">
        <v>43</v>
      </c>
      <c r="AK2415">
        <v>22</v>
      </c>
      <c r="AL2415" t="s">
        <v>39</v>
      </c>
      <c r="AM2415" t="s">
        <v>39</v>
      </c>
      <c r="AN2415">
        <v>4</v>
      </c>
      <c r="AO2415">
        <v>25</v>
      </c>
      <c r="AP2415">
        <v>30</v>
      </c>
      <c r="AQ2415" t="s">
        <v>39</v>
      </c>
      <c r="AR2415" t="s">
        <v>2628</v>
      </c>
    </row>
    <row r="2416" spans="1:44" x14ac:dyDescent="0.35">
      <c r="A2416" t="s">
        <v>2131</v>
      </c>
      <c r="B2416" t="s">
        <v>2673</v>
      </c>
      <c r="C2416" t="s">
        <v>2593</v>
      </c>
      <c r="D2416" t="s">
        <v>3146</v>
      </c>
      <c r="E2416" t="s">
        <v>3147</v>
      </c>
      <c r="F2416" t="s">
        <v>39</v>
      </c>
      <c r="G2416" t="s">
        <v>40</v>
      </c>
      <c r="H2416" t="s">
        <v>40</v>
      </c>
      <c r="I2416" t="s">
        <v>3151</v>
      </c>
      <c r="J2416" t="s">
        <v>3148</v>
      </c>
      <c r="K2416" t="s">
        <v>3149</v>
      </c>
      <c r="L2416" t="s">
        <v>3150</v>
      </c>
      <c r="M2416" t="s">
        <v>2633</v>
      </c>
      <c r="N2416" t="s">
        <v>39</v>
      </c>
      <c r="O2416">
        <v>2011</v>
      </c>
      <c r="P2416">
        <v>2011</v>
      </c>
      <c r="Q2416" t="s">
        <v>39</v>
      </c>
      <c r="R2416" t="s">
        <v>39</v>
      </c>
      <c r="S2416" t="s">
        <v>39</v>
      </c>
      <c r="T2416" t="s">
        <v>39</v>
      </c>
      <c r="U2416" t="s">
        <v>48</v>
      </c>
      <c r="V2416" s="6" t="s">
        <v>39</v>
      </c>
      <c r="W2416" t="s">
        <v>39</v>
      </c>
      <c r="X2416" s="6">
        <v>25</v>
      </c>
      <c r="Y2416" t="s">
        <v>39</v>
      </c>
      <c r="Z2416" t="s">
        <v>39</v>
      </c>
      <c r="AA2416" t="s">
        <v>39</v>
      </c>
      <c r="AB2416" t="s">
        <v>39</v>
      </c>
      <c r="AC2416" t="s">
        <v>39</v>
      </c>
      <c r="AD2416" t="s">
        <v>40</v>
      </c>
      <c r="AE2416" t="s">
        <v>39</v>
      </c>
      <c r="AF2416" t="s">
        <v>40</v>
      </c>
      <c r="AG2416" t="s">
        <v>39</v>
      </c>
      <c r="AH2416" t="s">
        <v>39</v>
      </c>
      <c r="AI2416" t="s">
        <v>39</v>
      </c>
      <c r="AJ2416" s="6" t="s">
        <v>3129</v>
      </c>
      <c r="AK2416">
        <v>0.01</v>
      </c>
      <c r="AL2416" s="6" t="s">
        <v>39</v>
      </c>
      <c r="AM2416" s="6" t="s">
        <v>39</v>
      </c>
      <c r="AN2416">
        <v>4</v>
      </c>
      <c r="AO2416">
        <v>25</v>
      </c>
      <c r="AP2416" s="20">
        <v>30</v>
      </c>
      <c r="AQ2416" t="s">
        <v>39</v>
      </c>
      <c r="AR2416" t="s">
        <v>2628</v>
      </c>
    </row>
    <row r="2417" spans="1:44" x14ac:dyDescent="0.35">
      <c r="A2417" t="s">
        <v>2131</v>
      </c>
      <c r="B2417" t="s">
        <v>2673</v>
      </c>
      <c r="C2417" t="s">
        <v>2593</v>
      </c>
      <c r="D2417" t="s">
        <v>3146</v>
      </c>
      <c r="E2417" t="s">
        <v>3147</v>
      </c>
      <c r="F2417" t="s">
        <v>39</v>
      </c>
      <c r="G2417" t="s">
        <v>40</v>
      </c>
      <c r="H2417" t="s">
        <v>40</v>
      </c>
      <c r="I2417" t="s">
        <v>3151</v>
      </c>
      <c r="J2417" t="s">
        <v>3148</v>
      </c>
      <c r="K2417" t="s">
        <v>3149</v>
      </c>
      <c r="L2417" t="s">
        <v>3150</v>
      </c>
      <c r="M2417" t="s">
        <v>2633</v>
      </c>
      <c r="N2417" t="s">
        <v>39</v>
      </c>
      <c r="O2417">
        <v>2011</v>
      </c>
      <c r="P2417">
        <v>2011</v>
      </c>
      <c r="Q2417" t="s">
        <v>39</v>
      </c>
      <c r="R2417" t="s">
        <v>39</v>
      </c>
      <c r="S2417" t="s">
        <v>39</v>
      </c>
      <c r="T2417" t="s">
        <v>39</v>
      </c>
      <c r="U2417" t="s">
        <v>3152</v>
      </c>
      <c r="V2417" s="6" t="s">
        <v>39</v>
      </c>
      <c r="W2417" t="s">
        <v>39</v>
      </c>
      <c r="X2417" s="6">
        <v>25</v>
      </c>
      <c r="Y2417" t="s">
        <v>39</v>
      </c>
      <c r="Z2417" t="s">
        <v>39</v>
      </c>
      <c r="AA2417" t="s">
        <v>39</v>
      </c>
      <c r="AB2417" t="s">
        <v>39</v>
      </c>
      <c r="AC2417" t="s">
        <v>39</v>
      </c>
      <c r="AD2417" t="s">
        <v>42</v>
      </c>
      <c r="AE2417" t="s">
        <v>3153</v>
      </c>
      <c r="AF2417" t="s">
        <v>40</v>
      </c>
      <c r="AG2417" t="s">
        <v>39</v>
      </c>
      <c r="AH2417" t="s">
        <v>39</v>
      </c>
      <c r="AI2417" t="s">
        <v>39</v>
      </c>
      <c r="AJ2417" s="6" t="s">
        <v>3129</v>
      </c>
      <c r="AK2417">
        <v>0</v>
      </c>
      <c r="AL2417" s="6" t="s">
        <v>39</v>
      </c>
      <c r="AM2417" s="6" t="s">
        <v>39</v>
      </c>
      <c r="AN2417">
        <v>4</v>
      </c>
      <c r="AO2417">
        <v>25</v>
      </c>
      <c r="AP2417" s="20">
        <v>30</v>
      </c>
      <c r="AQ2417" t="s">
        <v>39</v>
      </c>
      <c r="AR2417" t="s">
        <v>2628</v>
      </c>
    </row>
    <row r="2418" spans="1:44" x14ac:dyDescent="0.35">
      <c r="A2418" t="s">
        <v>2131</v>
      </c>
      <c r="B2418" t="s">
        <v>2673</v>
      </c>
      <c r="C2418" t="s">
        <v>2593</v>
      </c>
      <c r="D2418" t="s">
        <v>3146</v>
      </c>
      <c r="E2418" t="s">
        <v>3147</v>
      </c>
      <c r="F2418" t="s">
        <v>39</v>
      </c>
      <c r="G2418" t="s">
        <v>40</v>
      </c>
      <c r="H2418" t="s">
        <v>40</v>
      </c>
      <c r="I2418" t="s">
        <v>3151</v>
      </c>
      <c r="J2418" t="s">
        <v>3148</v>
      </c>
      <c r="K2418" t="s">
        <v>3149</v>
      </c>
      <c r="L2418" t="s">
        <v>3150</v>
      </c>
      <c r="M2418" t="s">
        <v>2633</v>
      </c>
      <c r="N2418" t="s">
        <v>39</v>
      </c>
      <c r="O2418">
        <v>2011</v>
      </c>
      <c r="P2418">
        <v>2011</v>
      </c>
      <c r="Q2418" t="s">
        <v>39</v>
      </c>
      <c r="R2418" t="s">
        <v>39</v>
      </c>
      <c r="S2418" t="s">
        <v>39</v>
      </c>
      <c r="T2418" t="s">
        <v>39</v>
      </c>
      <c r="U2418" t="s">
        <v>3152</v>
      </c>
      <c r="V2418" s="6" t="s">
        <v>39</v>
      </c>
      <c r="W2418" t="s">
        <v>39</v>
      </c>
      <c r="X2418" s="6">
        <v>25</v>
      </c>
      <c r="Y2418" t="s">
        <v>39</v>
      </c>
      <c r="Z2418" t="s">
        <v>39</v>
      </c>
      <c r="AA2418" t="s">
        <v>39</v>
      </c>
      <c r="AB2418" t="s">
        <v>39</v>
      </c>
      <c r="AC2418" t="s">
        <v>39</v>
      </c>
      <c r="AD2418" t="s">
        <v>42</v>
      </c>
      <c r="AE2418" t="s">
        <v>3154</v>
      </c>
      <c r="AF2418" t="s">
        <v>40</v>
      </c>
      <c r="AG2418" t="s">
        <v>39</v>
      </c>
      <c r="AH2418" t="s">
        <v>39</v>
      </c>
      <c r="AI2418" t="s">
        <v>39</v>
      </c>
      <c r="AJ2418" s="6" t="s">
        <v>3129</v>
      </c>
      <c r="AK2418">
        <v>0.03</v>
      </c>
      <c r="AL2418" s="6" t="s">
        <v>39</v>
      </c>
      <c r="AM2418" s="6" t="s">
        <v>39</v>
      </c>
      <c r="AN2418">
        <v>4</v>
      </c>
      <c r="AO2418">
        <v>25</v>
      </c>
      <c r="AP2418" s="20">
        <v>30</v>
      </c>
      <c r="AQ2418" t="s">
        <v>39</v>
      </c>
      <c r="AR2418" t="s">
        <v>2628</v>
      </c>
    </row>
    <row r="2419" spans="1:44" x14ac:dyDescent="0.35">
      <c r="A2419" t="s">
        <v>2131</v>
      </c>
      <c r="B2419" t="s">
        <v>2673</v>
      </c>
      <c r="C2419" t="s">
        <v>2593</v>
      </c>
      <c r="D2419" t="s">
        <v>3146</v>
      </c>
      <c r="E2419" t="s">
        <v>3147</v>
      </c>
      <c r="F2419" t="s">
        <v>39</v>
      </c>
      <c r="G2419" t="s">
        <v>40</v>
      </c>
      <c r="H2419" t="s">
        <v>40</v>
      </c>
      <c r="I2419" t="s">
        <v>3151</v>
      </c>
      <c r="J2419" t="s">
        <v>3148</v>
      </c>
      <c r="K2419" t="s">
        <v>3149</v>
      </c>
      <c r="L2419" t="s">
        <v>3150</v>
      </c>
      <c r="M2419" t="s">
        <v>2633</v>
      </c>
      <c r="N2419" t="s">
        <v>39</v>
      </c>
      <c r="O2419">
        <v>2011</v>
      </c>
      <c r="P2419">
        <v>2011</v>
      </c>
      <c r="Q2419" t="s">
        <v>39</v>
      </c>
      <c r="R2419" t="s">
        <v>39</v>
      </c>
      <c r="S2419" t="s">
        <v>39</v>
      </c>
      <c r="T2419" t="s">
        <v>39</v>
      </c>
      <c r="U2419" t="s">
        <v>3189</v>
      </c>
      <c r="V2419" s="6" t="s">
        <v>39</v>
      </c>
      <c r="W2419" t="s">
        <v>39</v>
      </c>
      <c r="X2419" s="6">
        <v>25</v>
      </c>
      <c r="Y2419" t="s">
        <v>39</v>
      </c>
      <c r="Z2419" t="s">
        <v>39</v>
      </c>
      <c r="AA2419" t="s">
        <v>39</v>
      </c>
      <c r="AB2419" t="s">
        <v>39</v>
      </c>
      <c r="AC2419" t="s">
        <v>39</v>
      </c>
      <c r="AD2419" t="s">
        <v>40</v>
      </c>
      <c r="AE2419" t="s">
        <v>39</v>
      </c>
      <c r="AF2419" t="s">
        <v>40</v>
      </c>
      <c r="AG2419" t="s">
        <v>39</v>
      </c>
      <c r="AH2419" t="s">
        <v>39</v>
      </c>
      <c r="AI2419" t="s">
        <v>39</v>
      </c>
      <c r="AJ2419" s="6" t="s">
        <v>3129</v>
      </c>
      <c r="AK2419">
        <v>0.02</v>
      </c>
      <c r="AL2419" t="s">
        <v>39</v>
      </c>
      <c r="AM2419" t="s">
        <v>39</v>
      </c>
      <c r="AN2419">
        <v>4</v>
      </c>
      <c r="AO2419">
        <v>25</v>
      </c>
      <c r="AP2419">
        <v>30</v>
      </c>
      <c r="AQ2419" t="s">
        <v>39</v>
      </c>
      <c r="AR2419" t="s">
        <v>2628</v>
      </c>
    </row>
    <row r="2420" spans="1:44" x14ac:dyDescent="0.35">
      <c r="A2420" t="s">
        <v>2131</v>
      </c>
      <c r="B2420" t="s">
        <v>2673</v>
      </c>
      <c r="C2420" t="s">
        <v>2593</v>
      </c>
      <c r="D2420" t="s">
        <v>3146</v>
      </c>
      <c r="E2420" t="s">
        <v>3147</v>
      </c>
      <c r="F2420" t="s">
        <v>39</v>
      </c>
      <c r="G2420" t="s">
        <v>40</v>
      </c>
      <c r="H2420" t="s">
        <v>40</v>
      </c>
      <c r="I2420" t="s">
        <v>3151</v>
      </c>
      <c r="J2420" t="s">
        <v>3148</v>
      </c>
      <c r="K2420" t="s">
        <v>3149</v>
      </c>
      <c r="L2420" t="s">
        <v>3150</v>
      </c>
      <c r="M2420" t="s">
        <v>2633</v>
      </c>
      <c r="N2420" t="s">
        <v>39</v>
      </c>
      <c r="O2420">
        <v>2011</v>
      </c>
      <c r="P2420">
        <v>2011</v>
      </c>
      <c r="Q2420" t="s">
        <v>39</v>
      </c>
      <c r="R2420" t="s">
        <v>39</v>
      </c>
      <c r="S2420" t="s">
        <v>39</v>
      </c>
      <c r="T2420" t="s">
        <v>39</v>
      </c>
      <c r="U2420" t="s">
        <v>3156</v>
      </c>
      <c r="V2420" s="6" t="s">
        <v>39</v>
      </c>
      <c r="W2420" t="s">
        <v>39</v>
      </c>
      <c r="X2420" s="6">
        <v>25</v>
      </c>
      <c r="Y2420" t="s">
        <v>39</v>
      </c>
      <c r="Z2420" t="s">
        <v>39</v>
      </c>
      <c r="AA2420" t="s">
        <v>39</v>
      </c>
      <c r="AB2420" t="s">
        <v>39</v>
      </c>
      <c r="AC2420" t="s">
        <v>39</v>
      </c>
      <c r="AD2420" t="s">
        <v>40</v>
      </c>
      <c r="AE2420" t="s">
        <v>39</v>
      </c>
      <c r="AF2420" t="s">
        <v>42</v>
      </c>
      <c r="AG2420" t="s">
        <v>3155</v>
      </c>
      <c r="AH2420">
        <f>48*60</f>
        <v>2880</v>
      </c>
      <c r="AI2420" t="s">
        <v>39</v>
      </c>
      <c r="AJ2420" s="6" t="s">
        <v>3129</v>
      </c>
      <c r="AK2420">
        <v>0.2</v>
      </c>
      <c r="AL2420" t="s">
        <v>39</v>
      </c>
      <c r="AM2420" t="s">
        <v>39</v>
      </c>
      <c r="AN2420">
        <v>4</v>
      </c>
      <c r="AO2420">
        <v>25</v>
      </c>
      <c r="AP2420">
        <v>30</v>
      </c>
      <c r="AQ2420" t="s">
        <v>39</v>
      </c>
      <c r="AR2420" t="s">
        <v>2628</v>
      </c>
    </row>
    <row r="2421" spans="1:44" x14ac:dyDescent="0.35">
      <c r="A2421" t="s">
        <v>2131</v>
      </c>
      <c r="B2421" t="s">
        <v>2673</v>
      </c>
      <c r="C2421" t="s">
        <v>2593</v>
      </c>
      <c r="D2421" t="s">
        <v>3146</v>
      </c>
      <c r="E2421" t="s">
        <v>3147</v>
      </c>
      <c r="F2421" t="s">
        <v>39</v>
      </c>
      <c r="G2421" t="s">
        <v>40</v>
      </c>
      <c r="H2421" t="s">
        <v>40</v>
      </c>
      <c r="I2421" t="s">
        <v>3151</v>
      </c>
      <c r="J2421" t="s">
        <v>3148</v>
      </c>
      <c r="K2421" t="s">
        <v>3149</v>
      </c>
      <c r="L2421" t="s">
        <v>3150</v>
      </c>
      <c r="M2421" t="s">
        <v>2633</v>
      </c>
      <c r="N2421" t="s">
        <v>39</v>
      </c>
      <c r="O2421">
        <v>2011</v>
      </c>
      <c r="P2421">
        <v>2011</v>
      </c>
      <c r="Q2421" t="s">
        <v>39</v>
      </c>
      <c r="R2421" t="s">
        <v>39</v>
      </c>
      <c r="S2421" t="s">
        <v>39</v>
      </c>
      <c r="T2421" t="s">
        <v>39</v>
      </c>
      <c r="U2421" t="s">
        <v>3156</v>
      </c>
      <c r="V2421" s="6" t="s">
        <v>39</v>
      </c>
      <c r="W2421" t="s">
        <v>39</v>
      </c>
      <c r="X2421" s="6">
        <v>25</v>
      </c>
      <c r="Y2421" t="s">
        <v>39</v>
      </c>
      <c r="Z2421" t="s">
        <v>39</v>
      </c>
      <c r="AA2421" t="s">
        <v>39</v>
      </c>
      <c r="AB2421" t="s">
        <v>39</v>
      </c>
      <c r="AC2421" t="s">
        <v>39</v>
      </c>
      <c r="AD2421" t="s">
        <v>40</v>
      </c>
      <c r="AE2421" t="s">
        <v>39</v>
      </c>
      <c r="AF2421" t="s">
        <v>42</v>
      </c>
      <c r="AG2421" t="s">
        <v>3155</v>
      </c>
      <c r="AH2421">
        <f>12*60</f>
        <v>720</v>
      </c>
      <c r="AI2421" t="s">
        <v>39</v>
      </c>
      <c r="AJ2421" s="6" t="s">
        <v>3129</v>
      </c>
      <c r="AK2421">
        <v>0.21</v>
      </c>
      <c r="AL2421" t="s">
        <v>39</v>
      </c>
      <c r="AM2421" t="s">
        <v>39</v>
      </c>
      <c r="AN2421">
        <v>4</v>
      </c>
      <c r="AO2421">
        <v>25</v>
      </c>
      <c r="AP2421">
        <v>30</v>
      </c>
      <c r="AQ2421" t="s">
        <v>39</v>
      </c>
      <c r="AR2421" t="s">
        <v>2628</v>
      </c>
    </row>
    <row r="2422" spans="1:44" x14ac:dyDescent="0.35">
      <c r="A2422" t="s">
        <v>2131</v>
      </c>
      <c r="B2422" t="s">
        <v>2673</v>
      </c>
      <c r="C2422" t="s">
        <v>2593</v>
      </c>
      <c r="D2422" t="s">
        <v>3146</v>
      </c>
      <c r="E2422" t="s">
        <v>3147</v>
      </c>
      <c r="F2422" t="s">
        <v>39</v>
      </c>
      <c r="G2422" t="s">
        <v>40</v>
      </c>
      <c r="H2422" t="s">
        <v>40</v>
      </c>
      <c r="I2422" t="s">
        <v>3151</v>
      </c>
      <c r="J2422" t="s">
        <v>3148</v>
      </c>
      <c r="K2422" t="s">
        <v>3149</v>
      </c>
      <c r="L2422" t="s">
        <v>3150</v>
      </c>
      <c r="M2422" t="s">
        <v>2633</v>
      </c>
      <c r="N2422" t="s">
        <v>39</v>
      </c>
      <c r="O2422">
        <v>2011</v>
      </c>
      <c r="P2422">
        <v>2011</v>
      </c>
      <c r="Q2422" t="s">
        <v>39</v>
      </c>
      <c r="R2422" t="s">
        <v>39</v>
      </c>
      <c r="S2422" t="s">
        <v>39</v>
      </c>
      <c r="T2422" t="s">
        <v>39</v>
      </c>
      <c r="U2422" t="s">
        <v>3157</v>
      </c>
      <c r="V2422" s="6" t="s">
        <v>3158</v>
      </c>
      <c r="W2422">
        <v>7</v>
      </c>
      <c r="X2422" s="6">
        <v>25</v>
      </c>
      <c r="Y2422" t="s">
        <v>39</v>
      </c>
      <c r="Z2422" t="s">
        <v>39</v>
      </c>
      <c r="AA2422" t="s">
        <v>39</v>
      </c>
      <c r="AB2422" t="s">
        <v>39</v>
      </c>
      <c r="AC2422" t="s">
        <v>39</v>
      </c>
      <c r="AD2422" t="s">
        <v>40</v>
      </c>
      <c r="AE2422" t="s">
        <v>39</v>
      </c>
      <c r="AF2422" t="s">
        <v>40</v>
      </c>
      <c r="AG2422" t="s">
        <v>39</v>
      </c>
      <c r="AH2422" t="s">
        <v>39</v>
      </c>
      <c r="AI2422" t="s">
        <v>39</v>
      </c>
      <c r="AJ2422" s="6" t="s">
        <v>3129</v>
      </c>
      <c r="AK2422">
        <v>0.02</v>
      </c>
      <c r="AL2422" t="s">
        <v>39</v>
      </c>
      <c r="AM2422" t="s">
        <v>39</v>
      </c>
      <c r="AN2422">
        <v>4</v>
      </c>
      <c r="AO2422">
        <v>25</v>
      </c>
      <c r="AP2422">
        <v>30</v>
      </c>
      <c r="AQ2422" t="s">
        <v>39</v>
      </c>
      <c r="AR2422" t="s">
        <v>2628</v>
      </c>
    </row>
    <row r="2423" spans="1:44" x14ac:dyDescent="0.35">
      <c r="A2423" t="s">
        <v>2131</v>
      </c>
      <c r="B2423" t="s">
        <v>2673</v>
      </c>
      <c r="C2423" t="s">
        <v>2593</v>
      </c>
      <c r="D2423" t="s">
        <v>3146</v>
      </c>
      <c r="E2423" t="s">
        <v>3147</v>
      </c>
      <c r="F2423" t="s">
        <v>39</v>
      </c>
      <c r="G2423" t="s">
        <v>40</v>
      </c>
      <c r="H2423" t="s">
        <v>40</v>
      </c>
      <c r="I2423" t="s">
        <v>3151</v>
      </c>
      <c r="J2423" t="s">
        <v>3148</v>
      </c>
      <c r="K2423" t="s">
        <v>3149</v>
      </c>
      <c r="L2423" t="s">
        <v>3150</v>
      </c>
      <c r="M2423" t="s">
        <v>2633</v>
      </c>
      <c r="N2423" t="s">
        <v>39</v>
      </c>
      <c r="O2423">
        <v>2011</v>
      </c>
      <c r="P2423">
        <v>2011</v>
      </c>
      <c r="Q2423" t="s">
        <v>39</v>
      </c>
      <c r="R2423" t="s">
        <v>39</v>
      </c>
      <c r="S2423" t="s">
        <v>39</v>
      </c>
      <c r="T2423" t="s">
        <v>39</v>
      </c>
      <c r="U2423" t="s">
        <v>3157</v>
      </c>
      <c r="V2423" s="6" t="s">
        <v>3158</v>
      </c>
      <c r="W2423">
        <v>14</v>
      </c>
      <c r="X2423" s="6">
        <v>25</v>
      </c>
      <c r="Y2423" t="s">
        <v>39</v>
      </c>
      <c r="Z2423" t="s">
        <v>39</v>
      </c>
      <c r="AA2423" t="s">
        <v>39</v>
      </c>
      <c r="AB2423" t="s">
        <v>39</v>
      </c>
      <c r="AC2423" t="s">
        <v>39</v>
      </c>
      <c r="AD2423" t="s">
        <v>40</v>
      </c>
      <c r="AE2423" t="s">
        <v>39</v>
      </c>
      <c r="AF2423" t="s">
        <v>40</v>
      </c>
      <c r="AG2423" t="s">
        <v>39</v>
      </c>
      <c r="AH2423" t="s">
        <v>39</v>
      </c>
      <c r="AI2423" t="s">
        <v>39</v>
      </c>
      <c r="AJ2423" s="6" t="s">
        <v>3129</v>
      </c>
      <c r="AK2423">
        <v>0.02</v>
      </c>
      <c r="AL2423" t="s">
        <v>39</v>
      </c>
      <c r="AM2423" t="s">
        <v>39</v>
      </c>
      <c r="AN2423">
        <v>4</v>
      </c>
      <c r="AO2423">
        <v>25</v>
      </c>
      <c r="AP2423">
        <v>30</v>
      </c>
      <c r="AQ2423" t="s">
        <v>39</v>
      </c>
      <c r="AR2423" t="s">
        <v>2628</v>
      </c>
    </row>
    <row r="2424" spans="1:44" x14ac:dyDescent="0.35">
      <c r="A2424" t="s">
        <v>2131</v>
      </c>
      <c r="B2424" t="s">
        <v>2673</v>
      </c>
      <c r="C2424" t="s">
        <v>2593</v>
      </c>
      <c r="D2424" t="s">
        <v>3146</v>
      </c>
      <c r="E2424" t="s">
        <v>3147</v>
      </c>
      <c r="F2424" t="s">
        <v>39</v>
      </c>
      <c r="G2424" t="s">
        <v>40</v>
      </c>
      <c r="H2424" t="s">
        <v>40</v>
      </c>
      <c r="I2424" t="s">
        <v>3151</v>
      </c>
      <c r="J2424" t="s">
        <v>3148</v>
      </c>
      <c r="K2424" t="s">
        <v>3149</v>
      </c>
      <c r="L2424" t="s">
        <v>3150</v>
      </c>
      <c r="M2424" t="s">
        <v>2633</v>
      </c>
      <c r="N2424" t="s">
        <v>39</v>
      </c>
      <c r="O2424">
        <v>2011</v>
      </c>
      <c r="P2424">
        <v>2011</v>
      </c>
      <c r="Q2424" t="s">
        <v>39</v>
      </c>
      <c r="R2424" t="s">
        <v>39</v>
      </c>
      <c r="S2424" t="s">
        <v>39</v>
      </c>
      <c r="T2424" t="s">
        <v>39</v>
      </c>
      <c r="U2424" t="s">
        <v>21</v>
      </c>
      <c r="V2424" s="6" t="s">
        <v>39</v>
      </c>
      <c r="W2424" t="s">
        <v>39</v>
      </c>
      <c r="X2424" s="6">
        <v>25</v>
      </c>
      <c r="Y2424" t="s">
        <v>39</v>
      </c>
      <c r="Z2424" t="s">
        <v>39</v>
      </c>
      <c r="AA2424" t="s">
        <v>44</v>
      </c>
      <c r="AB2424">
        <f>1/(100*22.4)*347.37</f>
        <v>0.15507589285714285</v>
      </c>
      <c r="AC2424" t="s">
        <v>39</v>
      </c>
      <c r="AD2424" t="s">
        <v>40</v>
      </c>
      <c r="AE2424" t="s">
        <v>39</v>
      </c>
      <c r="AF2424" t="s">
        <v>40</v>
      </c>
      <c r="AG2424" t="s">
        <v>39</v>
      </c>
      <c r="AH2424" t="s">
        <v>39</v>
      </c>
      <c r="AI2424" t="s">
        <v>39</v>
      </c>
      <c r="AJ2424" s="6" t="s">
        <v>3129</v>
      </c>
      <c r="AK2424">
        <v>0.02</v>
      </c>
      <c r="AL2424" s="6" t="s">
        <v>39</v>
      </c>
      <c r="AM2424" s="6" t="s">
        <v>39</v>
      </c>
      <c r="AN2424">
        <v>4</v>
      </c>
      <c r="AO2424">
        <v>25</v>
      </c>
      <c r="AP2424" s="20">
        <v>30</v>
      </c>
      <c r="AQ2424" t="s">
        <v>39</v>
      </c>
      <c r="AR2424" t="s">
        <v>2628</v>
      </c>
    </row>
    <row r="2425" spans="1:44" x14ac:dyDescent="0.35">
      <c r="A2425" t="s">
        <v>2131</v>
      </c>
      <c r="B2425" t="s">
        <v>2673</v>
      </c>
      <c r="C2425" t="s">
        <v>2593</v>
      </c>
      <c r="D2425" t="s">
        <v>3146</v>
      </c>
      <c r="E2425" t="s">
        <v>3147</v>
      </c>
      <c r="F2425" t="s">
        <v>39</v>
      </c>
      <c r="G2425" t="s">
        <v>40</v>
      </c>
      <c r="H2425" t="s">
        <v>40</v>
      </c>
      <c r="I2425" t="s">
        <v>3151</v>
      </c>
      <c r="J2425" t="s">
        <v>3148</v>
      </c>
      <c r="K2425" t="s">
        <v>3149</v>
      </c>
      <c r="L2425" t="s">
        <v>3150</v>
      </c>
      <c r="M2425" t="s">
        <v>2633</v>
      </c>
      <c r="N2425" t="s">
        <v>39</v>
      </c>
      <c r="O2425">
        <v>2011</v>
      </c>
      <c r="P2425">
        <v>2011</v>
      </c>
      <c r="Q2425" t="s">
        <v>39</v>
      </c>
      <c r="R2425" t="s">
        <v>39</v>
      </c>
      <c r="S2425" t="s">
        <v>39</v>
      </c>
      <c r="T2425" t="s">
        <v>39</v>
      </c>
      <c r="U2425" t="s">
        <v>21</v>
      </c>
      <c r="V2425" s="6" t="s">
        <v>39</v>
      </c>
      <c r="W2425" t="s">
        <v>39</v>
      </c>
      <c r="X2425" s="6">
        <v>25</v>
      </c>
      <c r="Y2425" t="s">
        <v>39</v>
      </c>
      <c r="Z2425" t="s">
        <v>39</v>
      </c>
      <c r="AA2425" t="s">
        <v>44</v>
      </c>
      <c r="AB2425">
        <f>3/(100*22.4)*347.37</f>
        <v>0.4652276785714286</v>
      </c>
      <c r="AC2425" t="s">
        <v>39</v>
      </c>
      <c r="AD2425" t="s">
        <v>40</v>
      </c>
      <c r="AE2425" t="s">
        <v>39</v>
      </c>
      <c r="AF2425" t="s">
        <v>40</v>
      </c>
      <c r="AG2425" t="s">
        <v>39</v>
      </c>
      <c r="AH2425" t="s">
        <v>39</v>
      </c>
      <c r="AI2425" t="s">
        <v>39</v>
      </c>
      <c r="AJ2425" s="6" t="s">
        <v>3129</v>
      </c>
      <c r="AK2425">
        <v>0.01</v>
      </c>
      <c r="AL2425" s="6" t="s">
        <v>39</v>
      </c>
      <c r="AM2425" s="6" t="s">
        <v>39</v>
      </c>
      <c r="AN2425">
        <v>4</v>
      </c>
      <c r="AO2425">
        <v>25</v>
      </c>
      <c r="AP2425" s="20">
        <v>30</v>
      </c>
      <c r="AQ2425" t="s">
        <v>39</v>
      </c>
      <c r="AR2425" t="s">
        <v>2628</v>
      </c>
    </row>
    <row r="2426" spans="1:44" x14ac:dyDescent="0.35">
      <c r="A2426" t="s">
        <v>2131</v>
      </c>
      <c r="B2426" t="s">
        <v>2673</v>
      </c>
      <c r="C2426" t="s">
        <v>2593</v>
      </c>
      <c r="D2426" t="s">
        <v>3146</v>
      </c>
      <c r="E2426" t="s">
        <v>3147</v>
      </c>
      <c r="F2426" t="s">
        <v>39</v>
      </c>
      <c r="G2426" t="s">
        <v>40</v>
      </c>
      <c r="H2426" t="s">
        <v>40</v>
      </c>
      <c r="I2426" t="s">
        <v>3151</v>
      </c>
      <c r="J2426" t="s">
        <v>3148</v>
      </c>
      <c r="K2426" t="s">
        <v>3149</v>
      </c>
      <c r="L2426" t="s">
        <v>3150</v>
      </c>
      <c r="M2426" t="s">
        <v>2633</v>
      </c>
      <c r="N2426" t="s">
        <v>39</v>
      </c>
      <c r="O2426">
        <v>2011</v>
      </c>
      <c r="P2426">
        <v>2011</v>
      </c>
      <c r="Q2426" t="s">
        <v>39</v>
      </c>
      <c r="R2426" t="s">
        <v>39</v>
      </c>
      <c r="S2426" t="s">
        <v>39</v>
      </c>
      <c r="T2426" t="s">
        <v>39</v>
      </c>
      <c r="U2426" t="s">
        <v>21</v>
      </c>
      <c r="V2426" s="6" t="s">
        <v>39</v>
      </c>
      <c r="W2426" t="s">
        <v>39</v>
      </c>
      <c r="X2426" s="6">
        <v>25</v>
      </c>
      <c r="Y2426" t="s">
        <v>39</v>
      </c>
      <c r="Z2426" t="s">
        <v>39</v>
      </c>
      <c r="AA2426" t="s">
        <v>2744</v>
      </c>
      <c r="AC2426">
        <v>15</v>
      </c>
      <c r="AD2426" t="s">
        <v>40</v>
      </c>
      <c r="AE2426" t="s">
        <v>39</v>
      </c>
      <c r="AF2426" t="s">
        <v>40</v>
      </c>
      <c r="AG2426" t="s">
        <v>39</v>
      </c>
      <c r="AH2426" t="s">
        <v>39</v>
      </c>
      <c r="AI2426" t="s">
        <v>39</v>
      </c>
      <c r="AJ2426" s="6" t="s">
        <v>3129</v>
      </c>
      <c r="AK2426">
        <v>0.01</v>
      </c>
      <c r="AL2426" s="6" t="s">
        <v>39</v>
      </c>
      <c r="AM2426" s="6" t="s">
        <v>39</v>
      </c>
      <c r="AN2426">
        <v>4</v>
      </c>
      <c r="AO2426">
        <v>25</v>
      </c>
      <c r="AP2426" s="20">
        <v>30</v>
      </c>
      <c r="AQ2426" t="s">
        <v>39</v>
      </c>
      <c r="AR2426" t="s">
        <v>2628</v>
      </c>
    </row>
    <row r="2427" spans="1:44" x14ac:dyDescent="0.35">
      <c r="A2427" t="s">
        <v>2131</v>
      </c>
      <c r="B2427" t="s">
        <v>2673</v>
      </c>
      <c r="C2427" t="s">
        <v>2593</v>
      </c>
      <c r="D2427" t="s">
        <v>3146</v>
      </c>
      <c r="E2427" t="s">
        <v>3147</v>
      </c>
      <c r="F2427" t="s">
        <v>39</v>
      </c>
      <c r="G2427" t="s">
        <v>40</v>
      </c>
      <c r="H2427" t="s">
        <v>40</v>
      </c>
      <c r="I2427" t="s">
        <v>3151</v>
      </c>
      <c r="J2427" t="s">
        <v>3148</v>
      </c>
      <c r="K2427" t="s">
        <v>3149</v>
      </c>
      <c r="L2427" t="s">
        <v>3150</v>
      </c>
      <c r="M2427" t="s">
        <v>2633</v>
      </c>
      <c r="N2427" t="s">
        <v>39</v>
      </c>
      <c r="O2427">
        <v>2011</v>
      </c>
      <c r="P2427">
        <v>2011</v>
      </c>
      <c r="Q2427" t="s">
        <v>39</v>
      </c>
      <c r="R2427" t="s">
        <v>39</v>
      </c>
      <c r="S2427" t="s">
        <v>39</v>
      </c>
      <c r="T2427" t="s">
        <v>39</v>
      </c>
      <c r="U2427" t="s">
        <v>21</v>
      </c>
      <c r="V2427" s="6" t="s">
        <v>39</v>
      </c>
      <c r="W2427" t="s">
        <v>39</v>
      </c>
      <c r="X2427" s="6">
        <v>25</v>
      </c>
      <c r="Y2427" t="s">
        <v>39</v>
      </c>
      <c r="Z2427" t="s">
        <v>39</v>
      </c>
      <c r="AA2427" t="s">
        <v>2744</v>
      </c>
      <c r="AC2427">
        <v>30</v>
      </c>
      <c r="AD2427" t="s">
        <v>40</v>
      </c>
      <c r="AE2427" t="s">
        <v>39</v>
      </c>
      <c r="AF2427" t="s">
        <v>40</v>
      </c>
      <c r="AG2427" t="s">
        <v>39</v>
      </c>
      <c r="AH2427" t="s">
        <v>39</v>
      </c>
      <c r="AI2427" t="s">
        <v>39</v>
      </c>
      <c r="AJ2427" s="6" t="s">
        <v>3129</v>
      </c>
      <c r="AK2427">
        <v>0</v>
      </c>
      <c r="AL2427" s="6" t="s">
        <v>39</v>
      </c>
      <c r="AM2427" s="6" t="s">
        <v>39</v>
      </c>
      <c r="AN2427">
        <v>4</v>
      </c>
      <c r="AO2427">
        <v>25</v>
      </c>
      <c r="AP2427" s="20">
        <v>30</v>
      </c>
      <c r="AQ2427" t="s">
        <v>39</v>
      </c>
      <c r="AR2427" t="s">
        <v>2628</v>
      </c>
    </row>
    <row r="2428" spans="1:44" x14ac:dyDescent="0.35">
      <c r="A2428" t="s">
        <v>2131</v>
      </c>
      <c r="B2428" t="s">
        <v>2673</v>
      </c>
      <c r="C2428" t="s">
        <v>2593</v>
      </c>
      <c r="D2428" t="s">
        <v>3146</v>
      </c>
      <c r="E2428" t="s">
        <v>3147</v>
      </c>
      <c r="F2428" t="s">
        <v>39</v>
      </c>
      <c r="G2428" t="s">
        <v>40</v>
      </c>
      <c r="H2428" t="s">
        <v>40</v>
      </c>
      <c r="I2428" t="s">
        <v>3151</v>
      </c>
      <c r="J2428" t="s">
        <v>3148</v>
      </c>
      <c r="K2428" t="s">
        <v>3149</v>
      </c>
      <c r="L2428" t="s">
        <v>3150</v>
      </c>
      <c r="M2428" t="s">
        <v>2633</v>
      </c>
      <c r="N2428" t="s">
        <v>39</v>
      </c>
      <c r="O2428">
        <v>2011</v>
      </c>
      <c r="P2428">
        <v>2011</v>
      </c>
      <c r="Q2428" t="s">
        <v>39</v>
      </c>
      <c r="R2428" t="s">
        <v>39</v>
      </c>
      <c r="S2428" t="s">
        <v>39</v>
      </c>
      <c r="T2428" t="s">
        <v>39</v>
      </c>
      <c r="U2428" t="s">
        <v>21</v>
      </c>
      <c r="V2428" s="6" t="s">
        <v>39</v>
      </c>
      <c r="W2428" t="s">
        <v>39</v>
      </c>
      <c r="X2428" s="6">
        <v>25</v>
      </c>
      <c r="Y2428" t="s">
        <v>39</v>
      </c>
      <c r="Z2428" t="s">
        <v>39</v>
      </c>
      <c r="AA2428" t="s">
        <v>3159</v>
      </c>
      <c r="AB2428">
        <f>5/(100*22.4)*74.44</f>
        <v>0.16616071428571427</v>
      </c>
      <c r="AC2428">
        <v>5</v>
      </c>
      <c r="AD2428" t="s">
        <v>40</v>
      </c>
      <c r="AE2428" t="s">
        <v>39</v>
      </c>
      <c r="AF2428" t="s">
        <v>40</v>
      </c>
      <c r="AG2428" t="s">
        <v>39</v>
      </c>
      <c r="AH2428" t="s">
        <v>39</v>
      </c>
      <c r="AI2428" t="s">
        <v>39</v>
      </c>
      <c r="AJ2428" s="6" t="s">
        <v>3129</v>
      </c>
      <c r="AK2428">
        <v>0.06</v>
      </c>
      <c r="AL2428" s="6" t="s">
        <v>39</v>
      </c>
      <c r="AM2428" s="6" t="s">
        <v>39</v>
      </c>
      <c r="AN2428">
        <v>4</v>
      </c>
      <c r="AO2428">
        <v>25</v>
      </c>
      <c r="AP2428" s="20">
        <v>30</v>
      </c>
      <c r="AQ2428" t="s">
        <v>39</v>
      </c>
      <c r="AR2428" t="s">
        <v>2628</v>
      </c>
    </row>
    <row r="2429" spans="1:44" x14ac:dyDescent="0.35">
      <c r="A2429" t="s">
        <v>2131</v>
      </c>
      <c r="B2429" t="s">
        <v>2673</v>
      </c>
      <c r="C2429" t="s">
        <v>2593</v>
      </c>
      <c r="D2429" t="s">
        <v>3146</v>
      </c>
      <c r="E2429" t="s">
        <v>3147</v>
      </c>
      <c r="F2429" t="s">
        <v>39</v>
      </c>
      <c r="G2429" t="s">
        <v>40</v>
      </c>
      <c r="H2429" t="s">
        <v>40</v>
      </c>
      <c r="I2429" t="s">
        <v>3151</v>
      </c>
      <c r="J2429" t="s">
        <v>3148</v>
      </c>
      <c r="K2429" t="s">
        <v>3149</v>
      </c>
      <c r="L2429" t="s">
        <v>3150</v>
      </c>
      <c r="M2429" t="s">
        <v>2633</v>
      </c>
      <c r="N2429" t="s">
        <v>39</v>
      </c>
      <c r="O2429">
        <v>2011</v>
      </c>
      <c r="P2429">
        <v>2011</v>
      </c>
      <c r="Q2429" t="s">
        <v>39</v>
      </c>
      <c r="R2429" t="s">
        <v>39</v>
      </c>
      <c r="S2429" t="s">
        <v>39</v>
      </c>
      <c r="T2429" t="s">
        <v>39</v>
      </c>
      <c r="U2429" t="s">
        <v>21</v>
      </c>
      <c r="V2429" s="6" t="s">
        <v>39</v>
      </c>
      <c r="W2429" t="s">
        <v>39</v>
      </c>
      <c r="X2429" s="6">
        <v>25</v>
      </c>
      <c r="Y2429" t="s">
        <v>39</v>
      </c>
      <c r="Z2429" t="s">
        <v>39</v>
      </c>
      <c r="AA2429" t="s">
        <v>2608</v>
      </c>
      <c r="AB2429">
        <f>5/(100*22.4)*101.1</f>
        <v>0.22566964285714283</v>
      </c>
      <c r="AC2429" t="s">
        <v>39</v>
      </c>
      <c r="AD2429" t="s">
        <v>40</v>
      </c>
      <c r="AE2429" t="s">
        <v>39</v>
      </c>
      <c r="AF2429" t="s">
        <v>40</v>
      </c>
      <c r="AG2429" t="s">
        <v>39</v>
      </c>
      <c r="AH2429" t="s">
        <v>39</v>
      </c>
      <c r="AI2429" t="s">
        <v>39</v>
      </c>
      <c r="AJ2429" s="6" t="s">
        <v>3129</v>
      </c>
      <c r="AK2429">
        <v>0.01</v>
      </c>
      <c r="AL2429" s="6" t="s">
        <v>39</v>
      </c>
      <c r="AM2429" s="6" t="s">
        <v>39</v>
      </c>
      <c r="AN2429">
        <v>4</v>
      </c>
      <c r="AO2429">
        <v>25</v>
      </c>
      <c r="AP2429" s="20">
        <v>30</v>
      </c>
      <c r="AQ2429" t="s">
        <v>39</v>
      </c>
      <c r="AR2429" t="s">
        <v>2628</v>
      </c>
    </row>
    <row r="2430" spans="1:44" x14ac:dyDescent="0.35">
      <c r="A2430" t="s">
        <v>2131</v>
      </c>
      <c r="B2430" t="s">
        <v>2673</v>
      </c>
      <c r="C2430" t="s">
        <v>2593</v>
      </c>
      <c r="D2430" t="s">
        <v>3146</v>
      </c>
      <c r="E2430" t="s">
        <v>3147</v>
      </c>
      <c r="F2430" t="s">
        <v>39</v>
      </c>
      <c r="G2430" t="s">
        <v>40</v>
      </c>
      <c r="H2430" t="s">
        <v>40</v>
      </c>
      <c r="I2430" t="s">
        <v>3151</v>
      </c>
      <c r="J2430" t="s">
        <v>3148</v>
      </c>
      <c r="K2430" t="s">
        <v>3149</v>
      </c>
      <c r="L2430" t="s">
        <v>3150</v>
      </c>
      <c r="M2430" t="s">
        <v>2633</v>
      </c>
      <c r="N2430" t="s">
        <v>39</v>
      </c>
      <c r="O2430">
        <v>2011</v>
      </c>
      <c r="P2430">
        <v>2011</v>
      </c>
      <c r="Q2430" t="s">
        <v>39</v>
      </c>
      <c r="R2430" t="s">
        <v>39</v>
      </c>
      <c r="S2430" t="s">
        <v>39</v>
      </c>
      <c r="T2430" t="s">
        <v>39</v>
      </c>
      <c r="U2430" t="s">
        <v>21</v>
      </c>
      <c r="V2430" s="6" t="s">
        <v>39</v>
      </c>
      <c r="W2430" t="s">
        <v>39</v>
      </c>
      <c r="X2430" s="6">
        <v>25</v>
      </c>
      <c r="Y2430" t="s">
        <v>39</v>
      </c>
      <c r="Z2430" t="s">
        <v>39</v>
      </c>
      <c r="AA2430" t="s">
        <v>2608</v>
      </c>
      <c r="AB2430">
        <f>5/(100*22.4)*101.1</f>
        <v>0.22566964285714283</v>
      </c>
      <c r="AC2430" t="s">
        <v>39</v>
      </c>
      <c r="AD2430" t="s">
        <v>40</v>
      </c>
      <c r="AE2430" t="s">
        <v>39</v>
      </c>
      <c r="AF2430" t="s">
        <v>40</v>
      </c>
      <c r="AG2430" t="s">
        <v>39</v>
      </c>
      <c r="AH2430" t="s">
        <v>39</v>
      </c>
      <c r="AI2430" t="s">
        <v>39</v>
      </c>
      <c r="AJ2430" s="6" t="s">
        <v>3129</v>
      </c>
      <c r="AK2430">
        <v>0.01</v>
      </c>
      <c r="AL2430" s="6" t="s">
        <v>39</v>
      </c>
      <c r="AM2430" s="6" t="s">
        <v>39</v>
      </c>
      <c r="AN2430">
        <v>4</v>
      </c>
      <c r="AO2430">
        <v>25</v>
      </c>
      <c r="AP2430" s="20">
        <v>30</v>
      </c>
      <c r="AQ2430" t="s">
        <v>39</v>
      </c>
      <c r="AR2430" t="s">
        <v>2628</v>
      </c>
    </row>
    <row r="2431" spans="1:44" x14ac:dyDescent="0.35">
      <c r="A2431" t="s">
        <v>2131</v>
      </c>
      <c r="B2431" t="s">
        <v>2673</v>
      </c>
      <c r="C2431" t="s">
        <v>2593</v>
      </c>
      <c r="D2431" t="s">
        <v>3146</v>
      </c>
      <c r="E2431" t="s">
        <v>3147</v>
      </c>
      <c r="F2431" t="s">
        <v>39</v>
      </c>
      <c r="G2431" t="s">
        <v>40</v>
      </c>
      <c r="H2431" t="s">
        <v>40</v>
      </c>
      <c r="I2431" t="s">
        <v>3151</v>
      </c>
      <c r="J2431" t="s">
        <v>3148</v>
      </c>
      <c r="K2431" t="s">
        <v>3149</v>
      </c>
      <c r="L2431" t="s">
        <v>3150</v>
      </c>
      <c r="M2431" t="s">
        <v>2633</v>
      </c>
      <c r="N2431" t="s">
        <v>39</v>
      </c>
      <c r="O2431">
        <v>2011</v>
      </c>
      <c r="P2431">
        <v>2011</v>
      </c>
      <c r="Q2431" t="s">
        <v>39</v>
      </c>
      <c r="R2431" t="s">
        <v>39</v>
      </c>
      <c r="S2431" t="s">
        <v>39</v>
      </c>
      <c r="T2431" t="s">
        <v>39</v>
      </c>
      <c r="U2431" t="s">
        <v>3160</v>
      </c>
      <c r="V2431" s="6" t="s">
        <v>39</v>
      </c>
      <c r="W2431" t="s">
        <v>39</v>
      </c>
      <c r="X2431" s="6">
        <v>25</v>
      </c>
      <c r="Y2431" t="s">
        <v>39</v>
      </c>
      <c r="Z2431" t="s">
        <v>39</v>
      </c>
      <c r="AA2431" t="s">
        <v>39</v>
      </c>
      <c r="AB2431" t="s">
        <v>39</v>
      </c>
      <c r="AC2431" t="s">
        <v>39</v>
      </c>
      <c r="AD2431" t="s">
        <v>40</v>
      </c>
      <c r="AE2431" t="s">
        <v>39</v>
      </c>
      <c r="AF2431" t="s">
        <v>40</v>
      </c>
      <c r="AG2431" t="s">
        <v>39</v>
      </c>
      <c r="AH2431" t="s">
        <v>39</v>
      </c>
      <c r="AI2431" t="s">
        <v>39</v>
      </c>
      <c r="AJ2431" s="6" t="s">
        <v>3129</v>
      </c>
      <c r="AK2431">
        <v>0.03</v>
      </c>
      <c r="AL2431" t="s">
        <v>39</v>
      </c>
      <c r="AM2431" t="s">
        <v>39</v>
      </c>
      <c r="AN2431">
        <v>4</v>
      </c>
      <c r="AO2431">
        <v>25</v>
      </c>
      <c r="AP2431">
        <v>30</v>
      </c>
      <c r="AQ2431" t="s">
        <v>39</v>
      </c>
      <c r="AR2431" t="s">
        <v>2628</v>
      </c>
    </row>
    <row r="2432" spans="1:44" x14ac:dyDescent="0.35">
      <c r="A2432" t="s">
        <v>2131</v>
      </c>
      <c r="B2432" t="s">
        <v>2673</v>
      </c>
      <c r="C2432" t="s">
        <v>2593</v>
      </c>
      <c r="D2432" t="s">
        <v>3146</v>
      </c>
      <c r="E2432" t="s">
        <v>3147</v>
      </c>
      <c r="F2432" t="s">
        <v>39</v>
      </c>
      <c r="G2432" t="s">
        <v>40</v>
      </c>
      <c r="H2432" t="s">
        <v>40</v>
      </c>
      <c r="I2432" t="s">
        <v>3151</v>
      </c>
      <c r="J2432" t="s">
        <v>3148</v>
      </c>
      <c r="K2432" t="s">
        <v>3149</v>
      </c>
      <c r="L2432" t="s">
        <v>3150</v>
      </c>
      <c r="M2432" t="s">
        <v>2633</v>
      </c>
      <c r="N2432" t="s">
        <v>39</v>
      </c>
      <c r="O2432">
        <v>2011</v>
      </c>
      <c r="P2432">
        <v>2011</v>
      </c>
      <c r="Q2432" t="s">
        <v>39</v>
      </c>
      <c r="R2432" t="s">
        <v>39</v>
      </c>
      <c r="S2432" t="s">
        <v>39</v>
      </c>
      <c r="T2432" t="s">
        <v>39</v>
      </c>
      <c r="U2432" t="s">
        <v>3161</v>
      </c>
      <c r="V2432" s="6" t="s">
        <v>39</v>
      </c>
      <c r="W2432" t="s">
        <v>39</v>
      </c>
      <c r="X2432" s="6">
        <v>25</v>
      </c>
      <c r="Y2432" t="s">
        <v>39</v>
      </c>
      <c r="Z2432" t="s">
        <v>39</v>
      </c>
      <c r="AA2432" t="s">
        <v>39</v>
      </c>
      <c r="AB2432" t="s">
        <v>39</v>
      </c>
      <c r="AC2432" t="s">
        <v>39</v>
      </c>
      <c r="AD2432" t="s">
        <v>40</v>
      </c>
      <c r="AE2432" t="s">
        <v>39</v>
      </c>
      <c r="AF2432" t="s">
        <v>40</v>
      </c>
      <c r="AG2432" t="s">
        <v>39</v>
      </c>
      <c r="AH2432" t="s">
        <v>39</v>
      </c>
      <c r="AI2432" t="s">
        <v>39</v>
      </c>
      <c r="AJ2432" s="6" t="s">
        <v>3129</v>
      </c>
      <c r="AK2432">
        <v>0.08</v>
      </c>
      <c r="AL2432" t="s">
        <v>39</v>
      </c>
      <c r="AM2432" t="s">
        <v>39</v>
      </c>
      <c r="AN2432">
        <v>4</v>
      </c>
      <c r="AO2432">
        <v>25</v>
      </c>
      <c r="AP2432">
        <v>30</v>
      </c>
      <c r="AQ2432" t="s">
        <v>39</v>
      </c>
      <c r="AR2432" t="s">
        <v>2628</v>
      </c>
    </row>
    <row r="2433" spans="1:44" x14ac:dyDescent="0.35">
      <c r="A2433" t="s">
        <v>2131</v>
      </c>
      <c r="B2433" t="s">
        <v>2673</v>
      </c>
      <c r="C2433" t="s">
        <v>2593</v>
      </c>
      <c r="D2433" t="s">
        <v>3146</v>
      </c>
      <c r="E2433" t="s">
        <v>3147</v>
      </c>
      <c r="F2433" t="s">
        <v>39</v>
      </c>
      <c r="G2433" t="s">
        <v>40</v>
      </c>
      <c r="H2433" t="s">
        <v>40</v>
      </c>
      <c r="I2433" t="s">
        <v>3151</v>
      </c>
      <c r="J2433" t="s">
        <v>3148</v>
      </c>
      <c r="K2433" t="s">
        <v>3149</v>
      </c>
      <c r="L2433" t="s">
        <v>3150</v>
      </c>
      <c r="M2433" t="s">
        <v>2633</v>
      </c>
      <c r="N2433" t="s">
        <v>39</v>
      </c>
      <c r="O2433">
        <v>2011</v>
      </c>
      <c r="P2433">
        <v>2011</v>
      </c>
      <c r="Q2433" t="s">
        <v>39</v>
      </c>
      <c r="R2433" t="s">
        <v>39</v>
      </c>
      <c r="S2433" t="s">
        <v>39</v>
      </c>
      <c r="T2433" t="s">
        <v>39</v>
      </c>
      <c r="U2433" t="s">
        <v>3162</v>
      </c>
      <c r="V2433" s="6" t="s">
        <v>39</v>
      </c>
      <c r="W2433" t="s">
        <v>39</v>
      </c>
      <c r="X2433" s="6">
        <v>25</v>
      </c>
      <c r="Y2433" t="s">
        <v>39</v>
      </c>
      <c r="Z2433" t="s">
        <v>39</v>
      </c>
      <c r="AA2433" t="s">
        <v>39</v>
      </c>
      <c r="AB2433" t="s">
        <v>39</v>
      </c>
      <c r="AC2433" t="s">
        <v>39</v>
      </c>
      <c r="AD2433" t="s">
        <v>40</v>
      </c>
      <c r="AE2433" t="s">
        <v>39</v>
      </c>
      <c r="AF2433" t="s">
        <v>40</v>
      </c>
      <c r="AG2433" t="s">
        <v>39</v>
      </c>
      <c r="AH2433" t="s">
        <v>39</v>
      </c>
      <c r="AI2433" t="s">
        <v>39</v>
      </c>
      <c r="AJ2433" s="6" t="s">
        <v>3129</v>
      </c>
      <c r="AK2433">
        <v>0.05</v>
      </c>
      <c r="AL2433" t="s">
        <v>39</v>
      </c>
      <c r="AM2433" t="s">
        <v>39</v>
      </c>
      <c r="AN2433">
        <v>4</v>
      </c>
      <c r="AO2433">
        <v>25</v>
      </c>
      <c r="AP2433">
        <v>30</v>
      </c>
      <c r="AQ2433" t="s">
        <v>39</v>
      </c>
      <c r="AR2433" t="s">
        <v>2628</v>
      </c>
    </row>
    <row r="2434" spans="1:44" x14ac:dyDescent="0.35">
      <c r="A2434" t="s">
        <v>2131</v>
      </c>
      <c r="B2434" t="s">
        <v>2673</v>
      </c>
      <c r="C2434" t="s">
        <v>2593</v>
      </c>
      <c r="D2434" t="s">
        <v>3146</v>
      </c>
      <c r="E2434" t="s">
        <v>3147</v>
      </c>
      <c r="F2434" t="s">
        <v>39</v>
      </c>
      <c r="G2434" t="s">
        <v>40</v>
      </c>
      <c r="H2434" t="s">
        <v>40</v>
      </c>
      <c r="I2434" t="s">
        <v>3151</v>
      </c>
      <c r="J2434" t="s">
        <v>3148</v>
      </c>
      <c r="K2434" t="s">
        <v>3149</v>
      </c>
      <c r="L2434" t="s">
        <v>3150</v>
      </c>
      <c r="M2434" t="s">
        <v>2633</v>
      </c>
      <c r="N2434" t="s">
        <v>39</v>
      </c>
      <c r="O2434">
        <v>2011</v>
      </c>
      <c r="P2434">
        <v>2011</v>
      </c>
      <c r="Q2434" t="s">
        <v>39</v>
      </c>
      <c r="R2434" t="s">
        <v>39</v>
      </c>
      <c r="S2434" t="s">
        <v>39</v>
      </c>
      <c r="T2434" t="s">
        <v>39</v>
      </c>
      <c r="U2434" t="s">
        <v>3163</v>
      </c>
      <c r="V2434" s="6" t="s">
        <v>39</v>
      </c>
      <c r="W2434" t="s">
        <v>39</v>
      </c>
      <c r="X2434" s="6">
        <v>25</v>
      </c>
      <c r="Y2434" t="s">
        <v>39</v>
      </c>
      <c r="Z2434" t="s">
        <v>39</v>
      </c>
      <c r="AA2434" t="s">
        <v>39</v>
      </c>
      <c r="AB2434" t="s">
        <v>39</v>
      </c>
      <c r="AC2434" t="s">
        <v>39</v>
      </c>
      <c r="AD2434" t="s">
        <v>40</v>
      </c>
      <c r="AE2434" t="s">
        <v>39</v>
      </c>
      <c r="AF2434" t="s">
        <v>40</v>
      </c>
      <c r="AG2434" t="s">
        <v>39</v>
      </c>
      <c r="AH2434" t="s">
        <v>39</v>
      </c>
      <c r="AI2434" t="s">
        <v>39</v>
      </c>
      <c r="AJ2434" s="6" t="s">
        <v>3129</v>
      </c>
      <c r="AK2434">
        <v>0.13</v>
      </c>
      <c r="AL2434" t="s">
        <v>39</v>
      </c>
      <c r="AM2434" t="s">
        <v>39</v>
      </c>
      <c r="AN2434">
        <v>4</v>
      </c>
      <c r="AO2434">
        <v>25</v>
      </c>
      <c r="AP2434">
        <v>30</v>
      </c>
      <c r="AQ2434" t="s">
        <v>39</v>
      </c>
      <c r="AR2434" t="s">
        <v>2628</v>
      </c>
    </row>
    <row r="2435" spans="1:44" x14ac:dyDescent="0.35">
      <c r="A2435" t="s">
        <v>2131</v>
      </c>
      <c r="B2435" t="s">
        <v>2673</v>
      </c>
      <c r="C2435" t="s">
        <v>2593</v>
      </c>
      <c r="D2435" t="s">
        <v>3146</v>
      </c>
      <c r="E2435" t="s">
        <v>3147</v>
      </c>
      <c r="F2435" t="s">
        <v>39</v>
      </c>
      <c r="G2435" t="s">
        <v>40</v>
      </c>
      <c r="H2435" t="s">
        <v>40</v>
      </c>
      <c r="I2435" t="s">
        <v>3151</v>
      </c>
      <c r="J2435" t="s">
        <v>3148</v>
      </c>
      <c r="K2435" t="s">
        <v>3149</v>
      </c>
      <c r="L2435" t="s">
        <v>3150</v>
      </c>
      <c r="M2435" t="s">
        <v>2633</v>
      </c>
      <c r="N2435" t="s">
        <v>39</v>
      </c>
      <c r="O2435">
        <v>2011</v>
      </c>
      <c r="P2435">
        <v>2011</v>
      </c>
      <c r="Q2435" t="s">
        <v>39</v>
      </c>
      <c r="R2435" t="s">
        <v>39</v>
      </c>
      <c r="S2435" t="s">
        <v>39</v>
      </c>
      <c r="T2435" t="s">
        <v>39</v>
      </c>
      <c r="U2435" t="s">
        <v>3157</v>
      </c>
      <c r="V2435" s="6" t="s">
        <v>3158</v>
      </c>
      <c r="W2435">
        <v>7</v>
      </c>
      <c r="X2435" s="6">
        <v>25</v>
      </c>
      <c r="Y2435" t="s">
        <v>3164</v>
      </c>
      <c r="Z2435" t="s">
        <v>39</v>
      </c>
      <c r="AA2435" t="s">
        <v>39</v>
      </c>
      <c r="AB2435" t="s">
        <v>39</v>
      </c>
      <c r="AC2435" t="s">
        <v>39</v>
      </c>
      <c r="AD2435" t="s">
        <v>40</v>
      </c>
      <c r="AE2435" t="s">
        <v>39</v>
      </c>
      <c r="AF2435" t="s">
        <v>40</v>
      </c>
      <c r="AG2435" t="s">
        <v>39</v>
      </c>
      <c r="AH2435" t="s">
        <v>39</v>
      </c>
      <c r="AI2435" t="s">
        <v>39</v>
      </c>
      <c r="AJ2435" s="6" t="s">
        <v>3129</v>
      </c>
      <c r="AK2435">
        <v>0.2</v>
      </c>
      <c r="AL2435" t="s">
        <v>39</v>
      </c>
      <c r="AM2435" t="s">
        <v>39</v>
      </c>
      <c r="AN2435">
        <v>4</v>
      </c>
      <c r="AO2435">
        <v>25</v>
      </c>
      <c r="AP2435">
        <v>30</v>
      </c>
      <c r="AQ2435" t="s">
        <v>39</v>
      </c>
      <c r="AR2435" t="s">
        <v>2628</v>
      </c>
    </row>
    <row r="2436" spans="1:44" x14ac:dyDescent="0.35">
      <c r="A2436" t="s">
        <v>2131</v>
      </c>
      <c r="B2436" t="s">
        <v>2673</v>
      </c>
      <c r="C2436" t="s">
        <v>2593</v>
      </c>
      <c r="D2436" t="s">
        <v>3146</v>
      </c>
      <c r="E2436" t="s">
        <v>3147</v>
      </c>
      <c r="F2436" t="s">
        <v>39</v>
      </c>
      <c r="G2436" t="s">
        <v>40</v>
      </c>
      <c r="H2436" t="s">
        <v>40</v>
      </c>
      <c r="I2436" t="s">
        <v>3151</v>
      </c>
      <c r="J2436" t="s">
        <v>3148</v>
      </c>
      <c r="K2436" t="s">
        <v>3149</v>
      </c>
      <c r="L2436" t="s">
        <v>3150</v>
      </c>
      <c r="M2436" t="s">
        <v>2633</v>
      </c>
      <c r="N2436" t="s">
        <v>39</v>
      </c>
      <c r="O2436">
        <v>2011</v>
      </c>
      <c r="P2436">
        <v>2011</v>
      </c>
      <c r="Q2436" t="s">
        <v>39</v>
      </c>
      <c r="R2436" t="s">
        <v>39</v>
      </c>
      <c r="S2436" t="s">
        <v>39</v>
      </c>
      <c r="T2436" t="s">
        <v>39</v>
      </c>
      <c r="U2436" t="s">
        <v>3157</v>
      </c>
      <c r="V2436" s="6" t="s">
        <v>3158</v>
      </c>
      <c r="W2436">
        <v>7</v>
      </c>
      <c r="X2436" s="6">
        <v>25</v>
      </c>
      <c r="Y2436" t="s">
        <v>3165</v>
      </c>
      <c r="Z2436" t="s">
        <v>39</v>
      </c>
      <c r="AA2436" t="s">
        <v>39</v>
      </c>
      <c r="AB2436" t="s">
        <v>39</v>
      </c>
      <c r="AC2436" t="s">
        <v>39</v>
      </c>
      <c r="AD2436" t="s">
        <v>40</v>
      </c>
      <c r="AE2436" t="s">
        <v>39</v>
      </c>
      <c r="AF2436" t="s">
        <v>40</v>
      </c>
      <c r="AG2436" t="s">
        <v>39</v>
      </c>
      <c r="AH2436" t="s">
        <v>39</v>
      </c>
      <c r="AI2436" t="s">
        <v>39</v>
      </c>
      <c r="AJ2436" s="6" t="s">
        <v>3129</v>
      </c>
      <c r="AK2436">
        <v>0.04</v>
      </c>
      <c r="AL2436" t="s">
        <v>39</v>
      </c>
      <c r="AM2436" t="s">
        <v>39</v>
      </c>
      <c r="AN2436">
        <v>4</v>
      </c>
      <c r="AO2436">
        <v>25</v>
      </c>
      <c r="AP2436">
        <v>30</v>
      </c>
      <c r="AQ2436" t="s">
        <v>39</v>
      </c>
      <c r="AR2436" t="s">
        <v>2628</v>
      </c>
    </row>
    <row r="2437" spans="1:44" x14ac:dyDescent="0.35">
      <c r="A2437" t="s">
        <v>2131</v>
      </c>
      <c r="B2437" t="s">
        <v>2673</v>
      </c>
      <c r="C2437" t="s">
        <v>2593</v>
      </c>
      <c r="D2437" t="s">
        <v>3146</v>
      </c>
      <c r="E2437" t="s">
        <v>3147</v>
      </c>
      <c r="F2437" t="s">
        <v>39</v>
      </c>
      <c r="G2437" t="s">
        <v>40</v>
      </c>
      <c r="H2437" t="s">
        <v>40</v>
      </c>
      <c r="I2437" t="s">
        <v>3151</v>
      </c>
      <c r="J2437" t="s">
        <v>3148</v>
      </c>
      <c r="K2437" t="s">
        <v>3149</v>
      </c>
      <c r="L2437" t="s">
        <v>3150</v>
      </c>
      <c r="M2437" t="s">
        <v>2633</v>
      </c>
      <c r="N2437" t="s">
        <v>39</v>
      </c>
      <c r="O2437">
        <v>2011</v>
      </c>
      <c r="P2437">
        <v>2011</v>
      </c>
      <c r="Q2437" t="s">
        <v>39</v>
      </c>
      <c r="R2437" t="s">
        <v>39</v>
      </c>
      <c r="S2437" t="s">
        <v>39</v>
      </c>
      <c r="T2437" t="s">
        <v>39</v>
      </c>
      <c r="U2437" t="s">
        <v>3157</v>
      </c>
      <c r="V2437" s="6" t="s">
        <v>2730</v>
      </c>
      <c r="W2437">
        <v>7</v>
      </c>
      <c r="X2437" s="6">
        <v>25</v>
      </c>
      <c r="Y2437" t="s">
        <v>3166</v>
      </c>
      <c r="Z2437" t="s">
        <v>39</v>
      </c>
      <c r="AA2437" t="s">
        <v>39</v>
      </c>
      <c r="AB2437" t="s">
        <v>39</v>
      </c>
      <c r="AC2437" t="s">
        <v>39</v>
      </c>
      <c r="AD2437" t="s">
        <v>40</v>
      </c>
      <c r="AE2437" t="s">
        <v>39</v>
      </c>
      <c r="AF2437" t="s">
        <v>40</v>
      </c>
      <c r="AG2437" t="s">
        <v>39</v>
      </c>
      <c r="AH2437" t="s">
        <v>39</v>
      </c>
      <c r="AI2437" t="s">
        <v>39</v>
      </c>
      <c r="AJ2437" s="6" t="s">
        <v>3129</v>
      </c>
      <c r="AK2437">
        <v>0.27</v>
      </c>
      <c r="AL2437" t="s">
        <v>39</v>
      </c>
      <c r="AM2437" t="s">
        <v>39</v>
      </c>
      <c r="AN2437">
        <v>4</v>
      </c>
      <c r="AO2437">
        <v>25</v>
      </c>
      <c r="AP2437">
        <v>30</v>
      </c>
      <c r="AQ2437" t="s">
        <v>39</v>
      </c>
      <c r="AR2437" t="s">
        <v>2628</v>
      </c>
    </row>
    <row r="2438" spans="1:44" x14ac:dyDescent="0.35">
      <c r="A2438" t="s">
        <v>2131</v>
      </c>
      <c r="B2438" t="s">
        <v>2673</v>
      </c>
      <c r="C2438" t="s">
        <v>2593</v>
      </c>
      <c r="D2438" t="s">
        <v>3146</v>
      </c>
      <c r="E2438" t="s">
        <v>3147</v>
      </c>
      <c r="F2438" t="s">
        <v>39</v>
      </c>
      <c r="G2438" t="s">
        <v>40</v>
      </c>
      <c r="H2438" t="s">
        <v>40</v>
      </c>
      <c r="I2438" t="s">
        <v>3151</v>
      </c>
      <c r="J2438" t="s">
        <v>3148</v>
      </c>
      <c r="K2438" t="s">
        <v>3149</v>
      </c>
      <c r="L2438" t="s">
        <v>3150</v>
      </c>
      <c r="M2438" t="s">
        <v>2633</v>
      </c>
      <c r="N2438" t="s">
        <v>39</v>
      </c>
      <c r="O2438">
        <v>2011</v>
      </c>
      <c r="P2438">
        <v>2011</v>
      </c>
      <c r="Q2438" t="s">
        <v>39</v>
      </c>
      <c r="R2438" t="s">
        <v>39</v>
      </c>
      <c r="S2438" t="s">
        <v>39</v>
      </c>
      <c r="T2438" t="s">
        <v>39</v>
      </c>
      <c r="U2438" t="s">
        <v>21</v>
      </c>
      <c r="V2438" s="6" t="s">
        <v>39</v>
      </c>
      <c r="W2438" t="s">
        <v>39</v>
      </c>
      <c r="X2438" s="6">
        <v>25</v>
      </c>
      <c r="Y2438" t="s">
        <v>39</v>
      </c>
      <c r="Z2438" t="s">
        <v>39</v>
      </c>
      <c r="AA2438" t="s">
        <v>3167</v>
      </c>
      <c r="AB2438" t="s">
        <v>3169</v>
      </c>
      <c r="AC2438" t="s">
        <v>39</v>
      </c>
      <c r="AD2438" t="s">
        <v>40</v>
      </c>
      <c r="AE2438" t="s">
        <v>39</v>
      </c>
      <c r="AF2438" t="s">
        <v>40</v>
      </c>
      <c r="AG2438" t="s">
        <v>39</v>
      </c>
      <c r="AH2438" t="s">
        <v>39</v>
      </c>
      <c r="AI2438" t="s">
        <v>39</v>
      </c>
      <c r="AJ2438" s="6" t="s">
        <v>3129</v>
      </c>
      <c r="AK2438">
        <v>0.03</v>
      </c>
      <c r="AL2438" t="s">
        <v>39</v>
      </c>
      <c r="AM2438" t="s">
        <v>39</v>
      </c>
      <c r="AN2438">
        <v>4</v>
      </c>
      <c r="AO2438">
        <v>25</v>
      </c>
      <c r="AP2438">
        <v>30</v>
      </c>
      <c r="AQ2438" t="s">
        <v>39</v>
      </c>
      <c r="AR2438" t="s">
        <v>2628</v>
      </c>
    </row>
    <row r="2439" spans="1:44" x14ac:dyDescent="0.35">
      <c r="A2439" t="s">
        <v>2131</v>
      </c>
      <c r="B2439" t="s">
        <v>2673</v>
      </c>
      <c r="C2439" t="s">
        <v>2593</v>
      </c>
      <c r="D2439" t="s">
        <v>3146</v>
      </c>
      <c r="E2439" t="s">
        <v>3147</v>
      </c>
      <c r="F2439" t="s">
        <v>39</v>
      </c>
      <c r="G2439" t="s">
        <v>40</v>
      </c>
      <c r="H2439" t="s">
        <v>40</v>
      </c>
      <c r="I2439" t="s">
        <v>3151</v>
      </c>
      <c r="J2439" t="s">
        <v>3148</v>
      </c>
      <c r="K2439" t="s">
        <v>3149</v>
      </c>
      <c r="L2439" t="s">
        <v>3150</v>
      </c>
      <c r="M2439" t="s">
        <v>2633</v>
      </c>
      <c r="N2439" t="s">
        <v>39</v>
      </c>
      <c r="O2439">
        <v>2011</v>
      </c>
      <c r="P2439">
        <v>2011</v>
      </c>
      <c r="Q2439" t="s">
        <v>39</v>
      </c>
      <c r="R2439" t="s">
        <v>39</v>
      </c>
      <c r="S2439" t="s">
        <v>39</v>
      </c>
      <c r="T2439" t="s">
        <v>39</v>
      </c>
      <c r="U2439" t="s">
        <v>21</v>
      </c>
      <c r="V2439" s="6" t="s">
        <v>39</v>
      </c>
      <c r="W2439" t="s">
        <v>39</v>
      </c>
      <c r="X2439" s="6">
        <v>25</v>
      </c>
      <c r="Y2439" t="s">
        <v>39</v>
      </c>
      <c r="Z2439" t="s">
        <v>39</v>
      </c>
      <c r="AA2439" t="s">
        <v>3168</v>
      </c>
      <c r="AB2439" t="s">
        <v>3170</v>
      </c>
      <c r="AC2439" t="s">
        <v>39</v>
      </c>
      <c r="AD2439" t="s">
        <v>40</v>
      </c>
      <c r="AE2439" t="s">
        <v>39</v>
      </c>
      <c r="AF2439" t="s">
        <v>40</v>
      </c>
      <c r="AG2439" t="s">
        <v>39</v>
      </c>
      <c r="AH2439" t="s">
        <v>39</v>
      </c>
      <c r="AI2439" t="s">
        <v>39</v>
      </c>
      <c r="AJ2439" s="6" t="s">
        <v>3129</v>
      </c>
      <c r="AK2439">
        <v>0.04</v>
      </c>
      <c r="AL2439" t="s">
        <v>39</v>
      </c>
      <c r="AM2439" t="s">
        <v>39</v>
      </c>
      <c r="AN2439">
        <v>4</v>
      </c>
      <c r="AO2439">
        <v>25</v>
      </c>
      <c r="AP2439">
        <v>30</v>
      </c>
      <c r="AQ2439" t="s">
        <v>39</v>
      </c>
      <c r="AR2439" t="s">
        <v>2628</v>
      </c>
    </row>
    <row r="2440" spans="1:44" x14ac:dyDescent="0.35">
      <c r="A2440" t="s">
        <v>2131</v>
      </c>
      <c r="B2440" t="s">
        <v>2673</v>
      </c>
      <c r="C2440" t="s">
        <v>2593</v>
      </c>
      <c r="D2440" t="s">
        <v>3146</v>
      </c>
      <c r="E2440" t="s">
        <v>3147</v>
      </c>
      <c r="F2440" t="s">
        <v>39</v>
      </c>
      <c r="G2440" t="s">
        <v>40</v>
      </c>
      <c r="H2440" t="s">
        <v>40</v>
      </c>
      <c r="I2440" t="s">
        <v>3151</v>
      </c>
      <c r="J2440" t="s">
        <v>3148</v>
      </c>
      <c r="K2440" t="s">
        <v>3149</v>
      </c>
      <c r="L2440" t="s">
        <v>3150</v>
      </c>
      <c r="M2440" t="s">
        <v>2633</v>
      </c>
      <c r="N2440" t="s">
        <v>39</v>
      </c>
      <c r="O2440">
        <v>2011</v>
      </c>
      <c r="P2440">
        <v>2011</v>
      </c>
      <c r="Q2440" t="s">
        <v>39</v>
      </c>
      <c r="R2440" t="s">
        <v>39</v>
      </c>
      <c r="S2440" t="s">
        <v>39</v>
      </c>
      <c r="T2440" t="s">
        <v>39</v>
      </c>
      <c r="U2440" t="s">
        <v>21</v>
      </c>
      <c r="V2440" s="6" t="s">
        <v>39</v>
      </c>
      <c r="W2440" t="s">
        <v>39</v>
      </c>
      <c r="X2440" s="6">
        <v>25</v>
      </c>
      <c r="Y2440" t="s">
        <v>39</v>
      </c>
      <c r="Z2440" t="s">
        <v>39</v>
      </c>
      <c r="AA2440" t="s">
        <v>3168</v>
      </c>
      <c r="AB2440" t="s">
        <v>3172</v>
      </c>
      <c r="AC2440" t="s">
        <v>39</v>
      </c>
      <c r="AD2440" t="s">
        <v>40</v>
      </c>
      <c r="AE2440" t="s">
        <v>39</v>
      </c>
      <c r="AF2440" t="s">
        <v>40</v>
      </c>
      <c r="AG2440" t="s">
        <v>39</v>
      </c>
      <c r="AH2440" t="s">
        <v>39</v>
      </c>
      <c r="AI2440" t="s">
        <v>39</v>
      </c>
      <c r="AJ2440" s="6" t="s">
        <v>3129</v>
      </c>
      <c r="AK2440">
        <v>0.08</v>
      </c>
      <c r="AL2440" t="s">
        <v>39</v>
      </c>
      <c r="AM2440" t="s">
        <v>39</v>
      </c>
      <c r="AN2440">
        <v>4</v>
      </c>
      <c r="AO2440">
        <v>25</v>
      </c>
      <c r="AP2440">
        <v>30</v>
      </c>
      <c r="AQ2440" t="s">
        <v>39</v>
      </c>
      <c r="AR2440" t="s">
        <v>2628</v>
      </c>
    </row>
    <row r="2441" spans="1:44" x14ac:dyDescent="0.35">
      <c r="A2441" t="s">
        <v>2131</v>
      </c>
      <c r="B2441" t="s">
        <v>2673</v>
      </c>
      <c r="C2441" t="s">
        <v>2593</v>
      </c>
      <c r="D2441" t="s">
        <v>3146</v>
      </c>
      <c r="E2441" t="s">
        <v>3147</v>
      </c>
      <c r="F2441" t="s">
        <v>39</v>
      </c>
      <c r="G2441" t="s">
        <v>40</v>
      </c>
      <c r="H2441" t="s">
        <v>40</v>
      </c>
      <c r="I2441" t="s">
        <v>3151</v>
      </c>
      <c r="J2441" t="s">
        <v>3148</v>
      </c>
      <c r="K2441" t="s">
        <v>3149</v>
      </c>
      <c r="L2441" t="s">
        <v>3150</v>
      </c>
      <c r="M2441" t="s">
        <v>2633</v>
      </c>
      <c r="N2441" t="s">
        <v>39</v>
      </c>
      <c r="O2441">
        <v>2011</v>
      </c>
      <c r="P2441">
        <v>2011</v>
      </c>
      <c r="Q2441" t="s">
        <v>39</v>
      </c>
      <c r="R2441" t="s">
        <v>39</v>
      </c>
      <c r="S2441" t="s">
        <v>39</v>
      </c>
      <c r="T2441" t="s">
        <v>39</v>
      </c>
      <c r="U2441" t="s">
        <v>21</v>
      </c>
      <c r="V2441" s="6" t="s">
        <v>39</v>
      </c>
      <c r="W2441" t="s">
        <v>39</v>
      </c>
      <c r="X2441" s="6">
        <v>25</v>
      </c>
      <c r="Y2441" t="s">
        <v>39</v>
      </c>
      <c r="Z2441" t="s">
        <v>39</v>
      </c>
      <c r="AA2441" t="s">
        <v>3167</v>
      </c>
      <c r="AB2441" t="s">
        <v>3171</v>
      </c>
      <c r="AC2441" t="s">
        <v>39</v>
      </c>
      <c r="AD2441" t="s">
        <v>40</v>
      </c>
      <c r="AE2441" t="s">
        <v>39</v>
      </c>
      <c r="AF2441" t="s">
        <v>40</v>
      </c>
      <c r="AG2441" t="s">
        <v>39</v>
      </c>
      <c r="AH2441" t="s">
        <v>39</v>
      </c>
      <c r="AI2441" t="s">
        <v>39</v>
      </c>
      <c r="AJ2441" s="6" t="s">
        <v>3129</v>
      </c>
      <c r="AK2441">
        <v>7.0000000000000007E-2</v>
      </c>
      <c r="AL2441" t="s">
        <v>39</v>
      </c>
      <c r="AM2441" t="s">
        <v>39</v>
      </c>
      <c r="AN2441">
        <v>4</v>
      </c>
      <c r="AO2441">
        <v>25</v>
      </c>
      <c r="AP2441">
        <v>30</v>
      </c>
      <c r="AQ2441" t="s">
        <v>39</v>
      </c>
      <c r="AR2441" t="s">
        <v>2628</v>
      </c>
    </row>
    <row r="2442" spans="1:44" x14ac:dyDescent="0.35">
      <c r="A2442" t="s">
        <v>2131</v>
      </c>
      <c r="B2442" t="s">
        <v>2673</v>
      </c>
      <c r="C2442" t="s">
        <v>2593</v>
      </c>
      <c r="D2442" t="s">
        <v>3146</v>
      </c>
      <c r="E2442" t="s">
        <v>3147</v>
      </c>
      <c r="F2442" t="s">
        <v>39</v>
      </c>
      <c r="G2442" t="s">
        <v>40</v>
      </c>
      <c r="H2442" t="s">
        <v>40</v>
      </c>
      <c r="I2442" t="s">
        <v>3151</v>
      </c>
      <c r="J2442" t="s">
        <v>3148</v>
      </c>
      <c r="K2442" t="s">
        <v>3149</v>
      </c>
      <c r="L2442" t="s">
        <v>3150</v>
      </c>
      <c r="M2442" t="s">
        <v>2633</v>
      </c>
      <c r="N2442" t="s">
        <v>39</v>
      </c>
      <c r="O2442">
        <v>2011</v>
      </c>
      <c r="P2442">
        <v>2011</v>
      </c>
      <c r="Q2442" t="s">
        <v>39</v>
      </c>
      <c r="R2442" t="s">
        <v>39</v>
      </c>
      <c r="S2442" t="s">
        <v>39</v>
      </c>
      <c r="T2442" t="s">
        <v>39</v>
      </c>
      <c r="U2442" t="s">
        <v>48</v>
      </c>
      <c r="V2442" s="6" t="s">
        <v>39</v>
      </c>
      <c r="W2442" t="s">
        <v>39</v>
      </c>
      <c r="X2442" s="6">
        <v>25</v>
      </c>
      <c r="Y2442" t="s">
        <v>39</v>
      </c>
      <c r="Z2442" t="s">
        <v>39</v>
      </c>
      <c r="AA2442" t="s">
        <v>39</v>
      </c>
      <c r="AB2442" t="s">
        <v>39</v>
      </c>
      <c r="AC2442" t="s">
        <v>39</v>
      </c>
      <c r="AD2442" t="s">
        <v>40</v>
      </c>
      <c r="AE2442" t="s">
        <v>39</v>
      </c>
      <c r="AF2442" t="s">
        <v>40</v>
      </c>
      <c r="AG2442" t="s">
        <v>39</v>
      </c>
      <c r="AH2442" t="s">
        <v>39</v>
      </c>
      <c r="AI2442" t="s">
        <v>39</v>
      </c>
      <c r="AJ2442" s="6" t="s">
        <v>3130</v>
      </c>
      <c r="AK2442">
        <v>12.88</v>
      </c>
      <c r="AL2442" s="6" t="s">
        <v>39</v>
      </c>
      <c r="AM2442" s="6" t="s">
        <v>39</v>
      </c>
      <c r="AN2442">
        <v>4</v>
      </c>
      <c r="AO2442">
        <v>25</v>
      </c>
      <c r="AP2442" s="20">
        <v>30</v>
      </c>
      <c r="AQ2442" t="s">
        <v>39</v>
      </c>
      <c r="AR2442" t="s">
        <v>2628</v>
      </c>
    </row>
    <row r="2443" spans="1:44" x14ac:dyDescent="0.35">
      <c r="A2443" t="s">
        <v>2131</v>
      </c>
      <c r="B2443" t="s">
        <v>2673</v>
      </c>
      <c r="C2443" t="s">
        <v>2593</v>
      </c>
      <c r="D2443" t="s">
        <v>3146</v>
      </c>
      <c r="E2443" t="s">
        <v>3147</v>
      </c>
      <c r="F2443" t="s">
        <v>39</v>
      </c>
      <c r="G2443" t="s">
        <v>40</v>
      </c>
      <c r="H2443" t="s">
        <v>40</v>
      </c>
      <c r="I2443" t="s">
        <v>3151</v>
      </c>
      <c r="J2443" t="s">
        <v>3148</v>
      </c>
      <c r="K2443" t="s">
        <v>3149</v>
      </c>
      <c r="L2443" t="s">
        <v>3150</v>
      </c>
      <c r="M2443" t="s">
        <v>2633</v>
      </c>
      <c r="N2443" t="s">
        <v>39</v>
      </c>
      <c r="O2443">
        <v>2011</v>
      </c>
      <c r="P2443">
        <v>2011</v>
      </c>
      <c r="Q2443" t="s">
        <v>39</v>
      </c>
      <c r="R2443" t="s">
        <v>39</v>
      </c>
      <c r="S2443" t="s">
        <v>39</v>
      </c>
      <c r="T2443" t="s">
        <v>39</v>
      </c>
      <c r="U2443" t="s">
        <v>3152</v>
      </c>
      <c r="V2443" s="6" t="s">
        <v>39</v>
      </c>
      <c r="W2443" t="s">
        <v>39</v>
      </c>
      <c r="X2443" s="6">
        <v>25</v>
      </c>
      <c r="Y2443" t="s">
        <v>39</v>
      </c>
      <c r="Z2443" t="s">
        <v>39</v>
      </c>
      <c r="AA2443" t="s">
        <v>39</v>
      </c>
      <c r="AB2443" t="s">
        <v>39</v>
      </c>
      <c r="AC2443" t="s">
        <v>39</v>
      </c>
      <c r="AD2443" t="s">
        <v>42</v>
      </c>
      <c r="AE2443" t="s">
        <v>3153</v>
      </c>
      <c r="AF2443" t="s">
        <v>40</v>
      </c>
      <c r="AG2443" t="s">
        <v>39</v>
      </c>
      <c r="AH2443" t="s">
        <v>39</v>
      </c>
      <c r="AI2443" t="s">
        <v>39</v>
      </c>
      <c r="AJ2443" s="6" t="s">
        <v>3130</v>
      </c>
      <c r="AK2443">
        <v>16</v>
      </c>
      <c r="AL2443" s="6" t="s">
        <v>39</v>
      </c>
      <c r="AM2443" s="6" t="s">
        <v>39</v>
      </c>
      <c r="AN2443">
        <v>4</v>
      </c>
      <c r="AO2443">
        <v>25</v>
      </c>
      <c r="AP2443" s="20">
        <v>30</v>
      </c>
      <c r="AQ2443" t="s">
        <v>39</v>
      </c>
      <c r="AR2443" t="s">
        <v>2628</v>
      </c>
    </row>
    <row r="2444" spans="1:44" x14ac:dyDescent="0.35">
      <c r="A2444" t="s">
        <v>2131</v>
      </c>
      <c r="B2444" t="s">
        <v>2673</v>
      </c>
      <c r="C2444" t="s">
        <v>2593</v>
      </c>
      <c r="D2444" t="s">
        <v>3146</v>
      </c>
      <c r="E2444" t="s">
        <v>3147</v>
      </c>
      <c r="F2444" t="s">
        <v>39</v>
      </c>
      <c r="G2444" t="s">
        <v>40</v>
      </c>
      <c r="H2444" t="s">
        <v>40</v>
      </c>
      <c r="I2444" t="s">
        <v>3151</v>
      </c>
      <c r="J2444" t="s">
        <v>3148</v>
      </c>
      <c r="K2444" t="s">
        <v>3149</v>
      </c>
      <c r="L2444" t="s">
        <v>3150</v>
      </c>
      <c r="M2444" t="s">
        <v>2633</v>
      </c>
      <c r="N2444" t="s">
        <v>39</v>
      </c>
      <c r="O2444">
        <v>2011</v>
      </c>
      <c r="P2444">
        <v>2011</v>
      </c>
      <c r="Q2444" t="s">
        <v>39</v>
      </c>
      <c r="R2444" t="s">
        <v>39</v>
      </c>
      <c r="S2444" t="s">
        <v>39</v>
      </c>
      <c r="T2444" t="s">
        <v>39</v>
      </c>
      <c r="U2444" t="s">
        <v>3152</v>
      </c>
      <c r="V2444" s="6" t="s">
        <v>39</v>
      </c>
      <c r="W2444" t="s">
        <v>39</v>
      </c>
      <c r="X2444" s="6">
        <v>25</v>
      </c>
      <c r="Y2444" t="s">
        <v>39</v>
      </c>
      <c r="Z2444" t="s">
        <v>39</v>
      </c>
      <c r="AA2444" t="s">
        <v>39</v>
      </c>
      <c r="AB2444" t="s">
        <v>39</v>
      </c>
      <c r="AC2444" t="s">
        <v>39</v>
      </c>
      <c r="AD2444" t="s">
        <v>42</v>
      </c>
      <c r="AE2444" t="s">
        <v>3154</v>
      </c>
      <c r="AF2444" t="s">
        <v>40</v>
      </c>
      <c r="AG2444" t="s">
        <v>39</v>
      </c>
      <c r="AH2444" t="s">
        <v>39</v>
      </c>
      <c r="AI2444" t="s">
        <v>39</v>
      </c>
      <c r="AJ2444" s="6" t="s">
        <v>3130</v>
      </c>
      <c r="AK2444">
        <v>15</v>
      </c>
      <c r="AL2444" s="6" t="s">
        <v>39</v>
      </c>
      <c r="AM2444" s="6" t="s">
        <v>39</v>
      </c>
      <c r="AN2444">
        <v>4</v>
      </c>
      <c r="AO2444">
        <v>25</v>
      </c>
      <c r="AP2444" s="20">
        <v>30</v>
      </c>
      <c r="AQ2444" t="s">
        <v>39</v>
      </c>
      <c r="AR2444" t="s">
        <v>2628</v>
      </c>
    </row>
    <row r="2445" spans="1:44" x14ac:dyDescent="0.35">
      <c r="A2445" t="s">
        <v>2131</v>
      </c>
      <c r="B2445" t="s">
        <v>2673</v>
      </c>
      <c r="C2445" t="s">
        <v>2593</v>
      </c>
      <c r="D2445" t="s">
        <v>3146</v>
      </c>
      <c r="E2445" t="s">
        <v>3147</v>
      </c>
      <c r="F2445" t="s">
        <v>39</v>
      </c>
      <c r="G2445" t="s">
        <v>40</v>
      </c>
      <c r="H2445" t="s">
        <v>40</v>
      </c>
      <c r="I2445" t="s">
        <v>3151</v>
      </c>
      <c r="J2445" t="s">
        <v>3148</v>
      </c>
      <c r="K2445" t="s">
        <v>3149</v>
      </c>
      <c r="L2445" t="s">
        <v>3150</v>
      </c>
      <c r="M2445" t="s">
        <v>2633</v>
      </c>
      <c r="N2445" t="s">
        <v>39</v>
      </c>
      <c r="O2445">
        <v>2011</v>
      </c>
      <c r="P2445">
        <v>2011</v>
      </c>
      <c r="Q2445" t="s">
        <v>39</v>
      </c>
      <c r="R2445" t="s">
        <v>39</v>
      </c>
      <c r="S2445" t="s">
        <v>39</v>
      </c>
      <c r="T2445" t="s">
        <v>39</v>
      </c>
      <c r="U2445" t="s">
        <v>3189</v>
      </c>
      <c r="V2445" s="6" t="s">
        <v>39</v>
      </c>
      <c r="W2445" t="s">
        <v>39</v>
      </c>
      <c r="X2445" s="6">
        <v>25</v>
      </c>
      <c r="Y2445" t="s">
        <v>39</v>
      </c>
      <c r="Z2445" t="s">
        <v>39</v>
      </c>
      <c r="AA2445" t="s">
        <v>39</v>
      </c>
      <c r="AB2445" t="s">
        <v>39</v>
      </c>
      <c r="AC2445" t="s">
        <v>39</v>
      </c>
      <c r="AD2445" t="s">
        <v>40</v>
      </c>
      <c r="AE2445" t="s">
        <v>39</v>
      </c>
      <c r="AF2445" t="s">
        <v>40</v>
      </c>
      <c r="AG2445" t="s">
        <v>39</v>
      </c>
      <c r="AH2445" t="s">
        <v>39</v>
      </c>
      <c r="AI2445" t="s">
        <v>39</v>
      </c>
      <c r="AJ2445" s="6" t="s">
        <v>3130</v>
      </c>
      <c r="AK2445">
        <v>15.2</v>
      </c>
      <c r="AL2445" t="s">
        <v>39</v>
      </c>
      <c r="AM2445" t="s">
        <v>39</v>
      </c>
      <c r="AN2445">
        <v>4</v>
      </c>
      <c r="AO2445">
        <v>25</v>
      </c>
      <c r="AP2445">
        <v>30</v>
      </c>
      <c r="AQ2445" t="s">
        <v>39</v>
      </c>
      <c r="AR2445" t="s">
        <v>2628</v>
      </c>
    </row>
    <row r="2446" spans="1:44" x14ac:dyDescent="0.35">
      <c r="A2446" t="s">
        <v>2131</v>
      </c>
      <c r="B2446" t="s">
        <v>2673</v>
      </c>
      <c r="C2446" t="s">
        <v>2593</v>
      </c>
      <c r="D2446" t="s">
        <v>3146</v>
      </c>
      <c r="E2446" t="s">
        <v>3147</v>
      </c>
      <c r="F2446" t="s">
        <v>39</v>
      </c>
      <c r="G2446" t="s">
        <v>40</v>
      </c>
      <c r="H2446" t="s">
        <v>40</v>
      </c>
      <c r="I2446" t="s">
        <v>3151</v>
      </c>
      <c r="J2446" t="s">
        <v>3148</v>
      </c>
      <c r="K2446" t="s">
        <v>3149</v>
      </c>
      <c r="L2446" t="s">
        <v>3150</v>
      </c>
      <c r="M2446" t="s">
        <v>2633</v>
      </c>
      <c r="N2446" t="s">
        <v>39</v>
      </c>
      <c r="O2446">
        <v>2011</v>
      </c>
      <c r="P2446">
        <v>2011</v>
      </c>
      <c r="Q2446" t="s">
        <v>39</v>
      </c>
      <c r="R2446" t="s">
        <v>39</v>
      </c>
      <c r="S2446" t="s">
        <v>39</v>
      </c>
      <c r="T2446" t="s">
        <v>39</v>
      </c>
      <c r="U2446" t="s">
        <v>3156</v>
      </c>
      <c r="V2446" s="6" t="s">
        <v>39</v>
      </c>
      <c r="W2446" t="s">
        <v>39</v>
      </c>
      <c r="X2446" s="6">
        <v>25</v>
      </c>
      <c r="Y2446" t="s">
        <v>39</v>
      </c>
      <c r="Z2446" t="s">
        <v>39</v>
      </c>
      <c r="AA2446" t="s">
        <v>39</v>
      </c>
      <c r="AB2446" t="s">
        <v>39</v>
      </c>
      <c r="AC2446" t="s">
        <v>39</v>
      </c>
      <c r="AD2446" t="s">
        <v>40</v>
      </c>
      <c r="AE2446" t="s">
        <v>39</v>
      </c>
      <c r="AF2446" t="s">
        <v>42</v>
      </c>
      <c r="AG2446" t="s">
        <v>3155</v>
      </c>
      <c r="AH2446">
        <f>48*60</f>
        <v>2880</v>
      </c>
      <c r="AI2446" t="s">
        <v>39</v>
      </c>
      <c r="AJ2446" s="6" t="s">
        <v>3130</v>
      </c>
      <c r="AK2446">
        <v>12.93</v>
      </c>
      <c r="AL2446" t="s">
        <v>39</v>
      </c>
      <c r="AM2446" t="s">
        <v>39</v>
      </c>
      <c r="AN2446">
        <v>4</v>
      </c>
      <c r="AO2446">
        <v>25</v>
      </c>
      <c r="AP2446">
        <v>30</v>
      </c>
      <c r="AQ2446" t="s">
        <v>39</v>
      </c>
      <c r="AR2446" t="s">
        <v>2628</v>
      </c>
    </row>
    <row r="2447" spans="1:44" x14ac:dyDescent="0.35">
      <c r="A2447" t="s">
        <v>2131</v>
      </c>
      <c r="B2447" t="s">
        <v>2673</v>
      </c>
      <c r="C2447" t="s">
        <v>2593</v>
      </c>
      <c r="D2447" t="s">
        <v>3146</v>
      </c>
      <c r="E2447" t="s">
        <v>3147</v>
      </c>
      <c r="F2447" t="s">
        <v>39</v>
      </c>
      <c r="G2447" t="s">
        <v>40</v>
      </c>
      <c r="H2447" t="s">
        <v>40</v>
      </c>
      <c r="I2447" t="s">
        <v>3151</v>
      </c>
      <c r="J2447" t="s">
        <v>3148</v>
      </c>
      <c r="K2447" t="s">
        <v>3149</v>
      </c>
      <c r="L2447" t="s">
        <v>3150</v>
      </c>
      <c r="M2447" t="s">
        <v>2633</v>
      </c>
      <c r="N2447" t="s">
        <v>39</v>
      </c>
      <c r="O2447">
        <v>2011</v>
      </c>
      <c r="P2447">
        <v>2011</v>
      </c>
      <c r="Q2447" t="s">
        <v>39</v>
      </c>
      <c r="R2447" t="s">
        <v>39</v>
      </c>
      <c r="S2447" t="s">
        <v>39</v>
      </c>
      <c r="T2447" t="s">
        <v>39</v>
      </c>
      <c r="U2447" t="s">
        <v>3156</v>
      </c>
      <c r="V2447" s="6" t="s">
        <v>39</v>
      </c>
      <c r="W2447" t="s">
        <v>39</v>
      </c>
      <c r="X2447" s="6">
        <v>25</v>
      </c>
      <c r="Y2447" t="s">
        <v>39</v>
      </c>
      <c r="Z2447" t="s">
        <v>39</v>
      </c>
      <c r="AA2447" t="s">
        <v>39</v>
      </c>
      <c r="AB2447" t="s">
        <v>39</v>
      </c>
      <c r="AC2447" t="s">
        <v>39</v>
      </c>
      <c r="AD2447" t="s">
        <v>40</v>
      </c>
      <c r="AE2447" t="s">
        <v>39</v>
      </c>
      <c r="AF2447" t="s">
        <v>42</v>
      </c>
      <c r="AG2447" t="s">
        <v>3155</v>
      </c>
      <c r="AH2447">
        <f>12*60</f>
        <v>720</v>
      </c>
      <c r="AI2447" t="s">
        <v>39</v>
      </c>
      <c r="AJ2447" s="6" t="s">
        <v>3130</v>
      </c>
      <c r="AK2447">
        <v>13.71</v>
      </c>
      <c r="AL2447" t="s">
        <v>39</v>
      </c>
      <c r="AM2447" t="s">
        <v>39</v>
      </c>
      <c r="AN2447">
        <v>4</v>
      </c>
      <c r="AO2447">
        <v>25</v>
      </c>
      <c r="AP2447">
        <v>30</v>
      </c>
      <c r="AQ2447" t="s">
        <v>39</v>
      </c>
      <c r="AR2447" t="s">
        <v>2628</v>
      </c>
    </row>
    <row r="2448" spans="1:44" x14ac:dyDescent="0.35">
      <c r="A2448" t="s">
        <v>2131</v>
      </c>
      <c r="B2448" t="s">
        <v>2673</v>
      </c>
      <c r="C2448" t="s">
        <v>2593</v>
      </c>
      <c r="D2448" t="s">
        <v>3146</v>
      </c>
      <c r="E2448" t="s">
        <v>3147</v>
      </c>
      <c r="F2448" t="s">
        <v>39</v>
      </c>
      <c r="G2448" t="s">
        <v>40</v>
      </c>
      <c r="H2448" t="s">
        <v>40</v>
      </c>
      <c r="I2448" t="s">
        <v>3151</v>
      </c>
      <c r="J2448" t="s">
        <v>3148</v>
      </c>
      <c r="K2448" t="s">
        <v>3149</v>
      </c>
      <c r="L2448" t="s">
        <v>3150</v>
      </c>
      <c r="M2448" t="s">
        <v>2633</v>
      </c>
      <c r="N2448" t="s">
        <v>39</v>
      </c>
      <c r="O2448">
        <v>2011</v>
      </c>
      <c r="P2448">
        <v>2011</v>
      </c>
      <c r="Q2448" t="s">
        <v>39</v>
      </c>
      <c r="R2448" t="s">
        <v>39</v>
      </c>
      <c r="S2448" t="s">
        <v>39</v>
      </c>
      <c r="T2448" t="s">
        <v>39</v>
      </c>
      <c r="U2448" t="s">
        <v>3157</v>
      </c>
      <c r="V2448" s="6" t="s">
        <v>3158</v>
      </c>
      <c r="W2448">
        <v>7</v>
      </c>
      <c r="X2448" s="6">
        <v>25</v>
      </c>
      <c r="Y2448" t="s">
        <v>39</v>
      </c>
      <c r="Z2448" t="s">
        <v>39</v>
      </c>
      <c r="AA2448" t="s">
        <v>39</v>
      </c>
      <c r="AB2448" t="s">
        <v>39</v>
      </c>
      <c r="AC2448" t="s">
        <v>39</v>
      </c>
      <c r="AD2448" t="s">
        <v>40</v>
      </c>
      <c r="AE2448" t="s">
        <v>39</v>
      </c>
      <c r="AF2448" t="s">
        <v>40</v>
      </c>
      <c r="AG2448" t="s">
        <v>39</v>
      </c>
      <c r="AH2448" t="s">
        <v>39</v>
      </c>
      <c r="AI2448" t="s">
        <v>39</v>
      </c>
      <c r="AJ2448" s="6" t="s">
        <v>3130</v>
      </c>
      <c r="AK2448">
        <v>11.33</v>
      </c>
      <c r="AL2448" t="s">
        <v>39</v>
      </c>
      <c r="AM2448" t="s">
        <v>39</v>
      </c>
      <c r="AN2448">
        <v>4</v>
      </c>
      <c r="AO2448">
        <v>25</v>
      </c>
      <c r="AP2448">
        <v>30</v>
      </c>
      <c r="AQ2448" t="s">
        <v>39</v>
      </c>
      <c r="AR2448" t="s">
        <v>2628</v>
      </c>
    </row>
    <row r="2449" spans="1:44" x14ac:dyDescent="0.35">
      <c r="A2449" t="s">
        <v>2131</v>
      </c>
      <c r="B2449" t="s">
        <v>2673</v>
      </c>
      <c r="C2449" t="s">
        <v>2593</v>
      </c>
      <c r="D2449" t="s">
        <v>3146</v>
      </c>
      <c r="E2449" t="s">
        <v>3147</v>
      </c>
      <c r="F2449" t="s">
        <v>39</v>
      </c>
      <c r="G2449" t="s">
        <v>40</v>
      </c>
      <c r="H2449" t="s">
        <v>40</v>
      </c>
      <c r="I2449" t="s">
        <v>3151</v>
      </c>
      <c r="J2449" t="s">
        <v>3148</v>
      </c>
      <c r="K2449" t="s">
        <v>3149</v>
      </c>
      <c r="L2449" t="s">
        <v>3150</v>
      </c>
      <c r="M2449" t="s">
        <v>2633</v>
      </c>
      <c r="N2449" t="s">
        <v>39</v>
      </c>
      <c r="O2449">
        <v>2011</v>
      </c>
      <c r="P2449">
        <v>2011</v>
      </c>
      <c r="Q2449" t="s">
        <v>39</v>
      </c>
      <c r="R2449" t="s">
        <v>39</v>
      </c>
      <c r="S2449" t="s">
        <v>39</v>
      </c>
      <c r="T2449" t="s">
        <v>39</v>
      </c>
      <c r="U2449" t="s">
        <v>3157</v>
      </c>
      <c r="V2449" s="6" t="s">
        <v>3158</v>
      </c>
      <c r="W2449">
        <v>14</v>
      </c>
      <c r="X2449" s="6">
        <v>25</v>
      </c>
      <c r="Y2449" t="s">
        <v>39</v>
      </c>
      <c r="Z2449" t="s">
        <v>39</v>
      </c>
      <c r="AA2449" t="s">
        <v>39</v>
      </c>
      <c r="AB2449" t="s">
        <v>39</v>
      </c>
      <c r="AC2449" t="s">
        <v>39</v>
      </c>
      <c r="AD2449" t="s">
        <v>40</v>
      </c>
      <c r="AE2449" t="s">
        <v>39</v>
      </c>
      <c r="AF2449" t="s">
        <v>40</v>
      </c>
      <c r="AG2449" t="s">
        <v>39</v>
      </c>
      <c r="AH2449" t="s">
        <v>39</v>
      </c>
      <c r="AI2449" t="s">
        <v>39</v>
      </c>
      <c r="AJ2449" s="6" t="s">
        <v>3130</v>
      </c>
      <c r="AK2449">
        <v>17.600000000000001</v>
      </c>
      <c r="AL2449" t="s">
        <v>39</v>
      </c>
      <c r="AM2449" t="s">
        <v>39</v>
      </c>
      <c r="AN2449">
        <v>4</v>
      </c>
      <c r="AO2449">
        <v>25</v>
      </c>
      <c r="AP2449">
        <v>30</v>
      </c>
      <c r="AQ2449" t="s">
        <v>39</v>
      </c>
      <c r="AR2449" t="s">
        <v>2628</v>
      </c>
    </row>
    <row r="2450" spans="1:44" x14ac:dyDescent="0.35">
      <c r="A2450" t="s">
        <v>2131</v>
      </c>
      <c r="B2450" t="s">
        <v>2673</v>
      </c>
      <c r="C2450" t="s">
        <v>2593</v>
      </c>
      <c r="D2450" t="s">
        <v>3146</v>
      </c>
      <c r="E2450" t="s">
        <v>3147</v>
      </c>
      <c r="F2450" t="s">
        <v>39</v>
      </c>
      <c r="G2450" t="s">
        <v>40</v>
      </c>
      <c r="H2450" t="s">
        <v>40</v>
      </c>
      <c r="I2450" t="s">
        <v>3151</v>
      </c>
      <c r="J2450" t="s">
        <v>3148</v>
      </c>
      <c r="K2450" t="s">
        <v>3149</v>
      </c>
      <c r="L2450" t="s">
        <v>3150</v>
      </c>
      <c r="M2450" t="s">
        <v>2633</v>
      </c>
      <c r="N2450" t="s">
        <v>39</v>
      </c>
      <c r="O2450">
        <v>2011</v>
      </c>
      <c r="P2450">
        <v>2011</v>
      </c>
      <c r="Q2450" t="s">
        <v>39</v>
      </c>
      <c r="R2450" t="s">
        <v>39</v>
      </c>
      <c r="S2450" t="s">
        <v>39</v>
      </c>
      <c r="T2450" t="s">
        <v>39</v>
      </c>
      <c r="U2450" t="s">
        <v>21</v>
      </c>
      <c r="V2450" s="6" t="s">
        <v>39</v>
      </c>
      <c r="W2450" t="s">
        <v>39</v>
      </c>
      <c r="X2450" s="6">
        <v>25</v>
      </c>
      <c r="Y2450" t="s">
        <v>39</v>
      </c>
      <c r="Z2450" t="s">
        <v>39</v>
      </c>
      <c r="AA2450" t="s">
        <v>44</v>
      </c>
      <c r="AB2450">
        <f>1/(100*22.4)*347.37</f>
        <v>0.15507589285714285</v>
      </c>
      <c r="AC2450" t="s">
        <v>39</v>
      </c>
      <c r="AD2450" t="s">
        <v>40</v>
      </c>
      <c r="AE2450" t="s">
        <v>39</v>
      </c>
      <c r="AF2450" t="s">
        <v>40</v>
      </c>
      <c r="AG2450" t="s">
        <v>39</v>
      </c>
      <c r="AH2450" t="s">
        <v>39</v>
      </c>
      <c r="AI2450" t="s">
        <v>39</v>
      </c>
      <c r="AJ2450" s="6" t="s">
        <v>3130</v>
      </c>
      <c r="AK2450">
        <v>10.33</v>
      </c>
      <c r="AL2450" s="6" t="s">
        <v>39</v>
      </c>
      <c r="AM2450" s="6" t="s">
        <v>39</v>
      </c>
      <c r="AN2450">
        <v>4</v>
      </c>
      <c r="AO2450">
        <v>25</v>
      </c>
      <c r="AP2450" s="20">
        <v>30</v>
      </c>
      <c r="AQ2450" t="s">
        <v>39</v>
      </c>
      <c r="AR2450" t="s">
        <v>2628</v>
      </c>
    </row>
    <row r="2451" spans="1:44" x14ac:dyDescent="0.35">
      <c r="A2451" t="s">
        <v>2131</v>
      </c>
      <c r="B2451" t="s">
        <v>2673</v>
      </c>
      <c r="C2451" t="s">
        <v>2593</v>
      </c>
      <c r="D2451" t="s">
        <v>3146</v>
      </c>
      <c r="E2451" t="s">
        <v>3147</v>
      </c>
      <c r="F2451" t="s">
        <v>39</v>
      </c>
      <c r="G2451" t="s">
        <v>40</v>
      </c>
      <c r="H2451" t="s">
        <v>40</v>
      </c>
      <c r="I2451" t="s">
        <v>3151</v>
      </c>
      <c r="J2451" t="s">
        <v>3148</v>
      </c>
      <c r="K2451" t="s">
        <v>3149</v>
      </c>
      <c r="L2451" t="s">
        <v>3150</v>
      </c>
      <c r="M2451" t="s">
        <v>2633</v>
      </c>
      <c r="N2451" t="s">
        <v>39</v>
      </c>
      <c r="O2451">
        <v>2011</v>
      </c>
      <c r="P2451">
        <v>2011</v>
      </c>
      <c r="Q2451" t="s">
        <v>39</v>
      </c>
      <c r="R2451" t="s">
        <v>39</v>
      </c>
      <c r="S2451" t="s">
        <v>39</v>
      </c>
      <c r="T2451" t="s">
        <v>39</v>
      </c>
      <c r="U2451" t="s">
        <v>21</v>
      </c>
      <c r="V2451" s="6" t="s">
        <v>39</v>
      </c>
      <c r="W2451" t="s">
        <v>39</v>
      </c>
      <c r="X2451" s="6">
        <v>25</v>
      </c>
      <c r="Y2451" t="s">
        <v>39</v>
      </c>
      <c r="Z2451" t="s">
        <v>39</v>
      </c>
      <c r="AA2451" t="s">
        <v>44</v>
      </c>
      <c r="AB2451">
        <f>3/(100*22.4)*347.37</f>
        <v>0.4652276785714286</v>
      </c>
      <c r="AC2451" t="s">
        <v>39</v>
      </c>
      <c r="AD2451" t="s">
        <v>40</v>
      </c>
      <c r="AE2451" t="s">
        <v>39</v>
      </c>
      <c r="AF2451" t="s">
        <v>40</v>
      </c>
      <c r="AG2451" t="s">
        <v>39</v>
      </c>
      <c r="AH2451" t="s">
        <v>39</v>
      </c>
      <c r="AI2451" t="s">
        <v>39</v>
      </c>
      <c r="AJ2451" s="6" t="s">
        <v>3130</v>
      </c>
      <c r="AK2451">
        <v>14.67</v>
      </c>
      <c r="AL2451" s="6" t="s">
        <v>39</v>
      </c>
      <c r="AM2451" s="6" t="s">
        <v>39</v>
      </c>
      <c r="AN2451">
        <v>4</v>
      </c>
      <c r="AO2451">
        <v>25</v>
      </c>
      <c r="AP2451" s="20">
        <v>30</v>
      </c>
      <c r="AQ2451" t="s">
        <v>39</v>
      </c>
      <c r="AR2451" t="s">
        <v>2628</v>
      </c>
    </row>
    <row r="2452" spans="1:44" x14ac:dyDescent="0.35">
      <c r="A2452" t="s">
        <v>2131</v>
      </c>
      <c r="B2452" t="s">
        <v>2673</v>
      </c>
      <c r="C2452" t="s">
        <v>2593</v>
      </c>
      <c r="D2452" t="s">
        <v>3146</v>
      </c>
      <c r="E2452" t="s">
        <v>3147</v>
      </c>
      <c r="F2452" t="s">
        <v>39</v>
      </c>
      <c r="G2452" t="s">
        <v>40</v>
      </c>
      <c r="H2452" t="s">
        <v>40</v>
      </c>
      <c r="I2452" t="s">
        <v>3151</v>
      </c>
      <c r="J2452" t="s">
        <v>3148</v>
      </c>
      <c r="K2452" t="s">
        <v>3149</v>
      </c>
      <c r="L2452" t="s">
        <v>3150</v>
      </c>
      <c r="M2452" t="s">
        <v>2633</v>
      </c>
      <c r="N2452" t="s">
        <v>39</v>
      </c>
      <c r="O2452">
        <v>2011</v>
      </c>
      <c r="P2452">
        <v>2011</v>
      </c>
      <c r="Q2452" t="s">
        <v>39</v>
      </c>
      <c r="R2452" t="s">
        <v>39</v>
      </c>
      <c r="S2452" t="s">
        <v>39</v>
      </c>
      <c r="T2452" t="s">
        <v>39</v>
      </c>
      <c r="U2452" t="s">
        <v>21</v>
      </c>
      <c r="V2452" s="6" t="s">
        <v>39</v>
      </c>
      <c r="W2452" t="s">
        <v>39</v>
      </c>
      <c r="X2452" s="6">
        <v>25</v>
      </c>
      <c r="Y2452" t="s">
        <v>39</v>
      </c>
      <c r="Z2452" t="s">
        <v>39</v>
      </c>
      <c r="AA2452" t="s">
        <v>2744</v>
      </c>
      <c r="AC2452">
        <v>15</v>
      </c>
      <c r="AD2452" t="s">
        <v>40</v>
      </c>
      <c r="AE2452" t="s">
        <v>39</v>
      </c>
      <c r="AF2452" t="s">
        <v>40</v>
      </c>
      <c r="AG2452" t="s">
        <v>39</v>
      </c>
      <c r="AH2452" t="s">
        <v>39</v>
      </c>
      <c r="AI2452" t="s">
        <v>39</v>
      </c>
      <c r="AJ2452" s="6" t="s">
        <v>3130</v>
      </c>
      <c r="AK2452">
        <v>16</v>
      </c>
      <c r="AL2452" s="6" t="s">
        <v>39</v>
      </c>
      <c r="AM2452" s="6" t="s">
        <v>39</v>
      </c>
      <c r="AN2452">
        <v>4</v>
      </c>
      <c r="AO2452">
        <v>25</v>
      </c>
      <c r="AP2452" s="20">
        <v>30</v>
      </c>
      <c r="AQ2452" t="s">
        <v>39</v>
      </c>
      <c r="AR2452" t="s">
        <v>2628</v>
      </c>
    </row>
    <row r="2453" spans="1:44" x14ac:dyDescent="0.35">
      <c r="A2453" t="s">
        <v>2131</v>
      </c>
      <c r="B2453" t="s">
        <v>2673</v>
      </c>
      <c r="C2453" t="s">
        <v>2593</v>
      </c>
      <c r="D2453" t="s">
        <v>3146</v>
      </c>
      <c r="E2453" t="s">
        <v>3147</v>
      </c>
      <c r="F2453" t="s">
        <v>39</v>
      </c>
      <c r="G2453" t="s">
        <v>40</v>
      </c>
      <c r="H2453" t="s">
        <v>40</v>
      </c>
      <c r="I2453" t="s">
        <v>3151</v>
      </c>
      <c r="J2453" t="s">
        <v>3148</v>
      </c>
      <c r="K2453" t="s">
        <v>3149</v>
      </c>
      <c r="L2453" t="s">
        <v>3150</v>
      </c>
      <c r="M2453" t="s">
        <v>2633</v>
      </c>
      <c r="N2453" t="s">
        <v>39</v>
      </c>
      <c r="O2453">
        <v>2011</v>
      </c>
      <c r="P2453">
        <v>2011</v>
      </c>
      <c r="Q2453" t="s">
        <v>39</v>
      </c>
      <c r="R2453" t="s">
        <v>39</v>
      </c>
      <c r="S2453" t="s">
        <v>39</v>
      </c>
      <c r="T2453" t="s">
        <v>39</v>
      </c>
      <c r="U2453" t="s">
        <v>21</v>
      </c>
      <c r="V2453" s="6" t="s">
        <v>39</v>
      </c>
      <c r="W2453" t="s">
        <v>39</v>
      </c>
      <c r="X2453" s="6">
        <v>25</v>
      </c>
      <c r="Y2453" t="s">
        <v>39</v>
      </c>
      <c r="Z2453" t="s">
        <v>39</v>
      </c>
      <c r="AA2453" t="s">
        <v>2744</v>
      </c>
      <c r="AC2453">
        <v>30</v>
      </c>
      <c r="AD2453" t="s">
        <v>40</v>
      </c>
      <c r="AE2453" t="s">
        <v>39</v>
      </c>
      <c r="AF2453" t="s">
        <v>40</v>
      </c>
      <c r="AG2453" t="s">
        <v>39</v>
      </c>
      <c r="AH2453" t="s">
        <v>39</v>
      </c>
      <c r="AI2453" t="s">
        <v>39</v>
      </c>
      <c r="AJ2453" s="6" t="s">
        <v>3130</v>
      </c>
      <c r="AK2453" t="s">
        <v>39</v>
      </c>
      <c r="AL2453" s="6" t="s">
        <v>39</v>
      </c>
      <c r="AM2453" s="6" t="s">
        <v>39</v>
      </c>
      <c r="AN2453">
        <v>4</v>
      </c>
      <c r="AO2453">
        <v>25</v>
      </c>
      <c r="AP2453" s="20">
        <v>30</v>
      </c>
      <c r="AQ2453" t="s">
        <v>39</v>
      </c>
      <c r="AR2453" t="s">
        <v>2628</v>
      </c>
    </row>
    <row r="2454" spans="1:44" x14ac:dyDescent="0.35">
      <c r="A2454" t="s">
        <v>2131</v>
      </c>
      <c r="B2454" t="s">
        <v>2673</v>
      </c>
      <c r="C2454" t="s">
        <v>2593</v>
      </c>
      <c r="D2454" t="s">
        <v>3146</v>
      </c>
      <c r="E2454" t="s">
        <v>3147</v>
      </c>
      <c r="F2454" t="s">
        <v>39</v>
      </c>
      <c r="G2454" t="s">
        <v>40</v>
      </c>
      <c r="H2454" t="s">
        <v>40</v>
      </c>
      <c r="I2454" t="s">
        <v>3151</v>
      </c>
      <c r="J2454" t="s">
        <v>3148</v>
      </c>
      <c r="K2454" t="s">
        <v>3149</v>
      </c>
      <c r="L2454" t="s">
        <v>3150</v>
      </c>
      <c r="M2454" t="s">
        <v>2633</v>
      </c>
      <c r="N2454" t="s">
        <v>39</v>
      </c>
      <c r="O2454">
        <v>2011</v>
      </c>
      <c r="P2454">
        <v>2011</v>
      </c>
      <c r="Q2454" t="s">
        <v>39</v>
      </c>
      <c r="R2454" t="s">
        <v>39</v>
      </c>
      <c r="S2454" t="s">
        <v>39</v>
      </c>
      <c r="T2454" t="s">
        <v>39</v>
      </c>
      <c r="U2454" t="s">
        <v>21</v>
      </c>
      <c r="V2454" s="6" t="s">
        <v>39</v>
      </c>
      <c r="W2454" t="s">
        <v>39</v>
      </c>
      <c r="X2454" s="6">
        <v>25</v>
      </c>
      <c r="Y2454" t="s">
        <v>39</v>
      </c>
      <c r="Z2454" t="s">
        <v>39</v>
      </c>
      <c r="AA2454" t="s">
        <v>3159</v>
      </c>
      <c r="AB2454">
        <f>5/(100*22.4)*74.44</f>
        <v>0.16616071428571427</v>
      </c>
      <c r="AC2454">
        <v>5</v>
      </c>
      <c r="AD2454" t="s">
        <v>40</v>
      </c>
      <c r="AE2454" t="s">
        <v>39</v>
      </c>
      <c r="AF2454" t="s">
        <v>40</v>
      </c>
      <c r="AG2454" t="s">
        <v>39</v>
      </c>
      <c r="AH2454" t="s">
        <v>39</v>
      </c>
      <c r="AI2454" t="s">
        <v>39</v>
      </c>
      <c r="AJ2454" s="6" t="s">
        <v>3130</v>
      </c>
      <c r="AK2454">
        <v>10.75</v>
      </c>
      <c r="AL2454" s="6" t="s">
        <v>39</v>
      </c>
      <c r="AM2454" s="6" t="s">
        <v>39</v>
      </c>
      <c r="AN2454">
        <v>4</v>
      </c>
      <c r="AO2454">
        <v>25</v>
      </c>
      <c r="AP2454" s="20">
        <v>30</v>
      </c>
      <c r="AQ2454" t="s">
        <v>39</v>
      </c>
      <c r="AR2454" t="s">
        <v>2628</v>
      </c>
    </row>
    <row r="2455" spans="1:44" x14ac:dyDescent="0.35">
      <c r="A2455" t="s">
        <v>2131</v>
      </c>
      <c r="B2455" t="s">
        <v>2673</v>
      </c>
      <c r="C2455" t="s">
        <v>2593</v>
      </c>
      <c r="D2455" t="s">
        <v>3146</v>
      </c>
      <c r="E2455" t="s">
        <v>3147</v>
      </c>
      <c r="F2455" t="s">
        <v>39</v>
      </c>
      <c r="G2455" t="s">
        <v>40</v>
      </c>
      <c r="H2455" t="s">
        <v>40</v>
      </c>
      <c r="I2455" t="s">
        <v>3151</v>
      </c>
      <c r="J2455" t="s">
        <v>3148</v>
      </c>
      <c r="K2455" t="s">
        <v>3149</v>
      </c>
      <c r="L2455" t="s">
        <v>3150</v>
      </c>
      <c r="M2455" t="s">
        <v>2633</v>
      </c>
      <c r="N2455" t="s">
        <v>39</v>
      </c>
      <c r="O2455">
        <v>2011</v>
      </c>
      <c r="P2455">
        <v>2011</v>
      </c>
      <c r="Q2455" t="s">
        <v>39</v>
      </c>
      <c r="R2455" t="s">
        <v>39</v>
      </c>
      <c r="S2455" t="s">
        <v>39</v>
      </c>
      <c r="T2455" t="s">
        <v>39</v>
      </c>
      <c r="U2455" t="s">
        <v>21</v>
      </c>
      <c r="V2455" s="6" t="s">
        <v>39</v>
      </c>
      <c r="W2455" t="s">
        <v>39</v>
      </c>
      <c r="X2455" s="6">
        <v>25</v>
      </c>
      <c r="Y2455" t="s">
        <v>39</v>
      </c>
      <c r="Z2455" t="s">
        <v>39</v>
      </c>
      <c r="AA2455" t="s">
        <v>2608</v>
      </c>
      <c r="AB2455">
        <f>5/(100*22.4)*101.1</f>
        <v>0.22566964285714283</v>
      </c>
      <c r="AC2455" t="s">
        <v>39</v>
      </c>
      <c r="AD2455" t="s">
        <v>40</v>
      </c>
      <c r="AE2455" t="s">
        <v>39</v>
      </c>
      <c r="AF2455" t="s">
        <v>40</v>
      </c>
      <c r="AG2455" t="s">
        <v>39</v>
      </c>
      <c r="AH2455" t="s">
        <v>39</v>
      </c>
      <c r="AI2455" t="s">
        <v>39</v>
      </c>
      <c r="AJ2455" s="6" t="s">
        <v>3130</v>
      </c>
      <c r="AK2455">
        <v>17.670000000000002</v>
      </c>
      <c r="AL2455" s="6" t="s">
        <v>39</v>
      </c>
      <c r="AM2455" s="6" t="s">
        <v>39</v>
      </c>
      <c r="AN2455">
        <v>4</v>
      </c>
      <c r="AO2455">
        <v>25</v>
      </c>
      <c r="AP2455" s="20">
        <v>30</v>
      </c>
      <c r="AQ2455" t="s">
        <v>39</v>
      </c>
      <c r="AR2455" t="s">
        <v>2628</v>
      </c>
    </row>
    <row r="2456" spans="1:44" x14ac:dyDescent="0.35">
      <c r="A2456" t="s">
        <v>2131</v>
      </c>
      <c r="B2456" t="s">
        <v>2673</v>
      </c>
      <c r="C2456" t="s">
        <v>2593</v>
      </c>
      <c r="D2456" t="s">
        <v>3146</v>
      </c>
      <c r="E2456" t="s">
        <v>3147</v>
      </c>
      <c r="F2456" t="s">
        <v>39</v>
      </c>
      <c r="G2456" t="s">
        <v>40</v>
      </c>
      <c r="H2456" t="s">
        <v>40</v>
      </c>
      <c r="I2456" t="s">
        <v>3151</v>
      </c>
      <c r="J2456" t="s">
        <v>3148</v>
      </c>
      <c r="K2456" t="s">
        <v>3149</v>
      </c>
      <c r="L2456" t="s">
        <v>3150</v>
      </c>
      <c r="M2456" t="s">
        <v>2633</v>
      </c>
      <c r="N2456" t="s">
        <v>39</v>
      </c>
      <c r="O2456">
        <v>2011</v>
      </c>
      <c r="P2456">
        <v>2011</v>
      </c>
      <c r="Q2456" t="s">
        <v>39</v>
      </c>
      <c r="R2456" t="s">
        <v>39</v>
      </c>
      <c r="S2456" t="s">
        <v>39</v>
      </c>
      <c r="T2456" t="s">
        <v>39</v>
      </c>
      <c r="U2456" t="s">
        <v>21</v>
      </c>
      <c r="V2456" s="6" t="s">
        <v>39</v>
      </c>
      <c r="W2456" t="s">
        <v>39</v>
      </c>
      <c r="X2456" s="6">
        <v>25</v>
      </c>
      <c r="Y2456" t="s">
        <v>39</v>
      </c>
      <c r="Z2456" t="s">
        <v>39</v>
      </c>
      <c r="AA2456" t="s">
        <v>2608</v>
      </c>
      <c r="AB2456">
        <f>5/(100*22.4)*101.1</f>
        <v>0.22566964285714283</v>
      </c>
      <c r="AC2456" t="s">
        <v>39</v>
      </c>
      <c r="AD2456" t="s">
        <v>40</v>
      </c>
      <c r="AE2456" t="s">
        <v>39</v>
      </c>
      <c r="AF2456" t="s">
        <v>40</v>
      </c>
      <c r="AG2456" t="s">
        <v>39</v>
      </c>
      <c r="AH2456" t="s">
        <v>39</v>
      </c>
      <c r="AI2456" t="s">
        <v>39</v>
      </c>
      <c r="AJ2456" s="6" t="s">
        <v>3130</v>
      </c>
      <c r="AK2456">
        <v>19.5</v>
      </c>
      <c r="AL2456" s="6" t="s">
        <v>39</v>
      </c>
      <c r="AM2456" s="6" t="s">
        <v>39</v>
      </c>
      <c r="AN2456">
        <v>4</v>
      </c>
      <c r="AO2456">
        <v>25</v>
      </c>
      <c r="AP2456" s="20">
        <v>30</v>
      </c>
      <c r="AQ2456" t="s">
        <v>39</v>
      </c>
      <c r="AR2456" t="s">
        <v>2628</v>
      </c>
    </row>
    <row r="2457" spans="1:44" x14ac:dyDescent="0.35">
      <c r="A2457" t="s">
        <v>2131</v>
      </c>
      <c r="B2457" t="s">
        <v>2673</v>
      </c>
      <c r="C2457" t="s">
        <v>2593</v>
      </c>
      <c r="D2457" t="s">
        <v>3146</v>
      </c>
      <c r="E2457" t="s">
        <v>3147</v>
      </c>
      <c r="F2457" t="s">
        <v>39</v>
      </c>
      <c r="G2457" t="s">
        <v>40</v>
      </c>
      <c r="H2457" t="s">
        <v>40</v>
      </c>
      <c r="I2457" t="s">
        <v>3151</v>
      </c>
      <c r="J2457" t="s">
        <v>3148</v>
      </c>
      <c r="K2457" t="s">
        <v>3149</v>
      </c>
      <c r="L2457" t="s">
        <v>3150</v>
      </c>
      <c r="M2457" t="s">
        <v>2633</v>
      </c>
      <c r="N2457" t="s">
        <v>39</v>
      </c>
      <c r="O2457">
        <v>2011</v>
      </c>
      <c r="P2457">
        <v>2011</v>
      </c>
      <c r="Q2457" t="s">
        <v>39</v>
      </c>
      <c r="R2457" t="s">
        <v>39</v>
      </c>
      <c r="S2457" t="s">
        <v>39</v>
      </c>
      <c r="T2457" t="s">
        <v>39</v>
      </c>
      <c r="U2457" t="s">
        <v>3160</v>
      </c>
      <c r="V2457" s="6" t="s">
        <v>39</v>
      </c>
      <c r="W2457" t="s">
        <v>39</v>
      </c>
      <c r="X2457" s="6">
        <v>25</v>
      </c>
      <c r="Y2457" t="s">
        <v>39</v>
      </c>
      <c r="Z2457" t="s">
        <v>39</v>
      </c>
      <c r="AA2457" t="s">
        <v>39</v>
      </c>
      <c r="AB2457" t="s">
        <v>39</v>
      </c>
      <c r="AC2457" t="s">
        <v>39</v>
      </c>
      <c r="AD2457" t="s">
        <v>40</v>
      </c>
      <c r="AE2457" t="s">
        <v>39</v>
      </c>
      <c r="AF2457" t="s">
        <v>40</v>
      </c>
      <c r="AG2457" t="s">
        <v>39</v>
      </c>
      <c r="AH2457" t="s">
        <v>39</v>
      </c>
      <c r="AI2457" t="s">
        <v>39</v>
      </c>
      <c r="AJ2457" s="6" t="s">
        <v>3130</v>
      </c>
      <c r="AK2457">
        <v>10.6</v>
      </c>
      <c r="AL2457" t="s">
        <v>39</v>
      </c>
      <c r="AM2457" t="s">
        <v>39</v>
      </c>
      <c r="AN2457">
        <v>4</v>
      </c>
      <c r="AO2457">
        <v>25</v>
      </c>
      <c r="AP2457">
        <v>30</v>
      </c>
      <c r="AQ2457" t="s">
        <v>39</v>
      </c>
      <c r="AR2457" t="s">
        <v>2628</v>
      </c>
    </row>
    <row r="2458" spans="1:44" x14ac:dyDescent="0.35">
      <c r="A2458" t="s">
        <v>2131</v>
      </c>
      <c r="B2458" t="s">
        <v>2673</v>
      </c>
      <c r="C2458" t="s">
        <v>2593</v>
      </c>
      <c r="D2458" t="s">
        <v>3146</v>
      </c>
      <c r="E2458" t="s">
        <v>3147</v>
      </c>
      <c r="F2458" t="s">
        <v>39</v>
      </c>
      <c r="G2458" t="s">
        <v>40</v>
      </c>
      <c r="H2458" t="s">
        <v>40</v>
      </c>
      <c r="I2458" t="s">
        <v>3151</v>
      </c>
      <c r="J2458" t="s">
        <v>3148</v>
      </c>
      <c r="K2458" t="s">
        <v>3149</v>
      </c>
      <c r="L2458" t="s">
        <v>3150</v>
      </c>
      <c r="M2458" t="s">
        <v>2633</v>
      </c>
      <c r="N2458" t="s">
        <v>39</v>
      </c>
      <c r="O2458">
        <v>2011</v>
      </c>
      <c r="P2458">
        <v>2011</v>
      </c>
      <c r="Q2458" t="s">
        <v>39</v>
      </c>
      <c r="R2458" t="s">
        <v>39</v>
      </c>
      <c r="S2458" t="s">
        <v>39</v>
      </c>
      <c r="T2458" t="s">
        <v>39</v>
      </c>
      <c r="U2458" t="s">
        <v>3161</v>
      </c>
      <c r="V2458" s="6" t="s">
        <v>39</v>
      </c>
      <c r="W2458" t="s">
        <v>39</v>
      </c>
      <c r="X2458" s="6">
        <v>25</v>
      </c>
      <c r="Y2458" t="s">
        <v>39</v>
      </c>
      <c r="Z2458" t="s">
        <v>39</v>
      </c>
      <c r="AA2458" t="s">
        <v>39</v>
      </c>
      <c r="AB2458" t="s">
        <v>39</v>
      </c>
      <c r="AC2458" t="s">
        <v>39</v>
      </c>
      <c r="AD2458" t="s">
        <v>40</v>
      </c>
      <c r="AE2458" t="s">
        <v>39</v>
      </c>
      <c r="AF2458" t="s">
        <v>40</v>
      </c>
      <c r="AG2458" t="s">
        <v>39</v>
      </c>
      <c r="AH2458" t="s">
        <v>39</v>
      </c>
      <c r="AI2458" t="s">
        <v>39</v>
      </c>
      <c r="AJ2458" s="6" t="s">
        <v>3130</v>
      </c>
      <c r="AK2458">
        <v>14.14</v>
      </c>
      <c r="AL2458" t="s">
        <v>39</v>
      </c>
      <c r="AM2458" t="s">
        <v>39</v>
      </c>
      <c r="AN2458">
        <v>4</v>
      </c>
      <c r="AO2458">
        <v>25</v>
      </c>
      <c r="AP2458">
        <v>30</v>
      </c>
      <c r="AQ2458" t="s">
        <v>39</v>
      </c>
      <c r="AR2458" t="s">
        <v>2628</v>
      </c>
    </row>
    <row r="2459" spans="1:44" x14ac:dyDescent="0.35">
      <c r="A2459" t="s">
        <v>2131</v>
      </c>
      <c r="B2459" t="s">
        <v>2673</v>
      </c>
      <c r="C2459" t="s">
        <v>2593</v>
      </c>
      <c r="D2459" t="s">
        <v>3146</v>
      </c>
      <c r="E2459" t="s">
        <v>3147</v>
      </c>
      <c r="F2459" t="s">
        <v>39</v>
      </c>
      <c r="G2459" t="s">
        <v>40</v>
      </c>
      <c r="H2459" t="s">
        <v>40</v>
      </c>
      <c r="I2459" t="s">
        <v>3151</v>
      </c>
      <c r="J2459" t="s">
        <v>3148</v>
      </c>
      <c r="K2459" t="s">
        <v>3149</v>
      </c>
      <c r="L2459" t="s">
        <v>3150</v>
      </c>
      <c r="M2459" t="s">
        <v>2633</v>
      </c>
      <c r="N2459" t="s">
        <v>39</v>
      </c>
      <c r="O2459">
        <v>2011</v>
      </c>
      <c r="P2459">
        <v>2011</v>
      </c>
      <c r="Q2459" t="s">
        <v>39</v>
      </c>
      <c r="R2459" t="s">
        <v>39</v>
      </c>
      <c r="S2459" t="s">
        <v>39</v>
      </c>
      <c r="T2459" t="s">
        <v>39</v>
      </c>
      <c r="U2459" t="s">
        <v>3162</v>
      </c>
      <c r="V2459" s="6" t="s">
        <v>39</v>
      </c>
      <c r="W2459" t="s">
        <v>39</v>
      </c>
      <c r="X2459" s="6">
        <v>25</v>
      </c>
      <c r="Y2459" t="s">
        <v>39</v>
      </c>
      <c r="Z2459" t="s">
        <v>39</v>
      </c>
      <c r="AA2459" t="s">
        <v>39</v>
      </c>
      <c r="AB2459" t="s">
        <v>39</v>
      </c>
      <c r="AC2459" t="s">
        <v>39</v>
      </c>
      <c r="AD2459" t="s">
        <v>40</v>
      </c>
      <c r="AE2459" t="s">
        <v>39</v>
      </c>
      <c r="AF2459" t="s">
        <v>40</v>
      </c>
      <c r="AG2459" t="s">
        <v>39</v>
      </c>
      <c r="AH2459" t="s">
        <v>39</v>
      </c>
      <c r="AI2459" t="s">
        <v>39</v>
      </c>
      <c r="AJ2459" s="6" t="s">
        <v>3130</v>
      </c>
      <c r="AK2459">
        <v>16.079999999999998</v>
      </c>
      <c r="AL2459" t="s">
        <v>39</v>
      </c>
      <c r="AM2459" t="s">
        <v>39</v>
      </c>
      <c r="AN2459">
        <v>4</v>
      </c>
      <c r="AO2459">
        <v>25</v>
      </c>
      <c r="AP2459">
        <v>30</v>
      </c>
      <c r="AQ2459" t="s">
        <v>39</v>
      </c>
      <c r="AR2459" t="s">
        <v>2628</v>
      </c>
    </row>
    <row r="2460" spans="1:44" x14ac:dyDescent="0.35">
      <c r="A2460" t="s">
        <v>2131</v>
      </c>
      <c r="B2460" t="s">
        <v>2673</v>
      </c>
      <c r="C2460" t="s">
        <v>2593</v>
      </c>
      <c r="D2460" t="s">
        <v>3146</v>
      </c>
      <c r="E2460" t="s">
        <v>3147</v>
      </c>
      <c r="F2460" t="s">
        <v>39</v>
      </c>
      <c r="G2460" t="s">
        <v>40</v>
      </c>
      <c r="H2460" t="s">
        <v>40</v>
      </c>
      <c r="I2460" t="s">
        <v>3151</v>
      </c>
      <c r="J2460" t="s">
        <v>3148</v>
      </c>
      <c r="K2460" t="s">
        <v>3149</v>
      </c>
      <c r="L2460" t="s">
        <v>3150</v>
      </c>
      <c r="M2460" t="s">
        <v>2633</v>
      </c>
      <c r="N2460" t="s">
        <v>39</v>
      </c>
      <c r="O2460">
        <v>2011</v>
      </c>
      <c r="P2460">
        <v>2011</v>
      </c>
      <c r="Q2460" t="s">
        <v>39</v>
      </c>
      <c r="R2460" t="s">
        <v>39</v>
      </c>
      <c r="S2460" t="s">
        <v>39</v>
      </c>
      <c r="T2460" t="s">
        <v>39</v>
      </c>
      <c r="U2460" t="s">
        <v>3163</v>
      </c>
      <c r="V2460" s="6" t="s">
        <v>39</v>
      </c>
      <c r="W2460" t="s">
        <v>39</v>
      </c>
      <c r="X2460" s="6">
        <v>25</v>
      </c>
      <c r="Y2460" t="s">
        <v>39</v>
      </c>
      <c r="Z2460" t="s">
        <v>39</v>
      </c>
      <c r="AA2460" t="s">
        <v>39</v>
      </c>
      <c r="AB2460" t="s">
        <v>39</v>
      </c>
      <c r="AC2460" t="s">
        <v>39</v>
      </c>
      <c r="AD2460" t="s">
        <v>40</v>
      </c>
      <c r="AE2460" t="s">
        <v>39</v>
      </c>
      <c r="AF2460" t="s">
        <v>40</v>
      </c>
      <c r="AG2460" t="s">
        <v>39</v>
      </c>
      <c r="AH2460" t="s">
        <v>39</v>
      </c>
      <c r="AI2460" t="s">
        <v>39</v>
      </c>
      <c r="AJ2460" s="6" t="s">
        <v>3130</v>
      </c>
      <c r="AK2460">
        <v>14.41</v>
      </c>
      <c r="AL2460" t="s">
        <v>39</v>
      </c>
      <c r="AM2460" t="s">
        <v>39</v>
      </c>
      <c r="AN2460">
        <v>4</v>
      </c>
      <c r="AO2460">
        <v>25</v>
      </c>
      <c r="AP2460">
        <v>30</v>
      </c>
      <c r="AQ2460" t="s">
        <v>39</v>
      </c>
      <c r="AR2460" t="s">
        <v>2628</v>
      </c>
    </row>
    <row r="2461" spans="1:44" x14ac:dyDescent="0.35">
      <c r="A2461" t="s">
        <v>2131</v>
      </c>
      <c r="B2461" t="s">
        <v>2673</v>
      </c>
      <c r="C2461" t="s">
        <v>2593</v>
      </c>
      <c r="D2461" t="s">
        <v>3146</v>
      </c>
      <c r="E2461" t="s">
        <v>3147</v>
      </c>
      <c r="F2461" t="s">
        <v>39</v>
      </c>
      <c r="G2461" t="s">
        <v>40</v>
      </c>
      <c r="H2461" t="s">
        <v>40</v>
      </c>
      <c r="I2461" t="s">
        <v>3151</v>
      </c>
      <c r="J2461" t="s">
        <v>3148</v>
      </c>
      <c r="K2461" t="s">
        <v>3149</v>
      </c>
      <c r="L2461" t="s">
        <v>3150</v>
      </c>
      <c r="M2461" t="s">
        <v>2633</v>
      </c>
      <c r="N2461" t="s">
        <v>39</v>
      </c>
      <c r="O2461">
        <v>2011</v>
      </c>
      <c r="P2461">
        <v>2011</v>
      </c>
      <c r="Q2461" t="s">
        <v>39</v>
      </c>
      <c r="R2461" t="s">
        <v>39</v>
      </c>
      <c r="S2461" t="s">
        <v>39</v>
      </c>
      <c r="T2461" t="s">
        <v>39</v>
      </c>
      <c r="U2461" t="s">
        <v>3157</v>
      </c>
      <c r="V2461" s="6" t="s">
        <v>3158</v>
      </c>
      <c r="W2461">
        <v>7</v>
      </c>
      <c r="X2461" s="6">
        <v>25</v>
      </c>
      <c r="Y2461" t="s">
        <v>3164</v>
      </c>
      <c r="Z2461" t="s">
        <v>39</v>
      </c>
      <c r="AA2461" t="s">
        <v>39</v>
      </c>
      <c r="AB2461" t="s">
        <v>39</v>
      </c>
      <c r="AC2461" t="s">
        <v>39</v>
      </c>
      <c r="AD2461" t="s">
        <v>40</v>
      </c>
      <c r="AE2461" t="s">
        <v>39</v>
      </c>
      <c r="AF2461" t="s">
        <v>40</v>
      </c>
      <c r="AG2461" t="s">
        <v>39</v>
      </c>
      <c r="AH2461" t="s">
        <v>39</v>
      </c>
      <c r="AI2461" t="s">
        <v>39</v>
      </c>
      <c r="AJ2461" s="6" t="s">
        <v>3130</v>
      </c>
      <c r="AK2461">
        <v>11.12</v>
      </c>
      <c r="AL2461" t="s">
        <v>39</v>
      </c>
      <c r="AM2461" t="s">
        <v>39</v>
      </c>
      <c r="AN2461">
        <v>4</v>
      </c>
      <c r="AO2461">
        <v>25</v>
      </c>
      <c r="AP2461">
        <v>30</v>
      </c>
      <c r="AQ2461" t="s">
        <v>39</v>
      </c>
      <c r="AR2461" t="s">
        <v>2628</v>
      </c>
    </row>
    <row r="2462" spans="1:44" x14ac:dyDescent="0.35">
      <c r="A2462" t="s">
        <v>2131</v>
      </c>
      <c r="B2462" t="s">
        <v>2673</v>
      </c>
      <c r="C2462" t="s">
        <v>2593</v>
      </c>
      <c r="D2462" t="s">
        <v>3146</v>
      </c>
      <c r="E2462" t="s">
        <v>3147</v>
      </c>
      <c r="F2462" t="s">
        <v>39</v>
      </c>
      <c r="G2462" t="s">
        <v>40</v>
      </c>
      <c r="H2462" t="s">
        <v>40</v>
      </c>
      <c r="I2462" t="s">
        <v>3151</v>
      </c>
      <c r="J2462" t="s">
        <v>3148</v>
      </c>
      <c r="K2462" t="s">
        <v>3149</v>
      </c>
      <c r="L2462" t="s">
        <v>3150</v>
      </c>
      <c r="M2462" t="s">
        <v>2633</v>
      </c>
      <c r="N2462" t="s">
        <v>39</v>
      </c>
      <c r="O2462">
        <v>2011</v>
      </c>
      <c r="P2462">
        <v>2011</v>
      </c>
      <c r="Q2462" t="s">
        <v>39</v>
      </c>
      <c r="R2462" t="s">
        <v>39</v>
      </c>
      <c r="S2462" t="s">
        <v>39</v>
      </c>
      <c r="T2462" t="s">
        <v>39</v>
      </c>
      <c r="U2462" t="s">
        <v>3157</v>
      </c>
      <c r="V2462" s="6" t="s">
        <v>3158</v>
      </c>
      <c r="W2462">
        <v>7</v>
      </c>
      <c r="X2462" s="6">
        <v>25</v>
      </c>
      <c r="Y2462" t="s">
        <v>3165</v>
      </c>
      <c r="Z2462" t="s">
        <v>39</v>
      </c>
      <c r="AA2462" t="s">
        <v>39</v>
      </c>
      <c r="AB2462" t="s">
        <v>39</v>
      </c>
      <c r="AC2462" t="s">
        <v>39</v>
      </c>
      <c r="AD2462" t="s">
        <v>40</v>
      </c>
      <c r="AE2462" t="s">
        <v>39</v>
      </c>
      <c r="AF2462" t="s">
        <v>40</v>
      </c>
      <c r="AG2462" t="s">
        <v>39</v>
      </c>
      <c r="AH2462" t="s">
        <v>39</v>
      </c>
      <c r="AI2462" t="s">
        <v>39</v>
      </c>
      <c r="AJ2462" s="6" t="s">
        <v>3130</v>
      </c>
      <c r="AK2462">
        <v>13.33</v>
      </c>
      <c r="AL2462" t="s">
        <v>39</v>
      </c>
      <c r="AM2462" t="s">
        <v>39</v>
      </c>
      <c r="AN2462">
        <v>4</v>
      </c>
      <c r="AO2462">
        <v>25</v>
      </c>
      <c r="AP2462">
        <v>30</v>
      </c>
      <c r="AQ2462" t="s">
        <v>39</v>
      </c>
      <c r="AR2462" t="s">
        <v>2628</v>
      </c>
    </row>
    <row r="2463" spans="1:44" x14ac:dyDescent="0.35">
      <c r="A2463" t="s">
        <v>2131</v>
      </c>
      <c r="B2463" t="s">
        <v>2673</v>
      </c>
      <c r="C2463" t="s">
        <v>2593</v>
      </c>
      <c r="D2463" t="s">
        <v>3146</v>
      </c>
      <c r="E2463" t="s">
        <v>3147</v>
      </c>
      <c r="F2463" t="s">
        <v>39</v>
      </c>
      <c r="G2463" t="s">
        <v>40</v>
      </c>
      <c r="H2463" t="s">
        <v>40</v>
      </c>
      <c r="I2463" t="s">
        <v>3151</v>
      </c>
      <c r="J2463" t="s">
        <v>3148</v>
      </c>
      <c r="K2463" t="s">
        <v>3149</v>
      </c>
      <c r="L2463" t="s">
        <v>3150</v>
      </c>
      <c r="M2463" t="s">
        <v>2633</v>
      </c>
      <c r="N2463" t="s">
        <v>39</v>
      </c>
      <c r="O2463">
        <v>2011</v>
      </c>
      <c r="P2463">
        <v>2011</v>
      </c>
      <c r="Q2463" t="s">
        <v>39</v>
      </c>
      <c r="R2463" t="s">
        <v>39</v>
      </c>
      <c r="S2463" t="s">
        <v>39</v>
      </c>
      <c r="T2463" t="s">
        <v>39</v>
      </c>
      <c r="U2463" t="s">
        <v>3157</v>
      </c>
      <c r="V2463" s="6" t="s">
        <v>2730</v>
      </c>
      <c r="W2463">
        <v>7</v>
      </c>
      <c r="X2463" s="6">
        <v>25</v>
      </c>
      <c r="Y2463" t="s">
        <v>3166</v>
      </c>
      <c r="Z2463" t="s">
        <v>39</v>
      </c>
      <c r="AA2463" t="s">
        <v>39</v>
      </c>
      <c r="AB2463" t="s">
        <v>39</v>
      </c>
      <c r="AC2463" t="s">
        <v>39</v>
      </c>
      <c r="AD2463" t="s">
        <v>40</v>
      </c>
      <c r="AE2463" t="s">
        <v>39</v>
      </c>
      <c r="AF2463" t="s">
        <v>40</v>
      </c>
      <c r="AG2463" t="s">
        <v>39</v>
      </c>
      <c r="AH2463" t="s">
        <v>39</v>
      </c>
      <c r="AI2463" t="s">
        <v>39</v>
      </c>
      <c r="AJ2463" s="6" t="s">
        <v>3130</v>
      </c>
      <c r="AK2463">
        <v>15.15</v>
      </c>
      <c r="AL2463" t="s">
        <v>39</v>
      </c>
      <c r="AM2463" t="s">
        <v>39</v>
      </c>
      <c r="AN2463">
        <v>4</v>
      </c>
      <c r="AO2463">
        <v>25</v>
      </c>
      <c r="AP2463">
        <v>30</v>
      </c>
      <c r="AQ2463" t="s">
        <v>39</v>
      </c>
      <c r="AR2463" t="s">
        <v>2628</v>
      </c>
    </row>
    <row r="2464" spans="1:44" x14ac:dyDescent="0.35">
      <c r="A2464" t="s">
        <v>2131</v>
      </c>
      <c r="B2464" t="s">
        <v>2673</v>
      </c>
      <c r="C2464" t="s">
        <v>2593</v>
      </c>
      <c r="D2464" t="s">
        <v>3146</v>
      </c>
      <c r="E2464" t="s">
        <v>3147</v>
      </c>
      <c r="F2464" t="s">
        <v>39</v>
      </c>
      <c r="G2464" t="s">
        <v>40</v>
      </c>
      <c r="H2464" t="s">
        <v>40</v>
      </c>
      <c r="I2464" t="s">
        <v>3151</v>
      </c>
      <c r="J2464" t="s">
        <v>3148</v>
      </c>
      <c r="K2464" t="s">
        <v>3149</v>
      </c>
      <c r="L2464" t="s">
        <v>3150</v>
      </c>
      <c r="M2464" t="s">
        <v>2633</v>
      </c>
      <c r="N2464" t="s">
        <v>39</v>
      </c>
      <c r="O2464">
        <v>2011</v>
      </c>
      <c r="P2464">
        <v>2011</v>
      </c>
      <c r="Q2464" t="s">
        <v>39</v>
      </c>
      <c r="R2464" t="s">
        <v>39</v>
      </c>
      <c r="S2464" t="s">
        <v>39</v>
      </c>
      <c r="T2464" t="s">
        <v>39</v>
      </c>
      <c r="U2464" t="s">
        <v>21</v>
      </c>
      <c r="V2464" s="6" t="s">
        <v>39</v>
      </c>
      <c r="W2464" t="s">
        <v>39</v>
      </c>
      <c r="X2464" s="6">
        <v>25</v>
      </c>
      <c r="Y2464" t="s">
        <v>39</v>
      </c>
      <c r="Z2464" t="s">
        <v>39</v>
      </c>
      <c r="AA2464" t="s">
        <v>3167</v>
      </c>
      <c r="AB2464" t="s">
        <v>3169</v>
      </c>
      <c r="AC2464" t="s">
        <v>39</v>
      </c>
      <c r="AD2464" t="s">
        <v>40</v>
      </c>
      <c r="AE2464" t="s">
        <v>39</v>
      </c>
      <c r="AF2464" t="s">
        <v>40</v>
      </c>
      <c r="AG2464" t="s">
        <v>39</v>
      </c>
      <c r="AH2464" t="s">
        <v>39</v>
      </c>
      <c r="AI2464" t="s">
        <v>39</v>
      </c>
      <c r="AJ2464" s="6" t="s">
        <v>3130</v>
      </c>
      <c r="AK2464">
        <v>15.5</v>
      </c>
      <c r="AL2464" t="s">
        <v>39</v>
      </c>
      <c r="AM2464" t="s">
        <v>39</v>
      </c>
      <c r="AN2464">
        <v>4</v>
      </c>
      <c r="AO2464">
        <v>25</v>
      </c>
      <c r="AP2464">
        <v>30</v>
      </c>
      <c r="AQ2464" t="s">
        <v>39</v>
      </c>
      <c r="AR2464" t="s">
        <v>2628</v>
      </c>
    </row>
    <row r="2465" spans="1:44" x14ac:dyDescent="0.35">
      <c r="A2465" t="s">
        <v>2131</v>
      </c>
      <c r="B2465" t="s">
        <v>2673</v>
      </c>
      <c r="C2465" t="s">
        <v>2593</v>
      </c>
      <c r="D2465" t="s">
        <v>3146</v>
      </c>
      <c r="E2465" t="s">
        <v>3147</v>
      </c>
      <c r="F2465" t="s">
        <v>39</v>
      </c>
      <c r="G2465" t="s">
        <v>40</v>
      </c>
      <c r="H2465" t="s">
        <v>40</v>
      </c>
      <c r="I2465" t="s">
        <v>3151</v>
      </c>
      <c r="J2465" t="s">
        <v>3148</v>
      </c>
      <c r="K2465" t="s">
        <v>3149</v>
      </c>
      <c r="L2465" t="s">
        <v>3150</v>
      </c>
      <c r="M2465" t="s">
        <v>2633</v>
      </c>
      <c r="N2465" t="s">
        <v>39</v>
      </c>
      <c r="O2465">
        <v>2011</v>
      </c>
      <c r="P2465">
        <v>2011</v>
      </c>
      <c r="Q2465" t="s">
        <v>39</v>
      </c>
      <c r="R2465" t="s">
        <v>39</v>
      </c>
      <c r="S2465" t="s">
        <v>39</v>
      </c>
      <c r="T2465" t="s">
        <v>39</v>
      </c>
      <c r="U2465" t="s">
        <v>21</v>
      </c>
      <c r="V2465" s="6" t="s">
        <v>39</v>
      </c>
      <c r="W2465" t="s">
        <v>39</v>
      </c>
      <c r="X2465" s="6">
        <v>25</v>
      </c>
      <c r="Y2465" t="s">
        <v>39</v>
      </c>
      <c r="Z2465" t="s">
        <v>39</v>
      </c>
      <c r="AA2465" t="s">
        <v>3168</v>
      </c>
      <c r="AB2465" t="s">
        <v>3170</v>
      </c>
      <c r="AC2465" t="s">
        <v>39</v>
      </c>
      <c r="AD2465" t="s">
        <v>40</v>
      </c>
      <c r="AE2465" t="s">
        <v>39</v>
      </c>
      <c r="AF2465" t="s">
        <v>40</v>
      </c>
      <c r="AG2465" t="s">
        <v>39</v>
      </c>
      <c r="AH2465" t="s">
        <v>39</v>
      </c>
      <c r="AI2465" t="s">
        <v>39</v>
      </c>
      <c r="AJ2465" s="6" t="s">
        <v>3130</v>
      </c>
      <c r="AK2465">
        <v>13.29</v>
      </c>
      <c r="AL2465" t="s">
        <v>39</v>
      </c>
      <c r="AM2465" t="s">
        <v>39</v>
      </c>
      <c r="AN2465">
        <v>4</v>
      </c>
      <c r="AO2465">
        <v>25</v>
      </c>
      <c r="AP2465">
        <v>30</v>
      </c>
      <c r="AQ2465" t="s">
        <v>39</v>
      </c>
      <c r="AR2465" t="s">
        <v>2628</v>
      </c>
    </row>
    <row r="2466" spans="1:44" x14ac:dyDescent="0.35">
      <c r="A2466" t="s">
        <v>2131</v>
      </c>
      <c r="B2466" t="s">
        <v>2673</v>
      </c>
      <c r="C2466" t="s">
        <v>2593</v>
      </c>
      <c r="D2466" t="s">
        <v>3146</v>
      </c>
      <c r="E2466" t="s">
        <v>3147</v>
      </c>
      <c r="F2466" t="s">
        <v>39</v>
      </c>
      <c r="G2466" t="s">
        <v>40</v>
      </c>
      <c r="H2466" t="s">
        <v>40</v>
      </c>
      <c r="I2466" t="s">
        <v>3151</v>
      </c>
      <c r="J2466" t="s">
        <v>3148</v>
      </c>
      <c r="K2466" t="s">
        <v>3149</v>
      </c>
      <c r="L2466" t="s">
        <v>3150</v>
      </c>
      <c r="M2466" t="s">
        <v>2633</v>
      </c>
      <c r="N2466" t="s">
        <v>39</v>
      </c>
      <c r="O2466">
        <v>2011</v>
      </c>
      <c r="P2466">
        <v>2011</v>
      </c>
      <c r="Q2466" t="s">
        <v>39</v>
      </c>
      <c r="R2466" t="s">
        <v>39</v>
      </c>
      <c r="S2466" t="s">
        <v>39</v>
      </c>
      <c r="T2466" t="s">
        <v>39</v>
      </c>
      <c r="U2466" t="s">
        <v>21</v>
      </c>
      <c r="V2466" s="6" t="s">
        <v>39</v>
      </c>
      <c r="W2466" t="s">
        <v>39</v>
      </c>
      <c r="X2466" s="6">
        <v>25</v>
      </c>
      <c r="Y2466" t="s">
        <v>39</v>
      </c>
      <c r="Z2466" t="s">
        <v>39</v>
      </c>
      <c r="AA2466" t="s">
        <v>3168</v>
      </c>
      <c r="AB2466" t="s">
        <v>3172</v>
      </c>
      <c r="AC2466" t="s">
        <v>39</v>
      </c>
      <c r="AD2466" t="s">
        <v>40</v>
      </c>
      <c r="AE2466" t="s">
        <v>39</v>
      </c>
      <c r="AF2466" t="s">
        <v>40</v>
      </c>
      <c r="AG2466" t="s">
        <v>39</v>
      </c>
      <c r="AH2466" t="s">
        <v>39</v>
      </c>
      <c r="AI2466" t="s">
        <v>39</v>
      </c>
      <c r="AJ2466" s="6" t="s">
        <v>3130</v>
      </c>
      <c r="AK2466">
        <v>13.64</v>
      </c>
      <c r="AL2466" t="s">
        <v>39</v>
      </c>
      <c r="AM2466" t="s">
        <v>39</v>
      </c>
      <c r="AN2466">
        <v>4</v>
      </c>
      <c r="AO2466">
        <v>25</v>
      </c>
      <c r="AP2466">
        <v>30</v>
      </c>
      <c r="AQ2466" t="s">
        <v>39</v>
      </c>
      <c r="AR2466" t="s">
        <v>2628</v>
      </c>
    </row>
    <row r="2467" spans="1:44" x14ac:dyDescent="0.35">
      <c r="A2467" t="s">
        <v>2131</v>
      </c>
      <c r="B2467" t="s">
        <v>2673</v>
      </c>
      <c r="C2467" t="s">
        <v>2593</v>
      </c>
      <c r="D2467" t="s">
        <v>3146</v>
      </c>
      <c r="E2467" t="s">
        <v>3147</v>
      </c>
      <c r="F2467" t="s">
        <v>39</v>
      </c>
      <c r="G2467" t="s">
        <v>40</v>
      </c>
      <c r="H2467" t="s">
        <v>40</v>
      </c>
      <c r="I2467" t="s">
        <v>3151</v>
      </c>
      <c r="J2467" t="s">
        <v>3148</v>
      </c>
      <c r="K2467" t="s">
        <v>3149</v>
      </c>
      <c r="L2467" t="s">
        <v>3150</v>
      </c>
      <c r="M2467" t="s">
        <v>2633</v>
      </c>
      <c r="N2467" t="s">
        <v>39</v>
      </c>
      <c r="O2467">
        <v>2011</v>
      </c>
      <c r="P2467">
        <v>2011</v>
      </c>
      <c r="Q2467" t="s">
        <v>39</v>
      </c>
      <c r="R2467" t="s">
        <v>39</v>
      </c>
      <c r="S2467" t="s">
        <v>39</v>
      </c>
      <c r="T2467" t="s">
        <v>39</v>
      </c>
      <c r="U2467" t="s">
        <v>21</v>
      </c>
      <c r="V2467" s="6" t="s">
        <v>39</v>
      </c>
      <c r="W2467" t="s">
        <v>39</v>
      </c>
      <c r="X2467" s="6">
        <v>25</v>
      </c>
      <c r="Y2467" t="s">
        <v>39</v>
      </c>
      <c r="Z2467" t="s">
        <v>39</v>
      </c>
      <c r="AA2467" t="s">
        <v>3167</v>
      </c>
      <c r="AB2467" t="s">
        <v>3171</v>
      </c>
      <c r="AC2467" t="s">
        <v>39</v>
      </c>
      <c r="AD2467" t="s">
        <v>40</v>
      </c>
      <c r="AE2467" t="s">
        <v>39</v>
      </c>
      <c r="AF2467" t="s">
        <v>40</v>
      </c>
      <c r="AG2467" t="s">
        <v>39</v>
      </c>
      <c r="AH2467" t="s">
        <v>39</v>
      </c>
      <c r="AI2467" t="s">
        <v>39</v>
      </c>
      <c r="AJ2467" s="6" t="s">
        <v>3130</v>
      </c>
      <c r="AK2467">
        <v>14.09</v>
      </c>
      <c r="AL2467" t="s">
        <v>39</v>
      </c>
      <c r="AM2467" t="s">
        <v>39</v>
      </c>
      <c r="AN2467">
        <v>4</v>
      </c>
      <c r="AO2467">
        <v>25</v>
      </c>
      <c r="AP2467">
        <v>30</v>
      </c>
      <c r="AQ2467" t="s">
        <v>39</v>
      </c>
      <c r="AR2467" t="s">
        <v>2628</v>
      </c>
    </row>
    <row r="2468" spans="1:44" x14ac:dyDescent="0.35">
      <c r="A2468" t="s">
        <v>2131</v>
      </c>
      <c r="B2468" t="s">
        <v>2673</v>
      </c>
      <c r="C2468" t="s">
        <v>2593</v>
      </c>
      <c r="D2468" t="s">
        <v>3146</v>
      </c>
      <c r="E2468" t="s">
        <v>3147</v>
      </c>
      <c r="F2468" t="s">
        <v>39</v>
      </c>
      <c r="G2468" t="s">
        <v>40</v>
      </c>
      <c r="H2468" t="s">
        <v>40</v>
      </c>
      <c r="I2468" t="s">
        <v>3151</v>
      </c>
      <c r="J2468" t="s">
        <v>3148</v>
      </c>
      <c r="K2468" t="s">
        <v>3149</v>
      </c>
      <c r="L2468" t="s">
        <v>3150</v>
      </c>
      <c r="M2468" t="s">
        <v>2633</v>
      </c>
      <c r="N2468" t="s">
        <v>39</v>
      </c>
      <c r="O2468">
        <v>2011</v>
      </c>
      <c r="P2468">
        <v>2011</v>
      </c>
      <c r="Q2468" t="s">
        <v>39</v>
      </c>
      <c r="R2468" t="s">
        <v>39</v>
      </c>
      <c r="S2468" t="s">
        <v>39</v>
      </c>
      <c r="T2468" t="s">
        <v>39</v>
      </c>
      <c r="U2468" t="s">
        <v>3174</v>
      </c>
      <c r="V2468" s="6" t="s">
        <v>2730</v>
      </c>
      <c r="W2468">
        <v>7</v>
      </c>
      <c r="X2468" s="6">
        <v>25</v>
      </c>
      <c r="Y2468" t="s">
        <v>3173</v>
      </c>
      <c r="Z2468" t="s">
        <v>39</v>
      </c>
      <c r="AA2468" t="s">
        <v>39</v>
      </c>
      <c r="AB2468" t="s">
        <v>39</v>
      </c>
      <c r="AC2468" t="s">
        <v>39</v>
      </c>
      <c r="AD2468" t="s">
        <v>40</v>
      </c>
      <c r="AE2468" t="s">
        <v>39</v>
      </c>
      <c r="AF2468" t="s">
        <v>40</v>
      </c>
      <c r="AG2468" t="s">
        <v>39</v>
      </c>
      <c r="AH2468" t="s">
        <v>39</v>
      </c>
      <c r="AI2468" t="s">
        <v>39</v>
      </c>
      <c r="AJ2468" s="6" t="s">
        <v>43</v>
      </c>
      <c r="AK2468">
        <v>2</v>
      </c>
      <c r="AL2468" t="s">
        <v>39</v>
      </c>
      <c r="AM2468" t="s">
        <v>39</v>
      </c>
      <c r="AN2468">
        <v>4</v>
      </c>
      <c r="AO2468">
        <v>25</v>
      </c>
      <c r="AP2468">
        <v>30</v>
      </c>
      <c r="AQ2468" t="s">
        <v>39</v>
      </c>
      <c r="AR2468" t="s">
        <v>2693</v>
      </c>
    </row>
    <row r="2469" spans="1:44" x14ac:dyDescent="0.35">
      <c r="A2469" t="s">
        <v>2131</v>
      </c>
      <c r="B2469" t="s">
        <v>2673</v>
      </c>
      <c r="C2469" t="s">
        <v>2593</v>
      </c>
      <c r="D2469" t="s">
        <v>3146</v>
      </c>
      <c r="E2469" t="s">
        <v>3147</v>
      </c>
      <c r="F2469" t="s">
        <v>39</v>
      </c>
      <c r="G2469" t="s">
        <v>40</v>
      </c>
      <c r="H2469" t="s">
        <v>40</v>
      </c>
      <c r="I2469" t="s">
        <v>3151</v>
      </c>
      <c r="J2469" t="s">
        <v>3148</v>
      </c>
      <c r="K2469" t="s">
        <v>3149</v>
      </c>
      <c r="L2469" t="s">
        <v>3150</v>
      </c>
      <c r="M2469" t="s">
        <v>2633</v>
      </c>
      <c r="N2469" t="s">
        <v>39</v>
      </c>
      <c r="O2469">
        <v>2011</v>
      </c>
      <c r="P2469">
        <v>2011</v>
      </c>
      <c r="Q2469" t="s">
        <v>39</v>
      </c>
      <c r="R2469" t="s">
        <v>39</v>
      </c>
      <c r="S2469" t="s">
        <v>39</v>
      </c>
      <c r="T2469" t="s">
        <v>39</v>
      </c>
      <c r="U2469" t="s">
        <v>3175</v>
      </c>
      <c r="V2469" s="6" t="s">
        <v>2730</v>
      </c>
      <c r="W2469">
        <v>7</v>
      </c>
      <c r="X2469" s="6">
        <v>25</v>
      </c>
      <c r="Y2469" t="s">
        <v>3173</v>
      </c>
      <c r="Z2469" t="s">
        <v>39</v>
      </c>
      <c r="AA2469" t="s">
        <v>39</v>
      </c>
      <c r="AB2469" t="s">
        <v>39</v>
      </c>
      <c r="AC2469" t="s">
        <v>39</v>
      </c>
      <c r="AD2469" t="s">
        <v>40</v>
      </c>
      <c r="AE2469" t="s">
        <v>39</v>
      </c>
      <c r="AF2469" t="s">
        <v>40</v>
      </c>
      <c r="AG2469" t="s">
        <v>39</v>
      </c>
      <c r="AH2469" t="s">
        <v>39</v>
      </c>
      <c r="AI2469" t="s">
        <v>39</v>
      </c>
      <c r="AJ2469" s="6" t="s">
        <v>43</v>
      </c>
      <c r="AK2469">
        <v>10</v>
      </c>
      <c r="AL2469" t="s">
        <v>39</v>
      </c>
      <c r="AM2469" t="s">
        <v>39</v>
      </c>
      <c r="AN2469">
        <v>4</v>
      </c>
      <c r="AO2469">
        <v>25</v>
      </c>
      <c r="AP2469">
        <v>30</v>
      </c>
      <c r="AQ2469" t="s">
        <v>39</v>
      </c>
      <c r="AR2469" t="s">
        <v>2693</v>
      </c>
    </row>
    <row r="2470" spans="1:44" x14ac:dyDescent="0.35">
      <c r="A2470" t="s">
        <v>2131</v>
      </c>
      <c r="B2470" t="s">
        <v>2673</v>
      </c>
      <c r="C2470" t="s">
        <v>2593</v>
      </c>
      <c r="D2470" t="s">
        <v>3146</v>
      </c>
      <c r="E2470" t="s">
        <v>3147</v>
      </c>
      <c r="F2470" t="s">
        <v>39</v>
      </c>
      <c r="G2470" t="s">
        <v>40</v>
      </c>
      <c r="H2470" t="s">
        <v>40</v>
      </c>
      <c r="I2470" t="s">
        <v>3151</v>
      </c>
      <c r="J2470" t="s">
        <v>3148</v>
      </c>
      <c r="K2470" t="s">
        <v>3149</v>
      </c>
      <c r="L2470" t="s">
        <v>3150</v>
      </c>
      <c r="M2470" t="s">
        <v>2633</v>
      </c>
      <c r="N2470" t="s">
        <v>39</v>
      </c>
      <c r="O2470">
        <v>2011</v>
      </c>
      <c r="P2470">
        <v>2011</v>
      </c>
      <c r="Q2470" t="s">
        <v>39</v>
      </c>
      <c r="R2470" t="s">
        <v>39</v>
      </c>
      <c r="S2470" t="s">
        <v>39</v>
      </c>
      <c r="T2470" t="s">
        <v>39</v>
      </c>
      <c r="U2470" t="s">
        <v>3176</v>
      </c>
      <c r="V2470" s="6" t="s">
        <v>2730</v>
      </c>
      <c r="W2470">
        <v>7</v>
      </c>
      <c r="X2470" s="6">
        <v>25</v>
      </c>
      <c r="Y2470" t="s">
        <v>3173</v>
      </c>
      <c r="Z2470" t="s">
        <v>39</v>
      </c>
      <c r="AA2470" t="s">
        <v>39</v>
      </c>
      <c r="AB2470" t="s">
        <v>39</v>
      </c>
      <c r="AC2470" t="s">
        <v>39</v>
      </c>
      <c r="AD2470" t="s">
        <v>40</v>
      </c>
      <c r="AE2470" t="s">
        <v>39</v>
      </c>
      <c r="AF2470" t="s">
        <v>40</v>
      </c>
      <c r="AG2470" t="s">
        <v>39</v>
      </c>
      <c r="AH2470" t="s">
        <v>39</v>
      </c>
      <c r="AI2470" t="s">
        <v>39</v>
      </c>
      <c r="AJ2470" s="6" t="s">
        <v>43</v>
      </c>
      <c r="AK2470">
        <v>18</v>
      </c>
      <c r="AL2470" t="s">
        <v>39</v>
      </c>
      <c r="AM2470" t="s">
        <v>39</v>
      </c>
      <c r="AN2470">
        <v>4</v>
      </c>
      <c r="AO2470">
        <v>25</v>
      </c>
      <c r="AP2470">
        <v>30</v>
      </c>
      <c r="AQ2470" t="s">
        <v>39</v>
      </c>
      <c r="AR2470" t="s">
        <v>2693</v>
      </c>
    </row>
    <row r="2471" spans="1:44" x14ac:dyDescent="0.35">
      <c r="A2471" t="s">
        <v>2131</v>
      </c>
      <c r="B2471" t="s">
        <v>2673</v>
      </c>
      <c r="C2471" t="s">
        <v>2593</v>
      </c>
      <c r="D2471" t="s">
        <v>3146</v>
      </c>
      <c r="E2471" t="s">
        <v>3147</v>
      </c>
      <c r="F2471" t="s">
        <v>39</v>
      </c>
      <c r="G2471" t="s">
        <v>40</v>
      </c>
      <c r="H2471" t="s">
        <v>40</v>
      </c>
      <c r="I2471" t="s">
        <v>3151</v>
      </c>
      <c r="J2471" t="s">
        <v>3148</v>
      </c>
      <c r="K2471" t="s">
        <v>3149</v>
      </c>
      <c r="L2471" t="s">
        <v>3150</v>
      </c>
      <c r="M2471" t="s">
        <v>2633</v>
      </c>
      <c r="N2471" t="s">
        <v>39</v>
      </c>
      <c r="O2471">
        <v>2011</v>
      </c>
      <c r="P2471">
        <v>2011</v>
      </c>
      <c r="Q2471" t="s">
        <v>39</v>
      </c>
      <c r="R2471" t="s">
        <v>39</v>
      </c>
      <c r="S2471" t="s">
        <v>39</v>
      </c>
      <c r="T2471" t="s">
        <v>39</v>
      </c>
      <c r="U2471" t="s">
        <v>3177</v>
      </c>
      <c r="V2471" s="6" t="s">
        <v>2730</v>
      </c>
      <c r="W2471">
        <v>7</v>
      </c>
      <c r="X2471" s="6">
        <v>25</v>
      </c>
      <c r="Y2471" t="s">
        <v>3173</v>
      </c>
      <c r="Z2471" t="s">
        <v>39</v>
      </c>
      <c r="AA2471" t="s">
        <v>39</v>
      </c>
      <c r="AB2471" t="s">
        <v>39</v>
      </c>
      <c r="AC2471" t="s">
        <v>39</v>
      </c>
      <c r="AD2471" t="s">
        <v>40</v>
      </c>
      <c r="AE2471" t="s">
        <v>39</v>
      </c>
      <c r="AF2471" t="s">
        <v>40</v>
      </c>
      <c r="AG2471" t="s">
        <v>39</v>
      </c>
      <c r="AH2471" t="s">
        <v>39</v>
      </c>
      <c r="AI2471" t="s">
        <v>39</v>
      </c>
      <c r="AJ2471" s="6" t="s">
        <v>43</v>
      </c>
      <c r="AK2471">
        <v>20</v>
      </c>
      <c r="AL2471" t="s">
        <v>39</v>
      </c>
      <c r="AM2471" t="s">
        <v>39</v>
      </c>
      <c r="AN2471">
        <v>4</v>
      </c>
      <c r="AO2471">
        <v>25</v>
      </c>
      <c r="AP2471">
        <v>30</v>
      </c>
      <c r="AQ2471" t="s">
        <v>39</v>
      </c>
      <c r="AR2471" t="s">
        <v>2693</v>
      </c>
    </row>
    <row r="2472" spans="1:44" x14ac:dyDescent="0.35">
      <c r="A2472" t="s">
        <v>2131</v>
      </c>
      <c r="B2472" t="s">
        <v>2673</v>
      </c>
      <c r="C2472" t="s">
        <v>2593</v>
      </c>
      <c r="D2472" t="s">
        <v>3146</v>
      </c>
      <c r="E2472" t="s">
        <v>3147</v>
      </c>
      <c r="F2472" t="s">
        <v>39</v>
      </c>
      <c r="G2472" t="s">
        <v>40</v>
      </c>
      <c r="H2472" t="s">
        <v>40</v>
      </c>
      <c r="I2472" t="s">
        <v>3151</v>
      </c>
      <c r="J2472" t="s">
        <v>3148</v>
      </c>
      <c r="K2472" t="s">
        <v>3149</v>
      </c>
      <c r="L2472" t="s">
        <v>3150</v>
      </c>
      <c r="M2472" t="s">
        <v>2633</v>
      </c>
      <c r="N2472" t="s">
        <v>39</v>
      </c>
      <c r="O2472">
        <v>2011</v>
      </c>
      <c r="P2472">
        <v>2011</v>
      </c>
      <c r="Q2472" t="s">
        <v>39</v>
      </c>
      <c r="R2472" t="s">
        <v>39</v>
      </c>
      <c r="S2472" t="s">
        <v>39</v>
      </c>
      <c r="T2472" t="s">
        <v>39</v>
      </c>
      <c r="U2472" t="s">
        <v>3178</v>
      </c>
      <c r="V2472" s="6" t="s">
        <v>2730</v>
      </c>
      <c r="W2472">
        <v>7</v>
      </c>
      <c r="X2472" s="6">
        <v>25</v>
      </c>
      <c r="Y2472" t="s">
        <v>3173</v>
      </c>
      <c r="Z2472" t="s">
        <v>39</v>
      </c>
      <c r="AA2472" t="s">
        <v>39</v>
      </c>
      <c r="AB2472" t="s">
        <v>39</v>
      </c>
      <c r="AC2472" t="s">
        <v>39</v>
      </c>
      <c r="AD2472" t="s">
        <v>40</v>
      </c>
      <c r="AE2472" t="s">
        <v>39</v>
      </c>
      <c r="AF2472" t="s">
        <v>40</v>
      </c>
      <c r="AG2472" t="s">
        <v>39</v>
      </c>
      <c r="AH2472" t="s">
        <v>39</v>
      </c>
      <c r="AI2472" t="s">
        <v>39</v>
      </c>
      <c r="AJ2472" s="6" t="s">
        <v>43</v>
      </c>
      <c r="AK2472">
        <v>60</v>
      </c>
      <c r="AL2472" t="s">
        <v>39</v>
      </c>
      <c r="AM2472" t="s">
        <v>39</v>
      </c>
      <c r="AN2472">
        <v>4</v>
      </c>
      <c r="AO2472">
        <v>25</v>
      </c>
      <c r="AP2472">
        <v>30</v>
      </c>
      <c r="AQ2472" t="s">
        <v>39</v>
      </c>
      <c r="AR2472" t="s">
        <v>2693</v>
      </c>
    </row>
    <row r="2473" spans="1:44" x14ac:dyDescent="0.35">
      <c r="A2473" t="s">
        <v>2131</v>
      </c>
      <c r="B2473" t="s">
        <v>2673</v>
      </c>
      <c r="C2473" t="s">
        <v>2593</v>
      </c>
      <c r="D2473" t="s">
        <v>3146</v>
      </c>
      <c r="E2473" t="s">
        <v>3147</v>
      </c>
      <c r="F2473" t="s">
        <v>39</v>
      </c>
      <c r="G2473" t="s">
        <v>40</v>
      </c>
      <c r="H2473" t="s">
        <v>40</v>
      </c>
      <c r="I2473" t="s">
        <v>3151</v>
      </c>
      <c r="J2473" t="s">
        <v>3148</v>
      </c>
      <c r="K2473" t="s">
        <v>3149</v>
      </c>
      <c r="L2473" t="s">
        <v>3150</v>
      </c>
      <c r="M2473" t="s">
        <v>2633</v>
      </c>
      <c r="N2473" t="s">
        <v>39</v>
      </c>
      <c r="O2473">
        <v>2011</v>
      </c>
      <c r="P2473">
        <v>2011</v>
      </c>
      <c r="Q2473" t="s">
        <v>39</v>
      </c>
      <c r="R2473" t="s">
        <v>39</v>
      </c>
      <c r="S2473" t="s">
        <v>39</v>
      </c>
      <c r="T2473" t="s">
        <v>39</v>
      </c>
      <c r="U2473" t="s">
        <v>3179</v>
      </c>
      <c r="V2473" s="6" t="s">
        <v>2730</v>
      </c>
      <c r="W2473">
        <v>7</v>
      </c>
      <c r="X2473" s="6">
        <v>25</v>
      </c>
      <c r="Y2473" t="s">
        <v>3173</v>
      </c>
      <c r="Z2473" t="s">
        <v>39</v>
      </c>
      <c r="AA2473" t="s">
        <v>39</v>
      </c>
      <c r="AB2473" t="s">
        <v>39</v>
      </c>
      <c r="AC2473" t="s">
        <v>39</v>
      </c>
      <c r="AD2473" t="s">
        <v>40</v>
      </c>
      <c r="AE2473" t="s">
        <v>39</v>
      </c>
      <c r="AF2473" t="s">
        <v>40</v>
      </c>
      <c r="AG2473" t="s">
        <v>39</v>
      </c>
      <c r="AH2473" t="s">
        <v>39</v>
      </c>
      <c r="AI2473" t="s">
        <v>39</v>
      </c>
      <c r="AJ2473" s="6" t="s">
        <v>43</v>
      </c>
      <c r="AK2473">
        <v>10</v>
      </c>
      <c r="AL2473" t="s">
        <v>39</v>
      </c>
      <c r="AM2473" t="s">
        <v>39</v>
      </c>
      <c r="AN2473">
        <v>4</v>
      </c>
      <c r="AO2473">
        <v>25</v>
      </c>
      <c r="AP2473">
        <v>30</v>
      </c>
      <c r="AQ2473" t="s">
        <v>39</v>
      </c>
      <c r="AR2473" t="s">
        <v>2693</v>
      </c>
    </row>
    <row r="2474" spans="1:44" x14ac:dyDescent="0.35">
      <c r="A2474" t="s">
        <v>2131</v>
      </c>
      <c r="B2474" t="s">
        <v>2673</v>
      </c>
      <c r="C2474" t="s">
        <v>2593</v>
      </c>
      <c r="D2474" t="s">
        <v>3146</v>
      </c>
      <c r="E2474" t="s">
        <v>3147</v>
      </c>
      <c r="F2474" t="s">
        <v>39</v>
      </c>
      <c r="G2474" t="s">
        <v>40</v>
      </c>
      <c r="H2474" t="s">
        <v>40</v>
      </c>
      <c r="I2474" t="s">
        <v>3151</v>
      </c>
      <c r="J2474" t="s">
        <v>3148</v>
      </c>
      <c r="K2474" t="s">
        <v>3149</v>
      </c>
      <c r="L2474" t="s">
        <v>3150</v>
      </c>
      <c r="M2474" t="s">
        <v>2633</v>
      </c>
      <c r="N2474" t="s">
        <v>39</v>
      </c>
      <c r="O2474">
        <v>2011</v>
      </c>
      <c r="P2474">
        <v>2011</v>
      </c>
      <c r="Q2474" t="s">
        <v>39</v>
      </c>
      <c r="R2474" t="s">
        <v>39</v>
      </c>
      <c r="S2474" t="s">
        <v>39</v>
      </c>
      <c r="T2474" t="s">
        <v>39</v>
      </c>
      <c r="U2474" t="s">
        <v>3180</v>
      </c>
      <c r="V2474" s="6" t="s">
        <v>2730</v>
      </c>
      <c r="W2474">
        <v>7</v>
      </c>
      <c r="X2474" s="6">
        <v>25</v>
      </c>
      <c r="Y2474" t="s">
        <v>3173</v>
      </c>
      <c r="Z2474" t="s">
        <v>39</v>
      </c>
      <c r="AA2474" t="s">
        <v>39</v>
      </c>
      <c r="AB2474" t="s">
        <v>39</v>
      </c>
      <c r="AC2474" t="s">
        <v>39</v>
      </c>
      <c r="AD2474" t="s">
        <v>40</v>
      </c>
      <c r="AE2474" t="s">
        <v>39</v>
      </c>
      <c r="AF2474" t="s">
        <v>40</v>
      </c>
      <c r="AG2474" t="s">
        <v>39</v>
      </c>
      <c r="AH2474" t="s">
        <v>39</v>
      </c>
      <c r="AI2474" t="s">
        <v>39</v>
      </c>
      <c r="AJ2474" s="6" t="s">
        <v>43</v>
      </c>
      <c r="AK2474">
        <v>4</v>
      </c>
      <c r="AL2474" t="s">
        <v>39</v>
      </c>
      <c r="AM2474" t="s">
        <v>39</v>
      </c>
      <c r="AN2474">
        <v>4</v>
      </c>
      <c r="AO2474">
        <v>25</v>
      </c>
      <c r="AP2474">
        <v>30</v>
      </c>
      <c r="AQ2474" t="s">
        <v>39</v>
      </c>
      <c r="AR2474" t="s">
        <v>2693</v>
      </c>
    </row>
    <row r="2475" spans="1:44" x14ac:dyDescent="0.35">
      <c r="A2475" t="s">
        <v>2131</v>
      </c>
      <c r="B2475" t="s">
        <v>2673</v>
      </c>
      <c r="C2475" t="s">
        <v>2593</v>
      </c>
      <c r="D2475" t="s">
        <v>3146</v>
      </c>
      <c r="E2475" t="s">
        <v>3147</v>
      </c>
      <c r="F2475" t="s">
        <v>39</v>
      </c>
      <c r="G2475" t="s">
        <v>40</v>
      </c>
      <c r="H2475" t="s">
        <v>40</v>
      </c>
      <c r="I2475" t="s">
        <v>3151</v>
      </c>
      <c r="J2475" t="s">
        <v>3148</v>
      </c>
      <c r="K2475" t="s">
        <v>3149</v>
      </c>
      <c r="L2475" t="s">
        <v>3150</v>
      </c>
      <c r="M2475" t="s">
        <v>2633</v>
      </c>
      <c r="N2475" t="s">
        <v>39</v>
      </c>
      <c r="O2475">
        <v>2011</v>
      </c>
      <c r="P2475">
        <v>2011</v>
      </c>
      <c r="Q2475" t="s">
        <v>39</v>
      </c>
      <c r="R2475" t="s">
        <v>39</v>
      </c>
      <c r="S2475" t="s">
        <v>39</v>
      </c>
      <c r="T2475" t="s">
        <v>39</v>
      </c>
      <c r="U2475" t="s">
        <v>3181</v>
      </c>
      <c r="V2475" s="6" t="s">
        <v>2730</v>
      </c>
      <c r="W2475">
        <v>7</v>
      </c>
      <c r="X2475" s="6">
        <v>25</v>
      </c>
      <c r="Y2475" t="s">
        <v>3173</v>
      </c>
      <c r="Z2475" t="s">
        <v>39</v>
      </c>
      <c r="AA2475" t="s">
        <v>39</v>
      </c>
      <c r="AB2475" t="s">
        <v>39</v>
      </c>
      <c r="AC2475" t="s">
        <v>39</v>
      </c>
      <c r="AD2475" t="s">
        <v>40</v>
      </c>
      <c r="AE2475" t="s">
        <v>39</v>
      </c>
      <c r="AF2475" t="s">
        <v>40</v>
      </c>
      <c r="AG2475" t="s">
        <v>39</v>
      </c>
      <c r="AH2475" t="s">
        <v>39</v>
      </c>
      <c r="AI2475" t="s">
        <v>39</v>
      </c>
      <c r="AJ2475" s="6" t="s">
        <v>43</v>
      </c>
      <c r="AK2475">
        <v>2</v>
      </c>
      <c r="AL2475" t="s">
        <v>39</v>
      </c>
      <c r="AM2475" t="s">
        <v>39</v>
      </c>
      <c r="AN2475">
        <v>4</v>
      </c>
      <c r="AO2475">
        <v>25</v>
      </c>
      <c r="AP2475">
        <v>30</v>
      </c>
      <c r="AQ2475" t="s">
        <v>39</v>
      </c>
      <c r="AR2475" t="s">
        <v>2693</v>
      </c>
    </row>
    <row r="2476" spans="1:44" x14ac:dyDescent="0.35">
      <c r="A2476" t="s">
        <v>2131</v>
      </c>
      <c r="B2476" t="s">
        <v>2673</v>
      </c>
      <c r="C2476" t="s">
        <v>2593</v>
      </c>
      <c r="D2476" t="s">
        <v>3146</v>
      </c>
      <c r="E2476" t="s">
        <v>3147</v>
      </c>
      <c r="F2476" t="s">
        <v>39</v>
      </c>
      <c r="G2476" t="s">
        <v>40</v>
      </c>
      <c r="H2476" t="s">
        <v>40</v>
      </c>
      <c r="I2476" t="s">
        <v>3151</v>
      </c>
      <c r="J2476" t="s">
        <v>3148</v>
      </c>
      <c r="K2476" t="s">
        <v>3149</v>
      </c>
      <c r="L2476" t="s">
        <v>3150</v>
      </c>
      <c r="M2476" t="s">
        <v>2633</v>
      </c>
      <c r="N2476" t="s">
        <v>39</v>
      </c>
      <c r="O2476">
        <v>2011</v>
      </c>
      <c r="P2476">
        <v>2011</v>
      </c>
      <c r="Q2476" t="s">
        <v>39</v>
      </c>
      <c r="R2476" t="s">
        <v>39</v>
      </c>
      <c r="S2476" t="s">
        <v>39</v>
      </c>
      <c r="T2476" t="s">
        <v>39</v>
      </c>
      <c r="U2476" t="s">
        <v>3182</v>
      </c>
      <c r="V2476" s="6" t="s">
        <v>2730</v>
      </c>
      <c r="W2476">
        <v>7</v>
      </c>
      <c r="X2476" s="6">
        <v>25</v>
      </c>
      <c r="Y2476" t="s">
        <v>3173</v>
      </c>
      <c r="Z2476" t="s">
        <v>39</v>
      </c>
      <c r="AA2476" t="s">
        <v>39</v>
      </c>
      <c r="AB2476" t="s">
        <v>39</v>
      </c>
      <c r="AC2476" t="s">
        <v>39</v>
      </c>
      <c r="AD2476" t="s">
        <v>40</v>
      </c>
      <c r="AE2476" t="s">
        <v>39</v>
      </c>
      <c r="AF2476" t="s">
        <v>40</v>
      </c>
      <c r="AG2476" t="s">
        <v>39</v>
      </c>
      <c r="AH2476" t="s">
        <v>39</v>
      </c>
      <c r="AI2476" t="s">
        <v>39</v>
      </c>
      <c r="AJ2476" s="6" t="s">
        <v>43</v>
      </c>
      <c r="AK2476">
        <v>14</v>
      </c>
      <c r="AL2476" t="s">
        <v>39</v>
      </c>
      <c r="AM2476" t="s">
        <v>39</v>
      </c>
      <c r="AN2476">
        <v>4</v>
      </c>
      <c r="AO2476">
        <v>25</v>
      </c>
      <c r="AP2476">
        <v>30</v>
      </c>
      <c r="AQ2476" t="s">
        <v>39</v>
      </c>
      <c r="AR2476" t="s">
        <v>2693</v>
      </c>
    </row>
    <row r="2477" spans="1:44" x14ac:dyDescent="0.35">
      <c r="A2477" t="s">
        <v>2131</v>
      </c>
      <c r="B2477" t="s">
        <v>2673</v>
      </c>
      <c r="C2477" t="s">
        <v>2593</v>
      </c>
      <c r="D2477" t="s">
        <v>3146</v>
      </c>
      <c r="E2477" t="s">
        <v>3147</v>
      </c>
      <c r="F2477" t="s">
        <v>39</v>
      </c>
      <c r="G2477" t="s">
        <v>40</v>
      </c>
      <c r="H2477" t="s">
        <v>40</v>
      </c>
      <c r="I2477" t="s">
        <v>3151</v>
      </c>
      <c r="J2477" t="s">
        <v>3148</v>
      </c>
      <c r="K2477" t="s">
        <v>3149</v>
      </c>
      <c r="L2477" t="s">
        <v>3150</v>
      </c>
      <c r="M2477" t="s">
        <v>2633</v>
      </c>
      <c r="N2477" t="s">
        <v>39</v>
      </c>
      <c r="O2477">
        <v>2011</v>
      </c>
      <c r="P2477">
        <v>2011</v>
      </c>
      <c r="Q2477" t="s">
        <v>39</v>
      </c>
      <c r="R2477" t="s">
        <v>39</v>
      </c>
      <c r="S2477" t="s">
        <v>39</v>
      </c>
      <c r="T2477" t="s">
        <v>39</v>
      </c>
      <c r="U2477" t="s">
        <v>3183</v>
      </c>
      <c r="V2477" s="6" t="s">
        <v>2730</v>
      </c>
      <c r="W2477">
        <v>7</v>
      </c>
      <c r="X2477" s="6">
        <v>25</v>
      </c>
      <c r="Y2477" t="s">
        <v>3173</v>
      </c>
      <c r="Z2477" t="s">
        <v>39</v>
      </c>
      <c r="AA2477" t="s">
        <v>39</v>
      </c>
      <c r="AB2477" t="s">
        <v>39</v>
      </c>
      <c r="AC2477" t="s">
        <v>39</v>
      </c>
      <c r="AD2477" t="s">
        <v>40</v>
      </c>
      <c r="AE2477" t="s">
        <v>39</v>
      </c>
      <c r="AF2477" t="s">
        <v>40</v>
      </c>
      <c r="AG2477" t="s">
        <v>39</v>
      </c>
      <c r="AH2477" t="s">
        <v>39</v>
      </c>
      <c r="AI2477" t="s">
        <v>39</v>
      </c>
      <c r="AJ2477" s="6" t="s">
        <v>43</v>
      </c>
      <c r="AK2477">
        <v>24</v>
      </c>
      <c r="AL2477" t="s">
        <v>39</v>
      </c>
      <c r="AM2477" t="s">
        <v>39</v>
      </c>
      <c r="AN2477">
        <v>4</v>
      </c>
      <c r="AO2477">
        <v>25</v>
      </c>
      <c r="AP2477">
        <v>30</v>
      </c>
      <c r="AQ2477" t="s">
        <v>39</v>
      </c>
      <c r="AR2477" t="s">
        <v>2693</v>
      </c>
    </row>
    <row r="2478" spans="1:44" x14ac:dyDescent="0.35">
      <c r="A2478" t="s">
        <v>2131</v>
      </c>
      <c r="B2478" t="s">
        <v>2673</v>
      </c>
      <c r="C2478" t="s">
        <v>2593</v>
      </c>
      <c r="D2478" t="s">
        <v>3146</v>
      </c>
      <c r="E2478" t="s">
        <v>3147</v>
      </c>
      <c r="F2478" t="s">
        <v>39</v>
      </c>
      <c r="G2478" t="s">
        <v>40</v>
      </c>
      <c r="H2478" t="s">
        <v>40</v>
      </c>
      <c r="I2478" t="s">
        <v>3151</v>
      </c>
      <c r="J2478" t="s">
        <v>3148</v>
      </c>
      <c r="K2478" t="s">
        <v>3149</v>
      </c>
      <c r="L2478" t="s">
        <v>3150</v>
      </c>
      <c r="M2478" t="s">
        <v>2633</v>
      </c>
      <c r="N2478" t="s">
        <v>39</v>
      </c>
      <c r="O2478">
        <v>2011</v>
      </c>
      <c r="P2478">
        <v>2011</v>
      </c>
      <c r="Q2478" t="s">
        <v>39</v>
      </c>
      <c r="R2478" t="s">
        <v>39</v>
      </c>
      <c r="S2478" t="s">
        <v>39</v>
      </c>
      <c r="T2478" t="s">
        <v>39</v>
      </c>
      <c r="U2478" t="s">
        <v>3184</v>
      </c>
      <c r="V2478" s="6" t="s">
        <v>2730</v>
      </c>
      <c r="W2478">
        <v>7</v>
      </c>
      <c r="X2478" s="6">
        <v>25</v>
      </c>
      <c r="Y2478" t="s">
        <v>3173</v>
      </c>
      <c r="Z2478" t="s">
        <v>39</v>
      </c>
      <c r="AA2478" t="s">
        <v>39</v>
      </c>
      <c r="AB2478" t="s">
        <v>39</v>
      </c>
      <c r="AC2478" t="s">
        <v>39</v>
      </c>
      <c r="AD2478" t="s">
        <v>40</v>
      </c>
      <c r="AE2478" t="s">
        <v>39</v>
      </c>
      <c r="AF2478" t="s">
        <v>40</v>
      </c>
      <c r="AG2478" t="s">
        <v>39</v>
      </c>
      <c r="AH2478" t="s">
        <v>39</v>
      </c>
      <c r="AI2478" t="s">
        <v>39</v>
      </c>
      <c r="AJ2478" s="6" t="s">
        <v>43</v>
      </c>
      <c r="AK2478">
        <v>54</v>
      </c>
      <c r="AL2478" t="s">
        <v>39</v>
      </c>
      <c r="AM2478" t="s">
        <v>39</v>
      </c>
      <c r="AN2478">
        <v>4</v>
      </c>
      <c r="AO2478">
        <v>25</v>
      </c>
      <c r="AP2478">
        <v>30</v>
      </c>
      <c r="AQ2478" t="s">
        <v>39</v>
      </c>
      <c r="AR2478" t="s">
        <v>2693</v>
      </c>
    </row>
    <row r="2479" spans="1:44" x14ac:dyDescent="0.35">
      <c r="A2479" t="s">
        <v>2131</v>
      </c>
      <c r="B2479" t="s">
        <v>2673</v>
      </c>
      <c r="C2479" t="s">
        <v>2593</v>
      </c>
      <c r="D2479" t="s">
        <v>3146</v>
      </c>
      <c r="E2479" t="s">
        <v>3147</v>
      </c>
      <c r="F2479" t="s">
        <v>39</v>
      </c>
      <c r="G2479" t="s">
        <v>40</v>
      </c>
      <c r="H2479" t="s">
        <v>40</v>
      </c>
      <c r="I2479" t="s">
        <v>3151</v>
      </c>
      <c r="J2479" t="s">
        <v>3148</v>
      </c>
      <c r="K2479" t="s">
        <v>3149</v>
      </c>
      <c r="L2479" t="s">
        <v>3150</v>
      </c>
      <c r="M2479" t="s">
        <v>2633</v>
      </c>
      <c r="N2479" t="s">
        <v>39</v>
      </c>
      <c r="O2479">
        <v>2011</v>
      </c>
      <c r="P2479">
        <v>2011</v>
      </c>
      <c r="Q2479" t="s">
        <v>39</v>
      </c>
      <c r="R2479" t="s">
        <v>39</v>
      </c>
      <c r="S2479" t="s">
        <v>39</v>
      </c>
      <c r="T2479" t="s">
        <v>39</v>
      </c>
      <c r="U2479" t="s">
        <v>3185</v>
      </c>
      <c r="V2479" s="6" t="s">
        <v>2730</v>
      </c>
      <c r="W2479">
        <v>7</v>
      </c>
      <c r="X2479" s="6">
        <v>25</v>
      </c>
      <c r="Y2479" t="s">
        <v>3173</v>
      </c>
      <c r="Z2479" t="s">
        <v>39</v>
      </c>
      <c r="AA2479" t="s">
        <v>39</v>
      </c>
      <c r="AB2479" t="s">
        <v>39</v>
      </c>
      <c r="AC2479" t="s">
        <v>39</v>
      </c>
      <c r="AD2479" t="s">
        <v>40</v>
      </c>
      <c r="AE2479" t="s">
        <v>39</v>
      </c>
      <c r="AF2479" t="s">
        <v>40</v>
      </c>
      <c r="AG2479" t="s">
        <v>39</v>
      </c>
      <c r="AH2479" t="s">
        <v>39</v>
      </c>
      <c r="AI2479" t="s">
        <v>39</v>
      </c>
      <c r="AJ2479" s="6" t="s">
        <v>43</v>
      </c>
      <c r="AK2479">
        <v>58</v>
      </c>
      <c r="AL2479" t="s">
        <v>39</v>
      </c>
      <c r="AM2479" t="s">
        <v>39</v>
      </c>
      <c r="AN2479">
        <v>4</v>
      </c>
      <c r="AO2479">
        <v>25</v>
      </c>
      <c r="AP2479">
        <v>30</v>
      </c>
      <c r="AQ2479" t="s">
        <v>39</v>
      </c>
      <c r="AR2479" t="s">
        <v>2693</v>
      </c>
    </row>
    <row r="2480" spans="1:44" x14ac:dyDescent="0.35">
      <c r="A2480" t="s">
        <v>2131</v>
      </c>
      <c r="B2480" t="s">
        <v>2673</v>
      </c>
      <c r="C2480" t="s">
        <v>2593</v>
      </c>
      <c r="D2480" t="s">
        <v>3146</v>
      </c>
      <c r="E2480" t="s">
        <v>3147</v>
      </c>
      <c r="F2480" t="s">
        <v>39</v>
      </c>
      <c r="G2480" t="s">
        <v>40</v>
      </c>
      <c r="H2480" t="s">
        <v>40</v>
      </c>
      <c r="I2480" t="s">
        <v>3151</v>
      </c>
      <c r="J2480" t="s">
        <v>3148</v>
      </c>
      <c r="K2480" t="s">
        <v>3149</v>
      </c>
      <c r="L2480" t="s">
        <v>3150</v>
      </c>
      <c r="M2480" t="s">
        <v>2633</v>
      </c>
      <c r="N2480" t="s">
        <v>39</v>
      </c>
      <c r="O2480">
        <v>2011</v>
      </c>
      <c r="P2480">
        <v>2011</v>
      </c>
      <c r="Q2480" t="s">
        <v>39</v>
      </c>
      <c r="R2480" t="s">
        <v>39</v>
      </c>
      <c r="S2480" t="s">
        <v>39</v>
      </c>
      <c r="T2480" t="s">
        <v>39</v>
      </c>
      <c r="U2480" t="s">
        <v>3188</v>
      </c>
      <c r="V2480" s="6" t="s">
        <v>2730</v>
      </c>
      <c r="W2480">
        <v>7</v>
      </c>
      <c r="X2480" s="6">
        <v>25</v>
      </c>
      <c r="Y2480" t="s">
        <v>3173</v>
      </c>
      <c r="Z2480" t="s">
        <v>39</v>
      </c>
      <c r="AA2480" t="s">
        <v>39</v>
      </c>
      <c r="AB2480" t="s">
        <v>39</v>
      </c>
      <c r="AC2480" t="s">
        <v>39</v>
      </c>
      <c r="AD2480" t="s">
        <v>40</v>
      </c>
      <c r="AE2480" t="s">
        <v>39</v>
      </c>
      <c r="AF2480" t="s">
        <v>40</v>
      </c>
      <c r="AG2480" t="s">
        <v>39</v>
      </c>
      <c r="AH2480" t="s">
        <v>39</v>
      </c>
      <c r="AI2480" t="s">
        <v>39</v>
      </c>
      <c r="AJ2480" s="6" t="s">
        <v>43</v>
      </c>
      <c r="AK2480">
        <v>92</v>
      </c>
      <c r="AL2480" t="s">
        <v>39</v>
      </c>
      <c r="AM2480" t="s">
        <v>39</v>
      </c>
      <c r="AN2480">
        <v>4</v>
      </c>
      <c r="AO2480">
        <v>25</v>
      </c>
      <c r="AP2480">
        <v>30</v>
      </c>
      <c r="AQ2480" t="s">
        <v>39</v>
      </c>
      <c r="AR2480" t="s">
        <v>2693</v>
      </c>
    </row>
    <row r="2481" spans="1:44" x14ac:dyDescent="0.35">
      <c r="A2481" t="s">
        <v>2131</v>
      </c>
      <c r="B2481" t="s">
        <v>2673</v>
      </c>
      <c r="C2481" t="s">
        <v>2593</v>
      </c>
      <c r="D2481" t="s">
        <v>3146</v>
      </c>
      <c r="E2481" t="s">
        <v>3147</v>
      </c>
      <c r="F2481" t="s">
        <v>39</v>
      </c>
      <c r="G2481" t="s">
        <v>40</v>
      </c>
      <c r="H2481" t="s">
        <v>40</v>
      </c>
      <c r="I2481" t="s">
        <v>3151</v>
      </c>
      <c r="J2481" t="s">
        <v>3148</v>
      </c>
      <c r="K2481" t="s">
        <v>3149</v>
      </c>
      <c r="L2481" t="s">
        <v>3150</v>
      </c>
      <c r="M2481" t="s">
        <v>2633</v>
      </c>
      <c r="N2481" t="s">
        <v>39</v>
      </c>
      <c r="O2481">
        <v>2011</v>
      </c>
      <c r="P2481">
        <v>2011</v>
      </c>
      <c r="Q2481" t="s">
        <v>39</v>
      </c>
      <c r="R2481" t="s">
        <v>39</v>
      </c>
      <c r="S2481" t="s">
        <v>39</v>
      </c>
      <c r="T2481" t="s">
        <v>39</v>
      </c>
      <c r="U2481" t="s">
        <v>3186</v>
      </c>
      <c r="V2481" s="6" t="s">
        <v>2730</v>
      </c>
      <c r="W2481">
        <v>7</v>
      </c>
      <c r="X2481" s="6">
        <v>25</v>
      </c>
      <c r="Y2481" t="s">
        <v>3173</v>
      </c>
      <c r="Z2481" t="s">
        <v>39</v>
      </c>
      <c r="AA2481" t="s">
        <v>39</v>
      </c>
      <c r="AB2481" t="s">
        <v>39</v>
      </c>
      <c r="AC2481" t="s">
        <v>39</v>
      </c>
      <c r="AD2481" t="s">
        <v>40</v>
      </c>
      <c r="AE2481" t="s">
        <v>39</v>
      </c>
      <c r="AF2481" t="s">
        <v>40</v>
      </c>
      <c r="AG2481" t="s">
        <v>39</v>
      </c>
      <c r="AH2481" t="s">
        <v>39</v>
      </c>
      <c r="AI2481" t="s">
        <v>39</v>
      </c>
      <c r="AJ2481" s="6" t="s">
        <v>43</v>
      </c>
      <c r="AK2481">
        <v>18</v>
      </c>
      <c r="AL2481" t="s">
        <v>39</v>
      </c>
      <c r="AM2481" t="s">
        <v>39</v>
      </c>
      <c r="AN2481">
        <v>4</v>
      </c>
      <c r="AO2481">
        <v>25</v>
      </c>
      <c r="AP2481">
        <v>30</v>
      </c>
      <c r="AQ2481" t="s">
        <v>39</v>
      </c>
      <c r="AR2481" t="s">
        <v>2693</v>
      </c>
    </row>
    <row r="2482" spans="1:44" x14ac:dyDescent="0.35">
      <c r="A2482" t="s">
        <v>2131</v>
      </c>
      <c r="B2482" t="s">
        <v>2673</v>
      </c>
      <c r="C2482" t="s">
        <v>2593</v>
      </c>
      <c r="D2482" t="s">
        <v>3146</v>
      </c>
      <c r="E2482" t="s">
        <v>3147</v>
      </c>
      <c r="F2482" t="s">
        <v>39</v>
      </c>
      <c r="G2482" t="s">
        <v>40</v>
      </c>
      <c r="H2482" t="s">
        <v>40</v>
      </c>
      <c r="I2482" t="s">
        <v>3151</v>
      </c>
      <c r="J2482" t="s">
        <v>3148</v>
      </c>
      <c r="K2482" t="s">
        <v>3149</v>
      </c>
      <c r="L2482" t="s">
        <v>3150</v>
      </c>
      <c r="M2482" t="s">
        <v>2633</v>
      </c>
      <c r="N2482" t="s">
        <v>39</v>
      </c>
      <c r="O2482">
        <v>2011</v>
      </c>
      <c r="P2482">
        <v>2011</v>
      </c>
      <c r="Q2482" t="s">
        <v>39</v>
      </c>
      <c r="R2482" t="s">
        <v>39</v>
      </c>
      <c r="S2482" t="s">
        <v>39</v>
      </c>
      <c r="T2482" t="s">
        <v>39</v>
      </c>
      <c r="U2482" t="s">
        <v>3187</v>
      </c>
      <c r="V2482" s="6" t="s">
        <v>2730</v>
      </c>
      <c r="W2482">
        <v>7</v>
      </c>
      <c r="X2482" s="6">
        <v>25</v>
      </c>
      <c r="Y2482" t="s">
        <v>3173</v>
      </c>
      <c r="Z2482" t="s">
        <v>39</v>
      </c>
      <c r="AA2482" t="s">
        <v>39</v>
      </c>
      <c r="AB2482" t="s">
        <v>39</v>
      </c>
      <c r="AC2482" t="s">
        <v>39</v>
      </c>
      <c r="AD2482" t="s">
        <v>40</v>
      </c>
      <c r="AE2482" t="s">
        <v>39</v>
      </c>
      <c r="AF2482" t="s">
        <v>40</v>
      </c>
      <c r="AG2482" t="s">
        <v>39</v>
      </c>
      <c r="AH2482" t="s">
        <v>39</v>
      </c>
      <c r="AI2482" t="s">
        <v>39</v>
      </c>
      <c r="AJ2482" s="6" t="s">
        <v>43</v>
      </c>
      <c r="AK2482">
        <v>6</v>
      </c>
      <c r="AL2482" t="s">
        <v>39</v>
      </c>
      <c r="AM2482" t="s">
        <v>39</v>
      </c>
      <c r="AN2482">
        <v>4</v>
      </c>
      <c r="AO2482">
        <v>25</v>
      </c>
      <c r="AP2482">
        <v>30</v>
      </c>
      <c r="AQ2482" t="s">
        <v>39</v>
      </c>
      <c r="AR2482" t="s">
        <v>2693</v>
      </c>
    </row>
    <row r="2483" spans="1:44" x14ac:dyDescent="0.35">
      <c r="A2483" t="s">
        <v>2131</v>
      </c>
      <c r="B2483" t="s">
        <v>2673</v>
      </c>
      <c r="C2483" t="s">
        <v>2593</v>
      </c>
      <c r="D2483" t="s">
        <v>3146</v>
      </c>
      <c r="E2483" t="s">
        <v>3147</v>
      </c>
      <c r="F2483" t="s">
        <v>39</v>
      </c>
      <c r="G2483" t="s">
        <v>40</v>
      </c>
      <c r="H2483" t="s">
        <v>40</v>
      </c>
      <c r="I2483" t="s">
        <v>3151</v>
      </c>
      <c r="J2483" t="s">
        <v>3148</v>
      </c>
      <c r="K2483" t="s">
        <v>3149</v>
      </c>
      <c r="L2483" t="s">
        <v>3150</v>
      </c>
      <c r="M2483" t="s">
        <v>2633</v>
      </c>
      <c r="N2483" t="s">
        <v>39</v>
      </c>
      <c r="O2483">
        <v>2011</v>
      </c>
      <c r="P2483">
        <v>2011</v>
      </c>
      <c r="Q2483" t="s">
        <v>39</v>
      </c>
      <c r="R2483" t="s">
        <v>39</v>
      </c>
      <c r="S2483" t="s">
        <v>39</v>
      </c>
      <c r="T2483" t="s">
        <v>39</v>
      </c>
      <c r="U2483" t="s">
        <v>3174</v>
      </c>
      <c r="V2483" s="6" t="s">
        <v>2730</v>
      </c>
      <c r="W2483">
        <v>7</v>
      </c>
      <c r="X2483" s="6">
        <v>25</v>
      </c>
      <c r="Y2483" t="s">
        <v>3173</v>
      </c>
      <c r="Z2483" t="s">
        <v>39</v>
      </c>
      <c r="AA2483" t="s">
        <v>39</v>
      </c>
      <c r="AB2483" t="s">
        <v>39</v>
      </c>
      <c r="AC2483" t="s">
        <v>39</v>
      </c>
      <c r="AD2483" t="s">
        <v>40</v>
      </c>
      <c r="AE2483" t="s">
        <v>39</v>
      </c>
      <c r="AF2483" t="s">
        <v>40</v>
      </c>
      <c r="AG2483" t="s">
        <v>39</v>
      </c>
      <c r="AH2483" t="s">
        <v>39</v>
      </c>
      <c r="AI2483" t="s">
        <v>39</v>
      </c>
      <c r="AJ2483" s="6" t="s">
        <v>3129</v>
      </c>
      <c r="AK2483">
        <v>0.19</v>
      </c>
      <c r="AL2483" t="s">
        <v>39</v>
      </c>
      <c r="AM2483" t="s">
        <v>39</v>
      </c>
      <c r="AN2483">
        <v>4</v>
      </c>
      <c r="AO2483">
        <v>25</v>
      </c>
      <c r="AP2483">
        <v>30</v>
      </c>
      <c r="AQ2483" t="s">
        <v>39</v>
      </c>
      <c r="AR2483" t="s">
        <v>2693</v>
      </c>
    </row>
    <row r="2484" spans="1:44" x14ac:dyDescent="0.35">
      <c r="A2484" t="s">
        <v>2131</v>
      </c>
      <c r="B2484" t="s">
        <v>2673</v>
      </c>
      <c r="C2484" t="s">
        <v>2593</v>
      </c>
      <c r="D2484" t="s">
        <v>3146</v>
      </c>
      <c r="E2484" t="s">
        <v>3147</v>
      </c>
      <c r="F2484" t="s">
        <v>39</v>
      </c>
      <c r="G2484" t="s">
        <v>40</v>
      </c>
      <c r="H2484" t="s">
        <v>40</v>
      </c>
      <c r="I2484" t="s">
        <v>3151</v>
      </c>
      <c r="J2484" t="s">
        <v>3148</v>
      </c>
      <c r="K2484" t="s">
        <v>3149</v>
      </c>
      <c r="L2484" t="s">
        <v>3150</v>
      </c>
      <c r="M2484" t="s">
        <v>2633</v>
      </c>
      <c r="N2484" t="s">
        <v>39</v>
      </c>
      <c r="O2484">
        <v>2011</v>
      </c>
      <c r="P2484">
        <v>2011</v>
      </c>
      <c r="Q2484" t="s">
        <v>39</v>
      </c>
      <c r="R2484" t="s">
        <v>39</v>
      </c>
      <c r="S2484" t="s">
        <v>39</v>
      </c>
      <c r="T2484" t="s">
        <v>39</v>
      </c>
      <c r="U2484" t="s">
        <v>3175</v>
      </c>
      <c r="V2484" s="6" t="s">
        <v>2730</v>
      </c>
      <c r="W2484">
        <v>7</v>
      </c>
      <c r="X2484" s="6">
        <v>25</v>
      </c>
      <c r="Y2484" t="s">
        <v>3173</v>
      </c>
      <c r="Z2484" t="s">
        <v>39</v>
      </c>
      <c r="AA2484" t="s">
        <v>39</v>
      </c>
      <c r="AB2484" t="s">
        <v>39</v>
      </c>
      <c r="AC2484" t="s">
        <v>39</v>
      </c>
      <c r="AD2484" t="s">
        <v>40</v>
      </c>
      <c r="AE2484" t="s">
        <v>39</v>
      </c>
      <c r="AF2484" t="s">
        <v>40</v>
      </c>
      <c r="AG2484" t="s">
        <v>39</v>
      </c>
      <c r="AH2484" t="s">
        <v>39</v>
      </c>
      <c r="AI2484" t="s">
        <v>39</v>
      </c>
      <c r="AJ2484" s="6" t="s">
        <v>3129</v>
      </c>
      <c r="AK2484">
        <v>0.38</v>
      </c>
      <c r="AL2484" t="s">
        <v>39</v>
      </c>
      <c r="AM2484" t="s">
        <v>39</v>
      </c>
      <c r="AN2484">
        <v>4</v>
      </c>
      <c r="AO2484">
        <v>25</v>
      </c>
      <c r="AP2484">
        <v>30</v>
      </c>
      <c r="AQ2484" t="s">
        <v>39</v>
      </c>
      <c r="AR2484" t="s">
        <v>2693</v>
      </c>
    </row>
    <row r="2485" spans="1:44" x14ac:dyDescent="0.35">
      <c r="A2485" t="s">
        <v>2131</v>
      </c>
      <c r="B2485" t="s">
        <v>2673</v>
      </c>
      <c r="C2485" t="s">
        <v>2593</v>
      </c>
      <c r="D2485" t="s">
        <v>3146</v>
      </c>
      <c r="E2485" t="s">
        <v>3147</v>
      </c>
      <c r="F2485" t="s">
        <v>39</v>
      </c>
      <c r="G2485" t="s">
        <v>40</v>
      </c>
      <c r="H2485" t="s">
        <v>40</v>
      </c>
      <c r="I2485" t="s">
        <v>3151</v>
      </c>
      <c r="J2485" t="s">
        <v>3148</v>
      </c>
      <c r="K2485" t="s">
        <v>3149</v>
      </c>
      <c r="L2485" t="s">
        <v>3150</v>
      </c>
      <c r="M2485" t="s">
        <v>2633</v>
      </c>
      <c r="N2485" t="s">
        <v>39</v>
      </c>
      <c r="O2485">
        <v>2011</v>
      </c>
      <c r="P2485">
        <v>2011</v>
      </c>
      <c r="Q2485" t="s">
        <v>39</v>
      </c>
      <c r="R2485" t="s">
        <v>39</v>
      </c>
      <c r="S2485" t="s">
        <v>39</v>
      </c>
      <c r="T2485" t="s">
        <v>39</v>
      </c>
      <c r="U2485" t="s">
        <v>3176</v>
      </c>
      <c r="V2485" s="6" t="s">
        <v>2730</v>
      </c>
      <c r="W2485">
        <v>7</v>
      </c>
      <c r="X2485" s="6">
        <v>25</v>
      </c>
      <c r="Y2485" t="s">
        <v>3173</v>
      </c>
      <c r="Z2485" t="s">
        <v>39</v>
      </c>
      <c r="AA2485" t="s">
        <v>39</v>
      </c>
      <c r="AB2485" t="s">
        <v>39</v>
      </c>
      <c r="AC2485" t="s">
        <v>39</v>
      </c>
      <c r="AD2485" t="s">
        <v>40</v>
      </c>
      <c r="AE2485" t="s">
        <v>39</v>
      </c>
      <c r="AF2485" t="s">
        <v>40</v>
      </c>
      <c r="AG2485" t="s">
        <v>39</v>
      </c>
      <c r="AH2485" t="s">
        <v>39</v>
      </c>
      <c r="AI2485" t="s">
        <v>39</v>
      </c>
      <c r="AJ2485" s="6" t="s">
        <v>3129</v>
      </c>
      <c r="AK2485">
        <v>0.54</v>
      </c>
      <c r="AL2485" t="s">
        <v>39</v>
      </c>
      <c r="AM2485" t="s">
        <v>39</v>
      </c>
      <c r="AN2485">
        <v>4</v>
      </c>
      <c r="AO2485">
        <v>25</v>
      </c>
      <c r="AP2485">
        <v>30</v>
      </c>
      <c r="AQ2485" t="s">
        <v>39</v>
      </c>
      <c r="AR2485" t="s">
        <v>2693</v>
      </c>
    </row>
    <row r="2486" spans="1:44" x14ac:dyDescent="0.35">
      <c r="A2486" t="s">
        <v>2131</v>
      </c>
      <c r="B2486" t="s">
        <v>2673</v>
      </c>
      <c r="C2486" t="s">
        <v>2593</v>
      </c>
      <c r="D2486" t="s">
        <v>3146</v>
      </c>
      <c r="E2486" t="s">
        <v>3147</v>
      </c>
      <c r="F2486" t="s">
        <v>39</v>
      </c>
      <c r="G2486" t="s">
        <v>40</v>
      </c>
      <c r="H2486" t="s">
        <v>40</v>
      </c>
      <c r="I2486" t="s">
        <v>3151</v>
      </c>
      <c r="J2486" t="s">
        <v>3148</v>
      </c>
      <c r="K2486" t="s">
        <v>3149</v>
      </c>
      <c r="L2486" t="s">
        <v>3150</v>
      </c>
      <c r="M2486" t="s">
        <v>2633</v>
      </c>
      <c r="N2486" t="s">
        <v>39</v>
      </c>
      <c r="O2486">
        <v>2011</v>
      </c>
      <c r="P2486">
        <v>2011</v>
      </c>
      <c r="Q2486" t="s">
        <v>39</v>
      </c>
      <c r="R2486" t="s">
        <v>39</v>
      </c>
      <c r="S2486" t="s">
        <v>39</v>
      </c>
      <c r="T2486" t="s">
        <v>39</v>
      </c>
      <c r="U2486" t="s">
        <v>3177</v>
      </c>
      <c r="V2486" s="6" t="s">
        <v>2730</v>
      </c>
      <c r="W2486">
        <v>7</v>
      </c>
      <c r="X2486" s="6">
        <v>25</v>
      </c>
      <c r="Y2486" t="s">
        <v>3173</v>
      </c>
      <c r="Z2486" t="s">
        <v>39</v>
      </c>
      <c r="AA2486" t="s">
        <v>39</v>
      </c>
      <c r="AB2486" t="s">
        <v>39</v>
      </c>
      <c r="AC2486" t="s">
        <v>39</v>
      </c>
      <c r="AD2486" t="s">
        <v>40</v>
      </c>
      <c r="AE2486" t="s">
        <v>39</v>
      </c>
      <c r="AF2486" t="s">
        <v>40</v>
      </c>
      <c r="AG2486" t="s">
        <v>39</v>
      </c>
      <c r="AH2486" t="s">
        <v>39</v>
      </c>
      <c r="AI2486" t="s">
        <v>39</v>
      </c>
      <c r="AJ2486" s="6" t="s">
        <v>3129</v>
      </c>
      <c r="AK2486">
        <v>1.71</v>
      </c>
      <c r="AL2486" t="s">
        <v>39</v>
      </c>
      <c r="AM2486" t="s">
        <v>39</v>
      </c>
      <c r="AN2486">
        <v>4</v>
      </c>
      <c r="AO2486">
        <v>25</v>
      </c>
      <c r="AP2486">
        <v>30</v>
      </c>
      <c r="AQ2486" t="s">
        <v>39</v>
      </c>
      <c r="AR2486" t="s">
        <v>2693</v>
      </c>
    </row>
    <row r="2487" spans="1:44" x14ac:dyDescent="0.35">
      <c r="A2487" t="s">
        <v>2131</v>
      </c>
      <c r="B2487" t="s">
        <v>2673</v>
      </c>
      <c r="C2487" t="s">
        <v>2593</v>
      </c>
      <c r="D2487" t="s">
        <v>3146</v>
      </c>
      <c r="E2487" t="s">
        <v>3147</v>
      </c>
      <c r="F2487" t="s">
        <v>39</v>
      </c>
      <c r="G2487" t="s">
        <v>40</v>
      </c>
      <c r="H2487" t="s">
        <v>40</v>
      </c>
      <c r="I2487" t="s">
        <v>3151</v>
      </c>
      <c r="J2487" t="s">
        <v>3148</v>
      </c>
      <c r="K2487" t="s">
        <v>3149</v>
      </c>
      <c r="L2487" t="s">
        <v>3150</v>
      </c>
      <c r="M2487" t="s">
        <v>2633</v>
      </c>
      <c r="N2487" t="s">
        <v>39</v>
      </c>
      <c r="O2487">
        <v>2011</v>
      </c>
      <c r="P2487">
        <v>2011</v>
      </c>
      <c r="Q2487" t="s">
        <v>39</v>
      </c>
      <c r="R2487" t="s">
        <v>39</v>
      </c>
      <c r="S2487" t="s">
        <v>39</v>
      </c>
      <c r="T2487" t="s">
        <v>39</v>
      </c>
      <c r="U2487" t="s">
        <v>3178</v>
      </c>
      <c r="V2487" s="6" t="s">
        <v>2730</v>
      </c>
      <c r="W2487">
        <v>7</v>
      </c>
      <c r="X2487" s="6">
        <v>25</v>
      </c>
      <c r="Y2487" t="s">
        <v>3173</v>
      </c>
      <c r="Z2487" t="s">
        <v>39</v>
      </c>
      <c r="AA2487" t="s">
        <v>39</v>
      </c>
      <c r="AB2487" t="s">
        <v>39</v>
      </c>
      <c r="AC2487" t="s">
        <v>39</v>
      </c>
      <c r="AD2487" t="s">
        <v>40</v>
      </c>
      <c r="AE2487" t="s">
        <v>39</v>
      </c>
      <c r="AF2487" t="s">
        <v>40</v>
      </c>
      <c r="AG2487" t="s">
        <v>39</v>
      </c>
      <c r="AH2487" t="s">
        <v>39</v>
      </c>
      <c r="AI2487" t="s">
        <v>39</v>
      </c>
      <c r="AJ2487" s="6" t="s">
        <v>3129</v>
      </c>
      <c r="AK2487">
        <v>3.14</v>
      </c>
      <c r="AL2487" t="s">
        <v>39</v>
      </c>
      <c r="AM2487" t="s">
        <v>39</v>
      </c>
      <c r="AN2487">
        <v>4</v>
      </c>
      <c r="AO2487">
        <v>25</v>
      </c>
      <c r="AP2487">
        <v>30</v>
      </c>
      <c r="AQ2487" t="s">
        <v>39</v>
      </c>
      <c r="AR2487" t="s">
        <v>2693</v>
      </c>
    </row>
    <row r="2488" spans="1:44" x14ac:dyDescent="0.35">
      <c r="A2488" t="s">
        <v>2131</v>
      </c>
      <c r="B2488" t="s">
        <v>2673</v>
      </c>
      <c r="C2488" t="s">
        <v>2593</v>
      </c>
      <c r="D2488" t="s">
        <v>3146</v>
      </c>
      <c r="E2488" t="s">
        <v>3147</v>
      </c>
      <c r="F2488" t="s">
        <v>39</v>
      </c>
      <c r="G2488" t="s">
        <v>40</v>
      </c>
      <c r="H2488" t="s">
        <v>40</v>
      </c>
      <c r="I2488" t="s">
        <v>3151</v>
      </c>
      <c r="J2488" t="s">
        <v>3148</v>
      </c>
      <c r="K2488" t="s">
        <v>3149</v>
      </c>
      <c r="L2488" t="s">
        <v>3150</v>
      </c>
      <c r="M2488" t="s">
        <v>2633</v>
      </c>
      <c r="N2488" t="s">
        <v>39</v>
      </c>
      <c r="O2488">
        <v>2011</v>
      </c>
      <c r="P2488">
        <v>2011</v>
      </c>
      <c r="Q2488" t="s">
        <v>39</v>
      </c>
      <c r="R2488" t="s">
        <v>39</v>
      </c>
      <c r="S2488" t="s">
        <v>39</v>
      </c>
      <c r="T2488" t="s">
        <v>39</v>
      </c>
      <c r="U2488" t="s">
        <v>3179</v>
      </c>
      <c r="V2488" s="6" t="s">
        <v>2730</v>
      </c>
      <c r="W2488">
        <v>7</v>
      </c>
      <c r="X2488" s="6">
        <v>25</v>
      </c>
      <c r="Y2488" t="s">
        <v>3173</v>
      </c>
      <c r="Z2488" t="s">
        <v>39</v>
      </c>
      <c r="AA2488" t="s">
        <v>39</v>
      </c>
      <c r="AB2488" t="s">
        <v>39</v>
      </c>
      <c r="AC2488" t="s">
        <v>39</v>
      </c>
      <c r="AD2488" t="s">
        <v>40</v>
      </c>
      <c r="AE2488" t="s">
        <v>39</v>
      </c>
      <c r="AF2488" t="s">
        <v>40</v>
      </c>
      <c r="AG2488" t="s">
        <v>39</v>
      </c>
      <c r="AH2488" t="s">
        <v>39</v>
      </c>
      <c r="AI2488" t="s">
        <v>39</v>
      </c>
      <c r="AJ2488" s="6" t="s">
        <v>3129</v>
      </c>
      <c r="AK2488">
        <v>3.37</v>
      </c>
      <c r="AL2488" t="s">
        <v>39</v>
      </c>
      <c r="AM2488" t="s">
        <v>39</v>
      </c>
      <c r="AN2488">
        <v>4</v>
      </c>
      <c r="AO2488">
        <v>25</v>
      </c>
      <c r="AP2488">
        <v>30</v>
      </c>
      <c r="AQ2488" t="s">
        <v>39</v>
      </c>
      <c r="AR2488" t="s">
        <v>2693</v>
      </c>
    </row>
    <row r="2489" spans="1:44" x14ac:dyDescent="0.35">
      <c r="A2489" t="s">
        <v>2131</v>
      </c>
      <c r="B2489" t="s">
        <v>2673</v>
      </c>
      <c r="C2489" t="s">
        <v>2593</v>
      </c>
      <c r="D2489" t="s">
        <v>3146</v>
      </c>
      <c r="E2489" t="s">
        <v>3147</v>
      </c>
      <c r="F2489" t="s">
        <v>39</v>
      </c>
      <c r="G2489" t="s">
        <v>40</v>
      </c>
      <c r="H2489" t="s">
        <v>40</v>
      </c>
      <c r="I2489" t="s">
        <v>3151</v>
      </c>
      <c r="J2489" t="s">
        <v>3148</v>
      </c>
      <c r="K2489" t="s">
        <v>3149</v>
      </c>
      <c r="L2489" t="s">
        <v>3150</v>
      </c>
      <c r="M2489" t="s">
        <v>2633</v>
      </c>
      <c r="N2489" t="s">
        <v>39</v>
      </c>
      <c r="O2489">
        <v>2011</v>
      </c>
      <c r="P2489">
        <v>2011</v>
      </c>
      <c r="Q2489" t="s">
        <v>39</v>
      </c>
      <c r="R2489" t="s">
        <v>39</v>
      </c>
      <c r="S2489" t="s">
        <v>39</v>
      </c>
      <c r="T2489" t="s">
        <v>39</v>
      </c>
      <c r="U2489" t="s">
        <v>3180</v>
      </c>
      <c r="V2489" s="6" t="s">
        <v>2730</v>
      </c>
      <c r="W2489">
        <v>7</v>
      </c>
      <c r="X2489" s="6">
        <v>25</v>
      </c>
      <c r="Y2489" t="s">
        <v>3173</v>
      </c>
      <c r="Z2489" t="s">
        <v>39</v>
      </c>
      <c r="AA2489" t="s">
        <v>39</v>
      </c>
      <c r="AB2489" t="s">
        <v>39</v>
      </c>
      <c r="AC2489" t="s">
        <v>39</v>
      </c>
      <c r="AD2489" t="s">
        <v>40</v>
      </c>
      <c r="AE2489" t="s">
        <v>39</v>
      </c>
      <c r="AF2489" t="s">
        <v>40</v>
      </c>
      <c r="AG2489" t="s">
        <v>39</v>
      </c>
      <c r="AH2489" t="s">
        <v>39</v>
      </c>
      <c r="AI2489" t="s">
        <v>39</v>
      </c>
      <c r="AJ2489" s="6" t="s">
        <v>3129</v>
      </c>
      <c r="AK2489">
        <v>1.33</v>
      </c>
      <c r="AL2489" t="s">
        <v>39</v>
      </c>
      <c r="AM2489" t="s">
        <v>39</v>
      </c>
      <c r="AN2489">
        <v>4</v>
      </c>
      <c r="AO2489">
        <v>25</v>
      </c>
      <c r="AP2489">
        <v>30</v>
      </c>
      <c r="AQ2489" t="s">
        <v>39</v>
      </c>
      <c r="AR2489" t="s">
        <v>2693</v>
      </c>
    </row>
    <row r="2490" spans="1:44" x14ac:dyDescent="0.35">
      <c r="A2490" t="s">
        <v>2131</v>
      </c>
      <c r="B2490" t="s">
        <v>2673</v>
      </c>
      <c r="C2490" t="s">
        <v>2593</v>
      </c>
      <c r="D2490" t="s">
        <v>3146</v>
      </c>
      <c r="E2490" t="s">
        <v>3147</v>
      </c>
      <c r="F2490" t="s">
        <v>39</v>
      </c>
      <c r="G2490" t="s">
        <v>40</v>
      </c>
      <c r="H2490" t="s">
        <v>40</v>
      </c>
      <c r="I2490" t="s">
        <v>3151</v>
      </c>
      <c r="J2490" t="s">
        <v>3148</v>
      </c>
      <c r="K2490" t="s">
        <v>3149</v>
      </c>
      <c r="L2490" t="s">
        <v>3150</v>
      </c>
      <c r="M2490" t="s">
        <v>2633</v>
      </c>
      <c r="N2490" t="s">
        <v>39</v>
      </c>
      <c r="O2490">
        <v>2011</v>
      </c>
      <c r="P2490">
        <v>2011</v>
      </c>
      <c r="Q2490" t="s">
        <v>39</v>
      </c>
      <c r="R2490" t="s">
        <v>39</v>
      </c>
      <c r="S2490" t="s">
        <v>39</v>
      </c>
      <c r="T2490" t="s">
        <v>39</v>
      </c>
      <c r="U2490" t="s">
        <v>3181</v>
      </c>
      <c r="V2490" s="6" t="s">
        <v>2730</v>
      </c>
      <c r="W2490">
        <v>7</v>
      </c>
      <c r="X2490" s="6">
        <v>25</v>
      </c>
      <c r="Y2490" t="s">
        <v>3173</v>
      </c>
      <c r="Z2490" t="s">
        <v>39</v>
      </c>
      <c r="AA2490" t="s">
        <v>39</v>
      </c>
      <c r="AB2490" t="s">
        <v>39</v>
      </c>
      <c r="AC2490" t="s">
        <v>39</v>
      </c>
      <c r="AD2490" t="s">
        <v>40</v>
      </c>
      <c r="AE2490" t="s">
        <v>39</v>
      </c>
      <c r="AF2490" t="s">
        <v>40</v>
      </c>
      <c r="AG2490" t="s">
        <v>39</v>
      </c>
      <c r="AH2490" t="s">
        <v>39</v>
      </c>
      <c r="AI2490" t="s">
        <v>39</v>
      </c>
      <c r="AJ2490" s="6" t="s">
        <v>3129</v>
      </c>
      <c r="AK2490">
        <v>0.53</v>
      </c>
      <c r="AL2490" t="s">
        <v>39</v>
      </c>
      <c r="AM2490" t="s">
        <v>39</v>
      </c>
      <c r="AN2490">
        <v>4</v>
      </c>
      <c r="AO2490">
        <v>25</v>
      </c>
      <c r="AP2490">
        <v>30</v>
      </c>
      <c r="AQ2490" t="s">
        <v>39</v>
      </c>
      <c r="AR2490" t="s">
        <v>2693</v>
      </c>
    </row>
    <row r="2491" spans="1:44" x14ac:dyDescent="0.35">
      <c r="A2491" t="s">
        <v>2131</v>
      </c>
      <c r="B2491" t="s">
        <v>2673</v>
      </c>
      <c r="C2491" t="s">
        <v>2593</v>
      </c>
      <c r="D2491" t="s">
        <v>3146</v>
      </c>
      <c r="E2491" t="s">
        <v>3147</v>
      </c>
      <c r="F2491" t="s">
        <v>39</v>
      </c>
      <c r="G2491" t="s">
        <v>40</v>
      </c>
      <c r="H2491" t="s">
        <v>40</v>
      </c>
      <c r="I2491" t="s">
        <v>3151</v>
      </c>
      <c r="J2491" t="s">
        <v>3148</v>
      </c>
      <c r="K2491" t="s">
        <v>3149</v>
      </c>
      <c r="L2491" t="s">
        <v>3150</v>
      </c>
      <c r="M2491" t="s">
        <v>2633</v>
      </c>
      <c r="N2491" t="s">
        <v>39</v>
      </c>
      <c r="O2491">
        <v>2011</v>
      </c>
      <c r="P2491">
        <v>2011</v>
      </c>
      <c r="Q2491" t="s">
        <v>39</v>
      </c>
      <c r="R2491" t="s">
        <v>39</v>
      </c>
      <c r="S2491" t="s">
        <v>39</v>
      </c>
      <c r="T2491" t="s">
        <v>39</v>
      </c>
      <c r="U2491" t="s">
        <v>3182</v>
      </c>
      <c r="V2491" s="6" t="s">
        <v>2730</v>
      </c>
      <c r="W2491">
        <v>7</v>
      </c>
      <c r="X2491" s="6">
        <v>25</v>
      </c>
      <c r="Y2491" t="s">
        <v>3173</v>
      </c>
      <c r="Z2491" t="s">
        <v>39</v>
      </c>
      <c r="AA2491" t="s">
        <v>39</v>
      </c>
      <c r="AB2491" t="s">
        <v>39</v>
      </c>
      <c r="AC2491" t="s">
        <v>39</v>
      </c>
      <c r="AD2491" t="s">
        <v>40</v>
      </c>
      <c r="AE2491" t="s">
        <v>39</v>
      </c>
      <c r="AF2491" t="s">
        <v>40</v>
      </c>
      <c r="AG2491" t="s">
        <v>39</v>
      </c>
      <c r="AH2491" t="s">
        <v>39</v>
      </c>
      <c r="AI2491" t="s">
        <v>39</v>
      </c>
      <c r="AJ2491" s="6" t="s">
        <v>3129</v>
      </c>
      <c r="AK2491">
        <v>0.28999999999999998</v>
      </c>
      <c r="AL2491" t="s">
        <v>39</v>
      </c>
      <c r="AM2491" t="s">
        <v>39</v>
      </c>
      <c r="AN2491">
        <v>4</v>
      </c>
      <c r="AO2491">
        <v>25</v>
      </c>
      <c r="AP2491">
        <v>30</v>
      </c>
      <c r="AQ2491" t="s">
        <v>39</v>
      </c>
      <c r="AR2491" t="s">
        <v>2693</v>
      </c>
    </row>
    <row r="2492" spans="1:44" x14ac:dyDescent="0.35">
      <c r="A2492" t="s">
        <v>2131</v>
      </c>
      <c r="B2492" t="s">
        <v>2673</v>
      </c>
      <c r="C2492" t="s">
        <v>2593</v>
      </c>
      <c r="D2492" t="s">
        <v>3146</v>
      </c>
      <c r="E2492" t="s">
        <v>3147</v>
      </c>
      <c r="F2492" t="s">
        <v>39</v>
      </c>
      <c r="G2492" t="s">
        <v>40</v>
      </c>
      <c r="H2492" t="s">
        <v>40</v>
      </c>
      <c r="I2492" t="s">
        <v>3151</v>
      </c>
      <c r="J2492" t="s">
        <v>3148</v>
      </c>
      <c r="K2492" t="s">
        <v>3149</v>
      </c>
      <c r="L2492" t="s">
        <v>3150</v>
      </c>
      <c r="M2492" t="s">
        <v>2633</v>
      </c>
      <c r="N2492" t="s">
        <v>39</v>
      </c>
      <c r="O2492">
        <v>2011</v>
      </c>
      <c r="P2492">
        <v>2011</v>
      </c>
      <c r="Q2492" t="s">
        <v>39</v>
      </c>
      <c r="R2492" t="s">
        <v>39</v>
      </c>
      <c r="S2492" t="s">
        <v>39</v>
      </c>
      <c r="T2492" t="s">
        <v>39</v>
      </c>
      <c r="U2492" t="s">
        <v>3183</v>
      </c>
      <c r="V2492" s="6" t="s">
        <v>2730</v>
      </c>
      <c r="W2492">
        <v>7</v>
      </c>
      <c r="X2492" s="6">
        <v>25</v>
      </c>
      <c r="Y2492" t="s">
        <v>3173</v>
      </c>
      <c r="Z2492" t="s">
        <v>39</v>
      </c>
      <c r="AA2492" t="s">
        <v>39</v>
      </c>
      <c r="AB2492" t="s">
        <v>39</v>
      </c>
      <c r="AC2492" t="s">
        <v>39</v>
      </c>
      <c r="AD2492" t="s">
        <v>40</v>
      </c>
      <c r="AE2492" t="s">
        <v>39</v>
      </c>
      <c r="AF2492" t="s">
        <v>40</v>
      </c>
      <c r="AG2492" t="s">
        <v>39</v>
      </c>
      <c r="AH2492" t="s">
        <v>39</v>
      </c>
      <c r="AI2492" t="s">
        <v>39</v>
      </c>
      <c r="AJ2492" s="6" t="s">
        <v>3129</v>
      </c>
      <c r="AK2492">
        <v>0.2</v>
      </c>
      <c r="AL2492" t="s">
        <v>39</v>
      </c>
      <c r="AM2492" t="s">
        <v>39</v>
      </c>
      <c r="AN2492">
        <v>4</v>
      </c>
      <c r="AO2492">
        <v>25</v>
      </c>
      <c r="AP2492">
        <v>30</v>
      </c>
      <c r="AQ2492" t="s">
        <v>39</v>
      </c>
      <c r="AR2492" t="s">
        <v>2693</v>
      </c>
    </row>
    <row r="2493" spans="1:44" x14ac:dyDescent="0.35">
      <c r="A2493" t="s">
        <v>2131</v>
      </c>
      <c r="B2493" t="s">
        <v>2673</v>
      </c>
      <c r="C2493" t="s">
        <v>2593</v>
      </c>
      <c r="D2493" t="s">
        <v>3146</v>
      </c>
      <c r="E2493" t="s">
        <v>3147</v>
      </c>
      <c r="F2493" t="s">
        <v>39</v>
      </c>
      <c r="G2493" t="s">
        <v>40</v>
      </c>
      <c r="H2493" t="s">
        <v>40</v>
      </c>
      <c r="I2493" t="s">
        <v>3151</v>
      </c>
      <c r="J2493" t="s">
        <v>3148</v>
      </c>
      <c r="K2493" t="s">
        <v>3149</v>
      </c>
      <c r="L2493" t="s">
        <v>3150</v>
      </c>
      <c r="M2493" t="s">
        <v>2633</v>
      </c>
      <c r="N2493" t="s">
        <v>39</v>
      </c>
      <c r="O2493">
        <v>2011</v>
      </c>
      <c r="P2493">
        <v>2011</v>
      </c>
      <c r="Q2493" t="s">
        <v>39</v>
      </c>
      <c r="R2493" t="s">
        <v>39</v>
      </c>
      <c r="S2493" t="s">
        <v>39</v>
      </c>
      <c r="T2493" t="s">
        <v>39</v>
      </c>
      <c r="U2493" t="s">
        <v>3184</v>
      </c>
      <c r="V2493" s="6" t="s">
        <v>2730</v>
      </c>
      <c r="W2493">
        <v>7</v>
      </c>
      <c r="X2493" s="6">
        <v>25</v>
      </c>
      <c r="Y2493" t="s">
        <v>3173</v>
      </c>
      <c r="Z2493" t="s">
        <v>39</v>
      </c>
      <c r="AA2493" t="s">
        <v>39</v>
      </c>
      <c r="AB2493" t="s">
        <v>39</v>
      </c>
      <c r="AC2493" t="s">
        <v>39</v>
      </c>
      <c r="AD2493" t="s">
        <v>40</v>
      </c>
      <c r="AE2493" t="s">
        <v>39</v>
      </c>
      <c r="AF2493" t="s">
        <v>40</v>
      </c>
      <c r="AG2493" t="s">
        <v>39</v>
      </c>
      <c r="AH2493" t="s">
        <v>39</v>
      </c>
      <c r="AI2493" t="s">
        <v>39</v>
      </c>
      <c r="AJ2493" s="6" t="s">
        <v>3129</v>
      </c>
      <c r="AK2493">
        <v>0.19</v>
      </c>
      <c r="AL2493" t="s">
        <v>39</v>
      </c>
      <c r="AM2493" t="s">
        <v>39</v>
      </c>
      <c r="AN2493">
        <v>4</v>
      </c>
      <c r="AO2493">
        <v>25</v>
      </c>
      <c r="AP2493">
        <v>30</v>
      </c>
      <c r="AQ2493" t="s">
        <v>39</v>
      </c>
      <c r="AR2493" t="s">
        <v>2693</v>
      </c>
    </row>
    <row r="2494" spans="1:44" x14ac:dyDescent="0.35">
      <c r="A2494" t="s">
        <v>2131</v>
      </c>
      <c r="B2494" t="s">
        <v>2673</v>
      </c>
      <c r="C2494" t="s">
        <v>2593</v>
      </c>
      <c r="D2494" t="s">
        <v>3146</v>
      </c>
      <c r="E2494" t="s">
        <v>3147</v>
      </c>
      <c r="F2494" t="s">
        <v>39</v>
      </c>
      <c r="G2494" t="s">
        <v>40</v>
      </c>
      <c r="H2494" t="s">
        <v>40</v>
      </c>
      <c r="I2494" t="s">
        <v>3151</v>
      </c>
      <c r="J2494" t="s">
        <v>3148</v>
      </c>
      <c r="K2494" t="s">
        <v>3149</v>
      </c>
      <c r="L2494" t="s">
        <v>3150</v>
      </c>
      <c r="M2494" t="s">
        <v>2633</v>
      </c>
      <c r="N2494" t="s">
        <v>39</v>
      </c>
      <c r="O2494">
        <v>2011</v>
      </c>
      <c r="P2494">
        <v>2011</v>
      </c>
      <c r="Q2494" t="s">
        <v>39</v>
      </c>
      <c r="R2494" t="s">
        <v>39</v>
      </c>
      <c r="S2494" t="s">
        <v>39</v>
      </c>
      <c r="T2494" t="s">
        <v>39</v>
      </c>
      <c r="U2494" t="s">
        <v>3185</v>
      </c>
      <c r="V2494" s="6" t="s">
        <v>2730</v>
      </c>
      <c r="W2494">
        <v>7</v>
      </c>
      <c r="X2494" s="6">
        <v>25</v>
      </c>
      <c r="Y2494" t="s">
        <v>3173</v>
      </c>
      <c r="Z2494" t="s">
        <v>39</v>
      </c>
      <c r="AA2494" t="s">
        <v>39</v>
      </c>
      <c r="AB2494" t="s">
        <v>39</v>
      </c>
      <c r="AC2494" t="s">
        <v>39</v>
      </c>
      <c r="AD2494" t="s">
        <v>40</v>
      </c>
      <c r="AE2494" t="s">
        <v>39</v>
      </c>
      <c r="AF2494" t="s">
        <v>40</v>
      </c>
      <c r="AG2494" t="s">
        <v>39</v>
      </c>
      <c r="AH2494" t="s">
        <v>39</v>
      </c>
      <c r="AI2494" t="s">
        <v>39</v>
      </c>
      <c r="AJ2494" s="6" t="s">
        <v>3129</v>
      </c>
      <c r="AK2494">
        <v>0.23</v>
      </c>
      <c r="AL2494" t="s">
        <v>39</v>
      </c>
      <c r="AM2494" t="s">
        <v>39</v>
      </c>
      <c r="AN2494">
        <v>4</v>
      </c>
      <c r="AO2494">
        <v>25</v>
      </c>
      <c r="AP2494">
        <v>30</v>
      </c>
      <c r="AQ2494" t="s">
        <v>39</v>
      </c>
      <c r="AR2494" t="s">
        <v>2693</v>
      </c>
    </row>
    <row r="2495" spans="1:44" x14ac:dyDescent="0.35">
      <c r="A2495" t="s">
        <v>2131</v>
      </c>
      <c r="B2495" t="s">
        <v>2673</v>
      </c>
      <c r="C2495" t="s">
        <v>2593</v>
      </c>
      <c r="D2495" t="s">
        <v>3146</v>
      </c>
      <c r="E2495" t="s">
        <v>3147</v>
      </c>
      <c r="F2495" t="s">
        <v>39</v>
      </c>
      <c r="G2495" t="s">
        <v>40</v>
      </c>
      <c r="H2495" t="s">
        <v>40</v>
      </c>
      <c r="I2495" t="s">
        <v>3151</v>
      </c>
      <c r="J2495" t="s">
        <v>3148</v>
      </c>
      <c r="K2495" t="s">
        <v>3149</v>
      </c>
      <c r="L2495" t="s">
        <v>3150</v>
      </c>
      <c r="M2495" t="s">
        <v>2633</v>
      </c>
      <c r="N2495" t="s">
        <v>39</v>
      </c>
      <c r="O2495">
        <v>2011</v>
      </c>
      <c r="P2495">
        <v>2011</v>
      </c>
      <c r="Q2495" t="s">
        <v>39</v>
      </c>
      <c r="R2495" t="s">
        <v>39</v>
      </c>
      <c r="S2495" t="s">
        <v>39</v>
      </c>
      <c r="T2495" t="s">
        <v>39</v>
      </c>
      <c r="U2495" t="s">
        <v>3188</v>
      </c>
      <c r="V2495" s="6" t="s">
        <v>2730</v>
      </c>
      <c r="W2495">
        <v>7</v>
      </c>
      <c r="X2495" s="6">
        <v>25</v>
      </c>
      <c r="Y2495" t="s">
        <v>3173</v>
      </c>
      <c r="Z2495" t="s">
        <v>39</v>
      </c>
      <c r="AA2495" t="s">
        <v>39</v>
      </c>
      <c r="AB2495" t="s">
        <v>39</v>
      </c>
      <c r="AC2495" t="s">
        <v>39</v>
      </c>
      <c r="AD2495" t="s">
        <v>40</v>
      </c>
      <c r="AE2495" t="s">
        <v>39</v>
      </c>
      <c r="AF2495" t="s">
        <v>40</v>
      </c>
      <c r="AG2495" t="s">
        <v>39</v>
      </c>
      <c r="AH2495" t="s">
        <v>39</v>
      </c>
      <c r="AI2495" t="s">
        <v>39</v>
      </c>
      <c r="AJ2495" s="6" t="s">
        <v>3129</v>
      </c>
      <c r="AK2495">
        <v>0.25</v>
      </c>
      <c r="AL2495" t="s">
        <v>39</v>
      </c>
      <c r="AM2495" t="s">
        <v>39</v>
      </c>
      <c r="AN2495">
        <v>4</v>
      </c>
      <c r="AO2495">
        <v>25</v>
      </c>
      <c r="AP2495">
        <v>30</v>
      </c>
      <c r="AQ2495" t="s">
        <v>39</v>
      </c>
      <c r="AR2495" t="s">
        <v>2693</v>
      </c>
    </row>
    <row r="2496" spans="1:44" x14ac:dyDescent="0.35">
      <c r="A2496" t="s">
        <v>2131</v>
      </c>
      <c r="B2496" t="s">
        <v>2673</v>
      </c>
      <c r="C2496" t="s">
        <v>2593</v>
      </c>
      <c r="D2496" t="s">
        <v>3146</v>
      </c>
      <c r="E2496" t="s">
        <v>3147</v>
      </c>
      <c r="F2496" t="s">
        <v>39</v>
      </c>
      <c r="G2496" t="s">
        <v>40</v>
      </c>
      <c r="H2496" t="s">
        <v>40</v>
      </c>
      <c r="I2496" t="s">
        <v>3151</v>
      </c>
      <c r="J2496" t="s">
        <v>3148</v>
      </c>
      <c r="K2496" t="s">
        <v>3149</v>
      </c>
      <c r="L2496" t="s">
        <v>3150</v>
      </c>
      <c r="M2496" t="s">
        <v>2633</v>
      </c>
      <c r="N2496" t="s">
        <v>39</v>
      </c>
      <c r="O2496">
        <v>2011</v>
      </c>
      <c r="P2496">
        <v>2011</v>
      </c>
      <c r="Q2496" t="s">
        <v>39</v>
      </c>
      <c r="R2496" t="s">
        <v>39</v>
      </c>
      <c r="S2496" t="s">
        <v>39</v>
      </c>
      <c r="T2496" t="s">
        <v>39</v>
      </c>
      <c r="U2496" t="s">
        <v>3186</v>
      </c>
      <c r="V2496" s="6" t="s">
        <v>2730</v>
      </c>
      <c r="W2496">
        <v>7</v>
      </c>
      <c r="X2496" s="6">
        <v>25</v>
      </c>
      <c r="Y2496" t="s">
        <v>3173</v>
      </c>
      <c r="Z2496" t="s">
        <v>39</v>
      </c>
      <c r="AA2496" t="s">
        <v>39</v>
      </c>
      <c r="AB2496" t="s">
        <v>39</v>
      </c>
      <c r="AC2496" t="s">
        <v>39</v>
      </c>
      <c r="AD2496" t="s">
        <v>40</v>
      </c>
      <c r="AE2496" t="s">
        <v>39</v>
      </c>
      <c r="AF2496" t="s">
        <v>40</v>
      </c>
      <c r="AG2496" t="s">
        <v>39</v>
      </c>
      <c r="AH2496" t="s">
        <v>39</v>
      </c>
      <c r="AI2496" t="s">
        <v>39</v>
      </c>
      <c r="AJ2496" s="6" t="s">
        <v>3129</v>
      </c>
      <c r="AK2496">
        <v>0.17</v>
      </c>
      <c r="AL2496" t="s">
        <v>39</v>
      </c>
      <c r="AM2496" t="s">
        <v>39</v>
      </c>
      <c r="AN2496">
        <v>4</v>
      </c>
      <c r="AO2496">
        <v>25</v>
      </c>
      <c r="AP2496">
        <v>30</v>
      </c>
      <c r="AQ2496" t="s">
        <v>39</v>
      </c>
      <c r="AR2496" t="s">
        <v>2693</v>
      </c>
    </row>
    <row r="2497" spans="1:44" x14ac:dyDescent="0.35">
      <c r="A2497" t="s">
        <v>2131</v>
      </c>
      <c r="B2497" t="s">
        <v>2673</v>
      </c>
      <c r="C2497" t="s">
        <v>2593</v>
      </c>
      <c r="D2497" t="s">
        <v>3146</v>
      </c>
      <c r="E2497" t="s">
        <v>3147</v>
      </c>
      <c r="F2497" t="s">
        <v>39</v>
      </c>
      <c r="G2497" t="s">
        <v>40</v>
      </c>
      <c r="H2497" t="s">
        <v>40</v>
      </c>
      <c r="I2497" t="s">
        <v>3151</v>
      </c>
      <c r="J2497" t="s">
        <v>3148</v>
      </c>
      <c r="K2497" t="s">
        <v>3149</v>
      </c>
      <c r="L2497" t="s">
        <v>3150</v>
      </c>
      <c r="M2497" t="s">
        <v>2633</v>
      </c>
      <c r="N2497" t="s">
        <v>39</v>
      </c>
      <c r="O2497">
        <v>2011</v>
      </c>
      <c r="P2497">
        <v>2011</v>
      </c>
      <c r="Q2497" t="s">
        <v>39</v>
      </c>
      <c r="R2497" t="s">
        <v>39</v>
      </c>
      <c r="S2497" t="s">
        <v>39</v>
      </c>
      <c r="T2497" t="s">
        <v>39</v>
      </c>
      <c r="U2497" t="s">
        <v>3187</v>
      </c>
      <c r="V2497" s="6" t="s">
        <v>2730</v>
      </c>
      <c r="W2497">
        <v>7</v>
      </c>
      <c r="X2497" s="6">
        <v>25</v>
      </c>
      <c r="Y2497" t="s">
        <v>3173</v>
      </c>
      <c r="Z2497" t="s">
        <v>39</v>
      </c>
      <c r="AA2497" t="s">
        <v>39</v>
      </c>
      <c r="AB2497" t="s">
        <v>39</v>
      </c>
      <c r="AC2497" t="s">
        <v>39</v>
      </c>
      <c r="AD2497" t="s">
        <v>40</v>
      </c>
      <c r="AE2497" t="s">
        <v>39</v>
      </c>
      <c r="AF2497" t="s">
        <v>40</v>
      </c>
      <c r="AG2497" t="s">
        <v>39</v>
      </c>
      <c r="AH2497" t="s">
        <v>39</v>
      </c>
      <c r="AI2497" t="s">
        <v>39</v>
      </c>
      <c r="AJ2497" s="6" t="s">
        <v>3129</v>
      </c>
      <c r="AK2497">
        <v>0.16</v>
      </c>
      <c r="AL2497" t="s">
        <v>39</v>
      </c>
      <c r="AM2497" t="s">
        <v>39</v>
      </c>
      <c r="AN2497">
        <v>4</v>
      </c>
      <c r="AO2497">
        <v>25</v>
      </c>
      <c r="AP2497">
        <v>30</v>
      </c>
      <c r="AQ2497" t="s">
        <v>39</v>
      </c>
      <c r="AR2497" t="s">
        <v>2693</v>
      </c>
    </row>
    <row r="2498" spans="1:44" x14ac:dyDescent="0.35">
      <c r="A2498" t="s">
        <v>2131</v>
      </c>
      <c r="B2498" t="s">
        <v>2673</v>
      </c>
      <c r="C2498" t="s">
        <v>2593</v>
      </c>
      <c r="D2498" t="s">
        <v>3146</v>
      </c>
      <c r="E2498" t="s">
        <v>3147</v>
      </c>
      <c r="F2498" t="s">
        <v>39</v>
      </c>
      <c r="G2498" t="s">
        <v>40</v>
      </c>
      <c r="H2498" t="s">
        <v>40</v>
      </c>
      <c r="I2498" t="s">
        <v>3151</v>
      </c>
      <c r="J2498" t="s">
        <v>3148</v>
      </c>
      <c r="K2498" t="s">
        <v>3149</v>
      </c>
      <c r="L2498" t="s">
        <v>3150</v>
      </c>
      <c r="M2498" t="s">
        <v>2633</v>
      </c>
      <c r="N2498" t="s">
        <v>39</v>
      </c>
      <c r="O2498">
        <v>2011</v>
      </c>
      <c r="P2498">
        <v>2011</v>
      </c>
      <c r="Q2498" t="s">
        <v>39</v>
      </c>
      <c r="R2498" t="s">
        <v>39</v>
      </c>
      <c r="S2498" t="s">
        <v>39</v>
      </c>
      <c r="T2498" t="s">
        <v>39</v>
      </c>
      <c r="U2498" t="s">
        <v>3174</v>
      </c>
      <c r="V2498" s="6" t="s">
        <v>2730</v>
      </c>
      <c r="W2498">
        <v>7</v>
      </c>
      <c r="X2498" s="6">
        <v>25</v>
      </c>
      <c r="Y2498" t="s">
        <v>3173</v>
      </c>
      <c r="Z2498" t="s">
        <v>39</v>
      </c>
      <c r="AA2498" t="s">
        <v>39</v>
      </c>
      <c r="AB2498" t="s">
        <v>39</v>
      </c>
      <c r="AC2498" t="s">
        <v>39</v>
      </c>
      <c r="AD2498" t="s">
        <v>40</v>
      </c>
      <c r="AE2498" t="s">
        <v>39</v>
      </c>
      <c r="AF2498" t="s">
        <v>40</v>
      </c>
      <c r="AG2498" t="s">
        <v>39</v>
      </c>
      <c r="AH2498" t="s">
        <v>39</v>
      </c>
      <c r="AI2498" t="s">
        <v>39</v>
      </c>
      <c r="AJ2498" s="6" t="s">
        <v>3130</v>
      </c>
      <c r="AK2498">
        <v>16</v>
      </c>
      <c r="AL2498" t="s">
        <v>39</v>
      </c>
      <c r="AM2498" t="s">
        <v>39</v>
      </c>
      <c r="AN2498">
        <v>4</v>
      </c>
      <c r="AO2498">
        <v>25</v>
      </c>
      <c r="AP2498">
        <v>30</v>
      </c>
      <c r="AQ2498" t="s">
        <v>39</v>
      </c>
      <c r="AR2498" t="s">
        <v>2693</v>
      </c>
    </row>
    <row r="2499" spans="1:44" x14ac:dyDescent="0.35">
      <c r="A2499" t="s">
        <v>2131</v>
      </c>
      <c r="B2499" t="s">
        <v>2673</v>
      </c>
      <c r="C2499" t="s">
        <v>2593</v>
      </c>
      <c r="D2499" t="s">
        <v>3146</v>
      </c>
      <c r="E2499" t="s">
        <v>3147</v>
      </c>
      <c r="F2499" t="s">
        <v>39</v>
      </c>
      <c r="G2499" t="s">
        <v>40</v>
      </c>
      <c r="H2499" t="s">
        <v>40</v>
      </c>
      <c r="I2499" t="s">
        <v>3151</v>
      </c>
      <c r="J2499" t="s">
        <v>3148</v>
      </c>
      <c r="K2499" t="s">
        <v>3149</v>
      </c>
      <c r="L2499" t="s">
        <v>3150</v>
      </c>
      <c r="M2499" t="s">
        <v>2633</v>
      </c>
      <c r="N2499" t="s">
        <v>39</v>
      </c>
      <c r="O2499">
        <v>2011</v>
      </c>
      <c r="P2499">
        <v>2011</v>
      </c>
      <c r="Q2499" t="s">
        <v>39</v>
      </c>
      <c r="R2499" t="s">
        <v>39</v>
      </c>
      <c r="S2499" t="s">
        <v>39</v>
      </c>
      <c r="T2499" t="s">
        <v>39</v>
      </c>
      <c r="U2499" t="s">
        <v>3175</v>
      </c>
      <c r="V2499" s="6" t="s">
        <v>2730</v>
      </c>
      <c r="W2499">
        <v>7</v>
      </c>
      <c r="X2499" s="6">
        <v>25</v>
      </c>
      <c r="Y2499" t="s">
        <v>3173</v>
      </c>
      <c r="Z2499" t="s">
        <v>39</v>
      </c>
      <c r="AA2499" t="s">
        <v>39</v>
      </c>
      <c r="AB2499" t="s">
        <v>39</v>
      </c>
      <c r="AC2499" t="s">
        <v>39</v>
      </c>
      <c r="AD2499" t="s">
        <v>40</v>
      </c>
      <c r="AE2499" t="s">
        <v>39</v>
      </c>
      <c r="AF2499" t="s">
        <v>40</v>
      </c>
      <c r="AG2499" t="s">
        <v>39</v>
      </c>
      <c r="AH2499" t="s">
        <v>39</v>
      </c>
      <c r="AI2499" t="s">
        <v>39</v>
      </c>
      <c r="AJ2499" s="6" t="s">
        <v>3130</v>
      </c>
      <c r="AK2499">
        <v>11.2</v>
      </c>
      <c r="AL2499" t="s">
        <v>39</v>
      </c>
      <c r="AM2499" t="s">
        <v>39</v>
      </c>
      <c r="AN2499">
        <v>4</v>
      </c>
      <c r="AO2499">
        <v>25</v>
      </c>
      <c r="AP2499">
        <v>30</v>
      </c>
      <c r="AQ2499" t="s">
        <v>39</v>
      </c>
      <c r="AR2499" t="s">
        <v>2693</v>
      </c>
    </row>
    <row r="2500" spans="1:44" x14ac:dyDescent="0.35">
      <c r="A2500" t="s">
        <v>2131</v>
      </c>
      <c r="B2500" t="s">
        <v>2673</v>
      </c>
      <c r="C2500" t="s">
        <v>2593</v>
      </c>
      <c r="D2500" t="s">
        <v>3146</v>
      </c>
      <c r="E2500" t="s">
        <v>3147</v>
      </c>
      <c r="F2500" t="s">
        <v>39</v>
      </c>
      <c r="G2500" t="s">
        <v>40</v>
      </c>
      <c r="H2500" t="s">
        <v>40</v>
      </c>
      <c r="I2500" t="s">
        <v>3151</v>
      </c>
      <c r="J2500" t="s">
        <v>3148</v>
      </c>
      <c r="K2500" t="s">
        <v>3149</v>
      </c>
      <c r="L2500" t="s">
        <v>3150</v>
      </c>
      <c r="M2500" t="s">
        <v>2633</v>
      </c>
      <c r="N2500" t="s">
        <v>39</v>
      </c>
      <c r="O2500">
        <v>2011</v>
      </c>
      <c r="P2500">
        <v>2011</v>
      </c>
      <c r="Q2500" t="s">
        <v>39</v>
      </c>
      <c r="R2500" t="s">
        <v>39</v>
      </c>
      <c r="S2500" t="s">
        <v>39</v>
      </c>
      <c r="T2500" t="s">
        <v>39</v>
      </c>
      <c r="U2500" t="s">
        <v>3176</v>
      </c>
      <c r="V2500" s="6" t="s">
        <v>2730</v>
      </c>
      <c r="W2500">
        <v>7</v>
      </c>
      <c r="X2500" s="6">
        <v>25</v>
      </c>
      <c r="Y2500" t="s">
        <v>3173</v>
      </c>
      <c r="Z2500" t="s">
        <v>39</v>
      </c>
      <c r="AA2500" t="s">
        <v>39</v>
      </c>
      <c r="AB2500" t="s">
        <v>39</v>
      </c>
      <c r="AC2500" t="s">
        <v>39</v>
      </c>
      <c r="AD2500" t="s">
        <v>40</v>
      </c>
      <c r="AE2500" t="s">
        <v>39</v>
      </c>
      <c r="AF2500" t="s">
        <v>40</v>
      </c>
      <c r="AG2500" t="s">
        <v>39</v>
      </c>
      <c r="AH2500" t="s">
        <v>39</v>
      </c>
      <c r="AI2500" t="s">
        <v>39</v>
      </c>
      <c r="AJ2500" s="6" t="s">
        <v>3130</v>
      </c>
      <c r="AK2500">
        <v>9.33</v>
      </c>
      <c r="AL2500" t="s">
        <v>39</v>
      </c>
      <c r="AM2500" t="s">
        <v>39</v>
      </c>
      <c r="AN2500">
        <v>4</v>
      </c>
      <c r="AO2500">
        <v>25</v>
      </c>
      <c r="AP2500">
        <v>30</v>
      </c>
      <c r="AQ2500" t="s">
        <v>39</v>
      </c>
      <c r="AR2500" t="s">
        <v>2693</v>
      </c>
    </row>
    <row r="2501" spans="1:44" x14ac:dyDescent="0.35">
      <c r="A2501" t="s">
        <v>2131</v>
      </c>
      <c r="B2501" t="s">
        <v>2673</v>
      </c>
      <c r="C2501" t="s">
        <v>2593</v>
      </c>
      <c r="D2501" t="s">
        <v>3146</v>
      </c>
      <c r="E2501" t="s">
        <v>3147</v>
      </c>
      <c r="F2501" t="s">
        <v>39</v>
      </c>
      <c r="G2501" t="s">
        <v>40</v>
      </c>
      <c r="H2501" t="s">
        <v>40</v>
      </c>
      <c r="I2501" t="s">
        <v>3151</v>
      </c>
      <c r="J2501" t="s">
        <v>3148</v>
      </c>
      <c r="K2501" t="s">
        <v>3149</v>
      </c>
      <c r="L2501" t="s">
        <v>3150</v>
      </c>
      <c r="M2501" t="s">
        <v>2633</v>
      </c>
      <c r="N2501" t="s">
        <v>39</v>
      </c>
      <c r="O2501">
        <v>2011</v>
      </c>
      <c r="P2501">
        <v>2011</v>
      </c>
      <c r="Q2501" t="s">
        <v>39</v>
      </c>
      <c r="R2501" t="s">
        <v>39</v>
      </c>
      <c r="S2501" t="s">
        <v>39</v>
      </c>
      <c r="T2501" t="s">
        <v>39</v>
      </c>
      <c r="U2501" t="s">
        <v>3177</v>
      </c>
      <c r="V2501" s="6" t="s">
        <v>2730</v>
      </c>
      <c r="W2501">
        <v>7</v>
      </c>
      <c r="X2501" s="6">
        <v>25</v>
      </c>
      <c r="Y2501" t="s">
        <v>3173</v>
      </c>
      <c r="Z2501" t="s">
        <v>39</v>
      </c>
      <c r="AA2501" t="s">
        <v>39</v>
      </c>
      <c r="AB2501" t="s">
        <v>39</v>
      </c>
      <c r="AC2501" t="s">
        <v>39</v>
      </c>
      <c r="AD2501" t="s">
        <v>40</v>
      </c>
      <c r="AE2501" t="s">
        <v>39</v>
      </c>
      <c r="AF2501" t="s">
        <v>40</v>
      </c>
      <c r="AG2501" t="s">
        <v>39</v>
      </c>
      <c r="AH2501" t="s">
        <v>39</v>
      </c>
      <c r="AI2501" t="s">
        <v>39</v>
      </c>
      <c r="AJ2501" s="6" t="s">
        <v>3130</v>
      </c>
      <c r="AK2501">
        <v>14.2</v>
      </c>
      <c r="AL2501" t="s">
        <v>39</v>
      </c>
      <c r="AM2501" t="s">
        <v>39</v>
      </c>
      <c r="AN2501">
        <v>4</v>
      </c>
      <c r="AO2501">
        <v>25</v>
      </c>
      <c r="AP2501">
        <v>30</v>
      </c>
      <c r="AQ2501" t="s">
        <v>39</v>
      </c>
      <c r="AR2501" t="s">
        <v>2693</v>
      </c>
    </row>
    <row r="2502" spans="1:44" x14ac:dyDescent="0.35">
      <c r="A2502" t="s">
        <v>2131</v>
      </c>
      <c r="B2502" t="s">
        <v>2673</v>
      </c>
      <c r="C2502" t="s">
        <v>2593</v>
      </c>
      <c r="D2502" t="s">
        <v>3146</v>
      </c>
      <c r="E2502" t="s">
        <v>3147</v>
      </c>
      <c r="F2502" t="s">
        <v>39</v>
      </c>
      <c r="G2502" t="s">
        <v>40</v>
      </c>
      <c r="H2502" t="s">
        <v>40</v>
      </c>
      <c r="I2502" t="s">
        <v>3151</v>
      </c>
      <c r="J2502" t="s">
        <v>3148</v>
      </c>
      <c r="K2502" t="s">
        <v>3149</v>
      </c>
      <c r="L2502" t="s">
        <v>3150</v>
      </c>
      <c r="M2502" t="s">
        <v>2633</v>
      </c>
      <c r="N2502" t="s">
        <v>39</v>
      </c>
      <c r="O2502">
        <v>2011</v>
      </c>
      <c r="P2502">
        <v>2011</v>
      </c>
      <c r="Q2502" t="s">
        <v>39</v>
      </c>
      <c r="R2502" t="s">
        <v>39</v>
      </c>
      <c r="S2502" t="s">
        <v>39</v>
      </c>
      <c r="T2502" t="s">
        <v>39</v>
      </c>
      <c r="U2502" t="s">
        <v>3178</v>
      </c>
      <c r="V2502" s="6" t="s">
        <v>2730</v>
      </c>
      <c r="W2502">
        <v>7</v>
      </c>
      <c r="X2502" s="6">
        <v>25</v>
      </c>
      <c r="Y2502" t="s">
        <v>3173</v>
      </c>
      <c r="Z2502" t="s">
        <v>39</v>
      </c>
      <c r="AA2502" t="s">
        <v>39</v>
      </c>
      <c r="AB2502" t="s">
        <v>39</v>
      </c>
      <c r="AC2502" t="s">
        <v>39</v>
      </c>
      <c r="AD2502" t="s">
        <v>40</v>
      </c>
      <c r="AE2502" t="s">
        <v>39</v>
      </c>
      <c r="AF2502" t="s">
        <v>40</v>
      </c>
      <c r="AG2502" t="s">
        <v>39</v>
      </c>
      <c r="AH2502" t="s">
        <v>39</v>
      </c>
      <c r="AI2502" t="s">
        <v>39</v>
      </c>
      <c r="AJ2502" s="6" t="s">
        <v>3130</v>
      </c>
      <c r="AK2502">
        <v>12.67</v>
      </c>
      <c r="AL2502" t="s">
        <v>39</v>
      </c>
      <c r="AM2502" t="s">
        <v>39</v>
      </c>
      <c r="AN2502">
        <v>4</v>
      </c>
      <c r="AO2502">
        <v>25</v>
      </c>
      <c r="AP2502">
        <v>30</v>
      </c>
      <c r="AQ2502" t="s">
        <v>39</v>
      </c>
      <c r="AR2502" t="s">
        <v>2693</v>
      </c>
    </row>
    <row r="2503" spans="1:44" x14ac:dyDescent="0.35">
      <c r="A2503" t="s">
        <v>2131</v>
      </c>
      <c r="B2503" t="s">
        <v>2673</v>
      </c>
      <c r="C2503" t="s">
        <v>2593</v>
      </c>
      <c r="D2503" t="s">
        <v>3146</v>
      </c>
      <c r="E2503" t="s">
        <v>3147</v>
      </c>
      <c r="F2503" t="s">
        <v>39</v>
      </c>
      <c r="G2503" t="s">
        <v>40</v>
      </c>
      <c r="H2503" t="s">
        <v>40</v>
      </c>
      <c r="I2503" t="s">
        <v>3151</v>
      </c>
      <c r="J2503" t="s">
        <v>3148</v>
      </c>
      <c r="K2503" t="s">
        <v>3149</v>
      </c>
      <c r="L2503" t="s">
        <v>3150</v>
      </c>
      <c r="M2503" t="s">
        <v>2633</v>
      </c>
      <c r="N2503" t="s">
        <v>39</v>
      </c>
      <c r="O2503">
        <v>2011</v>
      </c>
      <c r="P2503">
        <v>2011</v>
      </c>
      <c r="Q2503" t="s">
        <v>39</v>
      </c>
      <c r="R2503" t="s">
        <v>39</v>
      </c>
      <c r="S2503" t="s">
        <v>39</v>
      </c>
      <c r="T2503" t="s">
        <v>39</v>
      </c>
      <c r="U2503" t="s">
        <v>3179</v>
      </c>
      <c r="V2503" s="6" t="s">
        <v>2730</v>
      </c>
      <c r="W2503">
        <v>7</v>
      </c>
      <c r="X2503" s="6">
        <v>25</v>
      </c>
      <c r="Y2503" t="s">
        <v>3173</v>
      </c>
      <c r="Z2503" t="s">
        <v>39</v>
      </c>
      <c r="AA2503" t="s">
        <v>39</v>
      </c>
      <c r="AB2503" t="s">
        <v>39</v>
      </c>
      <c r="AC2503" t="s">
        <v>39</v>
      </c>
      <c r="AD2503" t="s">
        <v>40</v>
      </c>
      <c r="AE2503" t="s">
        <v>39</v>
      </c>
      <c r="AF2503" t="s">
        <v>40</v>
      </c>
      <c r="AG2503" t="s">
        <v>39</v>
      </c>
      <c r="AH2503" t="s">
        <v>39</v>
      </c>
      <c r="AI2503" t="s">
        <v>39</v>
      </c>
      <c r="AJ2503" s="6" t="s">
        <v>3130</v>
      </c>
      <c r="AK2503">
        <v>12.4</v>
      </c>
      <c r="AL2503" t="s">
        <v>39</v>
      </c>
      <c r="AM2503" t="s">
        <v>39</v>
      </c>
      <c r="AN2503">
        <v>4</v>
      </c>
      <c r="AO2503">
        <v>25</v>
      </c>
      <c r="AP2503">
        <v>30</v>
      </c>
      <c r="AQ2503" t="s">
        <v>39</v>
      </c>
      <c r="AR2503" t="s">
        <v>2693</v>
      </c>
    </row>
    <row r="2504" spans="1:44" x14ac:dyDescent="0.35">
      <c r="A2504" t="s">
        <v>2131</v>
      </c>
      <c r="B2504" t="s">
        <v>2673</v>
      </c>
      <c r="C2504" t="s">
        <v>2593</v>
      </c>
      <c r="D2504" t="s">
        <v>3146</v>
      </c>
      <c r="E2504" t="s">
        <v>3147</v>
      </c>
      <c r="F2504" t="s">
        <v>39</v>
      </c>
      <c r="G2504" t="s">
        <v>40</v>
      </c>
      <c r="H2504" t="s">
        <v>40</v>
      </c>
      <c r="I2504" t="s">
        <v>3151</v>
      </c>
      <c r="J2504" t="s">
        <v>3148</v>
      </c>
      <c r="K2504" t="s">
        <v>3149</v>
      </c>
      <c r="L2504" t="s">
        <v>3150</v>
      </c>
      <c r="M2504" t="s">
        <v>2633</v>
      </c>
      <c r="N2504" t="s">
        <v>39</v>
      </c>
      <c r="O2504">
        <v>2011</v>
      </c>
      <c r="P2504">
        <v>2011</v>
      </c>
      <c r="Q2504" t="s">
        <v>39</v>
      </c>
      <c r="R2504" t="s">
        <v>39</v>
      </c>
      <c r="S2504" t="s">
        <v>39</v>
      </c>
      <c r="T2504" t="s">
        <v>39</v>
      </c>
      <c r="U2504" t="s">
        <v>3180</v>
      </c>
      <c r="V2504" s="6" t="s">
        <v>2730</v>
      </c>
      <c r="W2504">
        <v>7</v>
      </c>
      <c r="X2504" s="6">
        <v>25</v>
      </c>
      <c r="Y2504" t="s">
        <v>3173</v>
      </c>
      <c r="Z2504" t="s">
        <v>39</v>
      </c>
      <c r="AA2504" t="s">
        <v>39</v>
      </c>
      <c r="AB2504" t="s">
        <v>39</v>
      </c>
      <c r="AC2504" t="s">
        <v>39</v>
      </c>
      <c r="AD2504" t="s">
        <v>40</v>
      </c>
      <c r="AE2504" t="s">
        <v>39</v>
      </c>
      <c r="AF2504" t="s">
        <v>40</v>
      </c>
      <c r="AG2504" t="s">
        <v>39</v>
      </c>
      <c r="AH2504" t="s">
        <v>39</v>
      </c>
      <c r="AI2504" t="s">
        <v>39</v>
      </c>
      <c r="AJ2504" s="6" t="s">
        <v>3130</v>
      </c>
      <c r="AK2504">
        <v>14</v>
      </c>
      <c r="AL2504" t="s">
        <v>39</v>
      </c>
      <c r="AM2504" t="s">
        <v>39</v>
      </c>
      <c r="AN2504">
        <v>4</v>
      </c>
      <c r="AO2504">
        <v>25</v>
      </c>
      <c r="AP2504">
        <v>30</v>
      </c>
      <c r="AQ2504" t="s">
        <v>39</v>
      </c>
      <c r="AR2504" t="s">
        <v>2693</v>
      </c>
    </row>
    <row r="2505" spans="1:44" x14ac:dyDescent="0.35">
      <c r="A2505" t="s">
        <v>2131</v>
      </c>
      <c r="B2505" t="s">
        <v>2673</v>
      </c>
      <c r="C2505" t="s">
        <v>2593</v>
      </c>
      <c r="D2505" t="s">
        <v>3146</v>
      </c>
      <c r="E2505" t="s">
        <v>3147</v>
      </c>
      <c r="F2505" t="s">
        <v>39</v>
      </c>
      <c r="G2505" t="s">
        <v>40</v>
      </c>
      <c r="H2505" t="s">
        <v>40</v>
      </c>
      <c r="I2505" t="s">
        <v>3151</v>
      </c>
      <c r="J2505" t="s">
        <v>3148</v>
      </c>
      <c r="K2505" t="s">
        <v>3149</v>
      </c>
      <c r="L2505" t="s">
        <v>3150</v>
      </c>
      <c r="M2505" t="s">
        <v>2633</v>
      </c>
      <c r="N2505" t="s">
        <v>39</v>
      </c>
      <c r="O2505">
        <v>2011</v>
      </c>
      <c r="P2505">
        <v>2011</v>
      </c>
      <c r="Q2505" t="s">
        <v>39</v>
      </c>
      <c r="R2505" t="s">
        <v>39</v>
      </c>
      <c r="S2505" t="s">
        <v>39</v>
      </c>
      <c r="T2505" t="s">
        <v>39</v>
      </c>
      <c r="U2505" t="s">
        <v>3181</v>
      </c>
      <c r="V2505" s="6" t="s">
        <v>2730</v>
      </c>
      <c r="W2505">
        <v>7</v>
      </c>
      <c r="X2505" s="6">
        <v>25</v>
      </c>
      <c r="Y2505" t="s">
        <v>3173</v>
      </c>
      <c r="Z2505" t="s">
        <v>39</v>
      </c>
      <c r="AA2505" t="s">
        <v>39</v>
      </c>
      <c r="AB2505" t="s">
        <v>39</v>
      </c>
      <c r="AC2505" t="s">
        <v>39</v>
      </c>
      <c r="AD2505" t="s">
        <v>40</v>
      </c>
      <c r="AE2505" t="s">
        <v>39</v>
      </c>
      <c r="AF2505" t="s">
        <v>40</v>
      </c>
      <c r="AG2505" t="s">
        <v>39</v>
      </c>
      <c r="AH2505" t="s">
        <v>39</v>
      </c>
      <c r="AI2505" t="s">
        <v>39</v>
      </c>
      <c r="AJ2505" s="6" t="s">
        <v>3130</v>
      </c>
      <c r="AK2505">
        <v>12</v>
      </c>
      <c r="AL2505" t="s">
        <v>39</v>
      </c>
      <c r="AM2505" t="s">
        <v>39</v>
      </c>
      <c r="AN2505">
        <v>4</v>
      </c>
      <c r="AO2505">
        <v>25</v>
      </c>
      <c r="AP2505">
        <v>30</v>
      </c>
      <c r="AQ2505" t="s">
        <v>39</v>
      </c>
      <c r="AR2505" t="s">
        <v>2693</v>
      </c>
    </row>
    <row r="2506" spans="1:44" x14ac:dyDescent="0.35">
      <c r="A2506" t="s">
        <v>2131</v>
      </c>
      <c r="B2506" t="s">
        <v>2673</v>
      </c>
      <c r="C2506" t="s">
        <v>2593</v>
      </c>
      <c r="D2506" t="s">
        <v>3146</v>
      </c>
      <c r="E2506" t="s">
        <v>3147</v>
      </c>
      <c r="F2506" t="s">
        <v>39</v>
      </c>
      <c r="G2506" t="s">
        <v>40</v>
      </c>
      <c r="H2506" t="s">
        <v>40</v>
      </c>
      <c r="I2506" t="s">
        <v>3151</v>
      </c>
      <c r="J2506" t="s">
        <v>3148</v>
      </c>
      <c r="K2506" t="s">
        <v>3149</v>
      </c>
      <c r="L2506" t="s">
        <v>3150</v>
      </c>
      <c r="M2506" t="s">
        <v>2633</v>
      </c>
      <c r="N2506" t="s">
        <v>39</v>
      </c>
      <c r="O2506">
        <v>2011</v>
      </c>
      <c r="P2506">
        <v>2011</v>
      </c>
      <c r="Q2506" t="s">
        <v>39</v>
      </c>
      <c r="R2506" t="s">
        <v>39</v>
      </c>
      <c r="S2506" t="s">
        <v>39</v>
      </c>
      <c r="T2506" t="s">
        <v>39</v>
      </c>
      <c r="U2506" t="s">
        <v>3182</v>
      </c>
      <c r="V2506" s="6" t="s">
        <v>2730</v>
      </c>
      <c r="W2506">
        <v>7</v>
      </c>
      <c r="X2506" s="6">
        <v>25</v>
      </c>
      <c r="Y2506" t="s">
        <v>3173</v>
      </c>
      <c r="Z2506" t="s">
        <v>39</v>
      </c>
      <c r="AA2506" t="s">
        <v>39</v>
      </c>
      <c r="AB2506" t="s">
        <v>39</v>
      </c>
      <c r="AC2506" t="s">
        <v>39</v>
      </c>
      <c r="AD2506" t="s">
        <v>40</v>
      </c>
      <c r="AE2506" t="s">
        <v>39</v>
      </c>
      <c r="AF2506" t="s">
        <v>40</v>
      </c>
      <c r="AG2506" t="s">
        <v>39</v>
      </c>
      <c r="AH2506" t="s">
        <v>39</v>
      </c>
      <c r="AI2506" t="s">
        <v>39</v>
      </c>
      <c r="AJ2506" s="6" t="s">
        <v>3130</v>
      </c>
      <c r="AK2506">
        <v>9.14</v>
      </c>
      <c r="AL2506" t="s">
        <v>39</v>
      </c>
      <c r="AM2506" t="s">
        <v>39</v>
      </c>
      <c r="AN2506">
        <v>4</v>
      </c>
      <c r="AO2506">
        <v>25</v>
      </c>
      <c r="AP2506">
        <v>30</v>
      </c>
      <c r="AQ2506" t="s">
        <v>39</v>
      </c>
      <c r="AR2506" t="s">
        <v>2693</v>
      </c>
    </row>
    <row r="2507" spans="1:44" x14ac:dyDescent="0.35">
      <c r="A2507" t="s">
        <v>2131</v>
      </c>
      <c r="B2507" t="s">
        <v>2673</v>
      </c>
      <c r="C2507" t="s">
        <v>2593</v>
      </c>
      <c r="D2507" t="s">
        <v>3146</v>
      </c>
      <c r="E2507" t="s">
        <v>3147</v>
      </c>
      <c r="F2507" t="s">
        <v>39</v>
      </c>
      <c r="G2507" t="s">
        <v>40</v>
      </c>
      <c r="H2507" t="s">
        <v>40</v>
      </c>
      <c r="I2507" t="s">
        <v>3151</v>
      </c>
      <c r="J2507" t="s">
        <v>3148</v>
      </c>
      <c r="K2507" t="s">
        <v>3149</v>
      </c>
      <c r="L2507" t="s">
        <v>3150</v>
      </c>
      <c r="M2507" t="s">
        <v>2633</v>
      </c>
      <c r="N2507" t="s">
        <v>39</v>
      </c>
      <c r="O2507">
        <v>2011</v>
      </c>
      <c r="P2507">
        <v>2011</v>
      </c>
      <c r="Q2507" t="s">
        <v>39</v>
      </c>
      <c r="R2507" t="s">
        <v>39</v>
      </c>
      <c r="S2507" t="s">
        <v>39</v>
      </c>
      <c r="T2507" t="s">
        <v>39</v>
      </c>
      <c r="U2507" t="s">
        <v>3183</v>
      </c>
      <c r="V2507" s="6" t="s">
        <v>2730</v>
      </c>
      <c r="W2507">
        <v>7</v>
      </c>
      <c r="X2507" s="6">
        <v>25</v>
      </c>
      <c r="Y2507" t="s">
        <v>3173</v>
      </c>
      <c r="Z2507" t="s">
        <v>39</v>
      </c>
      <c r="AA2507" t="s">
        <v>39</v>
      </c>
      <c r="AB2507" t="s">
        <v>39</v>
      </c>
      <c r="AC2507" t="s">
        <v>39</v>
      </c>
      <c r="AD2507" t="s">
        <v>40</v>
      </c>
      <c r="AE2507" t="s">
        <v>39</v>
      </c>
      <c r="AF2507" t="s">
        <v>40</v>
      </c>
      <c r="AG2507" t="s">
        <v>39</v>
      </c>
      <c r="AH2507" t="s">
        <v>39</v>
      </c>
      <c r="AI2507" t="s">
        <v>39</v>
      </c>
      <c r="AJ2507" s="6" t="s">
        <v>3130</v>
      </c>
      <c r="AK2507">
        <v>10.5</v>
      </c>
      <c r="AL2507" t="s">
        <v>39</v>
      </c>
      <c r="AM2507" t="s">
        <v>39</v>
      </c>
      <c r="AN2507">
        <v>4</v>
      </c>
      <c r="AO2507">
        <v>25</v>
      </c>
      <c r="AP2507">
        <v>30</v>
      </c>
      <c r="AQ2507" t="s">
        <v>39</v>
      </c>
      <c r="AR2507" t="s">
        <v>2693</v>
      </c>
    </row>
    <row r="2508" spans="1:44" x14ac:dyDescent="0.35">
      <c r="A2508" t="s">
        <v>2131</v>
      </c>
      <c r="B2508" t="s">
        <v>2673</v>
      </c>
      <c r="C2508" t="s">
        <v>2593</v>
      </c>
      <c r="D2508" t="s">
        <v>3146</v>
      </c>
      <c r="E2508" t="s">
        <v>3147</v>
      </c>
      <c r="F2508" t="s">
        <v>39</v>
      </c>
      <c r="G2508" t="s">
        <v>40</v>
      </c>
      <c r="H2508" t="s">
        <v>40</v>
      </c>
      <c r="I2508" t="s">
        <v>3151</v>
      </c>
      <c r="J2508" t="s">
        <v>3148</v>
      </c>
      <c r="K2508" t="s">
        <v>3149</v>
      </c>
      <c r="L2508" t="s">
        <v>3150</v>
      </c>
      <c r="M2508" t="s">
        <v>2633</v>
      </c>
      <c r="N2508" t="s">
        <v>39</v>
      </c>
      <c r="O2508">
        <v>2011</v>
      </c>
      <c r="P2508">
        <v>2011</v>
      </c>
      <c r="Q2508" t="s">
        <v>39</v>
      </c>
      <c r="R2508" t="s">
        <v>39</v>
      </c>
      <c r="S2508" t="s">
        <v>39</v>
      </c>
      <c r="T2508" t="s">
        <v>39</v>
      </c>
      <c r="U2508" t="s">
        <v>3184</v>
      </c>
      <c r="V2508" s="6" t="s">
        <v>2730</v>
      </c>
      <c r="W2508">
        <v>7</v>
      </c>
      <c r="X2508" s="6">
        <v>25</v>
      </c>
      <c r="Y2508" t="s">
        <v>3173</v>
      </c>
      <c r="Z2508" t="s">
        <v>39</v>
      </c>
      <c r="AA2508" t="s">
        <v>39</v>
      </c>
      <c r="AB2508" t="s">
        <v>39</v>
      </c>
      <c r="AC2508" t="s">
        <v>39</v>
      </c>
      <c r="AD2508" t="s">
        <v>40</v>
      </c>
      <c r="AE2508" t="s">
        <v>39</v>
      </c>
      <c r="AF2508" t="s">
        <v>40</v>
      </c>
      <c r="AG2508" t="s">
        <v>39</v>
      </c>
      <c r="AH2508" t="s">
        <v>39</v>
      </c>
      <c r="AI2508" t="s">
        <v>39</v>
      </c>
      <c r="AJ2508" s="6" t="s">
        <v>3130</v>
      </c>
      <c r="AK2508">
        <v>10.039999999999999</v>
      </c>
      <c r="AL2508" t="s">
        <v>39</v>
      </c>
      <c r="AM2508" t="s">
        <v>39</v>
      </c>
      <c r="AN2508">
        <v>4</v>
      </c>
      <c r="AO2508">
        <v>25</v>
      </c>
      <c r="AP2508">
        <v>30</v>
      </c>
      <c r="AQ2508" t="s">
        <v>39</v>
      </c>
      <c r="AR2508" t="s">
        <v>2693</v>
      </c>
    </row>
    <row r="2509" spans="1:44" x14ac:dyDescent="0.35">
      <c r="A2509" t="s">
        <v>2131</v>
      </c>
      <c r="B2509" t="s">
        <v>2673</v>
      </c>
      <c r="C2509" t="s">
        <v>2593</v>
      </c>
      <c r="D2509" t="s">
        <v>3146</v>
      </c>
      <c r="E2509" t="s">
        <v>3147</v>
      </c>
      <c r="F2509" t="s">
        <v>39</v>
      </c>
      <c r="G2509" t="s">
        <v>40</v>
      </c>
      <c r="H2509" t="s">
        <v>40</v>
      </c>
      <c r="I2509" t="s">
        <v>3151</v>
      </c>
      <c r="J2509" t="s">
        <v>3148</v>
      </c>
      <c r="K2509" t="s">
        <v>3149</v>
      </c>
      <c r="L2509" t="s">
        <v>3150</v>
      </c>
      <c r="M2509" t="s">
        <v>2633</v>
      </c>
      <c r="N2509" t="s">
        <v>39</v>
      </c>
      <c r="O2509">
        <v>2011</v>
      </c>
      <c r="P2509">
        <v>2011</v>
      </c>
      <c r="Q2509" t="s">
        <v>39</v>
      </c>
      <c r="R2509" t="s">
        <v>39</v>
      </c>
      <c r="S2509" t="s">
        <v>39</v>
      </c>
      <c r="T2509" t="s">
        <v>39</v>
      </c>
      <c r="U2509" t="s">
        <v>3185</v>
      </c>
      <c r="V2509" s="6" t="s">
        <v>2730</v>
      </c>
      <c r="W2509">
        <v>7</v>
      </c>
      <c r="X2509" s="6">
        <v>25</v>
      </c>
      <c r="Y2509" t="s">
        <v>3173</v>
      </c>
      <c r="Z2509" t="s">
        <v>39</v>
      </c>
      <c r="AA2509" t="s">
        <v>39</v>
      </c>
      <c r="AB2509" t="s">
        <v>39</v>
      </c>
      <c r="AC2509" t="s">
        <v>39</v>
      </c>
      <c r="AD2509" t="s">
        <v>40</v>
      </c>
      <c r="AE2509" t="s">
        <v>39</v>
      </c>
      <c r="AF2509" t="s">
        <v>40</v>
      </c>
      <c r="AG2509" t="s">
        <v>39</v>
      </c>
      <c r="AH2509" t="s">
        <v>39</v>
      </c>
      <c r="AI2509" t="s">
        <v>39</v>
      </c>
      <c r="AJ2509" s="6" t="s">
        <v>3130</v>
      </c>
      <c r="AK2509">
        <v>10.72</v>
      </c>
      <c r="AL2509" t="s">
        <v>39</v>
      </c>
      <c r="AM2509" t="s">
        <v>39</v>
      </c>
      <c r="AN2509">
        <v>4</v>
      </c>
      <c r="AO2509">
        <v>25</v>
      </c>
      <c r="AP2509">
        <v>30</v>
      </c>
      <c r="AQ2509" t="s">
        <v>39</v>
      </c>
      <c r="AR2509" t="s">
        <v>2693</v>
      </c>
    </row>
    <row r="2510" spans="1:44" x14ac:dyDescent="0.35">
      <c r="A2510" t="s">
        <v>2131</v>
      </c>
      <c r="B2510" t="s">
        <v>2673</v>
      </c>
      <c r="C2510" t="s">
        <v>2593</v>
      </c>
      <c r="D2510" t="s">
        <v>3146</v>
      </c>
      <c r="E2510" t="s">
        <v>3147</v>
      </c>
      <c r="F2510" t="s">
        <v>39</v>
      </c>
      <c r="G2510" t="s">
        <v>40</v>
      </c>
      <c r="H2510" t="s">
        <v>40</v>
      </c>
      <c r="I2510" t="s">
        <v>3151</v>
      </c>
      <c r="J2510" t="s">
        <v>3148</v>
      </c>
      <c r="K2510" t="s">
        <v>3149</v>
      </c>
      <c r="L2510" t="s">
        <v>3150</v>
      </c>
      <c r="M2510" t="s">
        <v>2633</v>
      </c>
      <c r="N2510" t="s">
        <v>39</v>
      </c>
      <c r="O2510">
        <v>2011</v>
      </c>
      <c r="P2510">
        <v>2011</v>
      </c>
      <c r="Q2510" t="s">
        <v>39</v>
      </c>
      <c r="R2510" t="s">
        <v>39</v>
      </c>
      <c r="S2510" t="s">
        <v>39</v>
      </c>
      <c r="T2510" t="s">
        <v>39</v>
      </c>
      <c r="U2510" t="s">
        <v>3188</v>
      </c>
      <c r="V2510" s="6" t="s">
        <v>2730</v>
      </c>
      <c r="W2510">
        <v>7</v>
      </c>
      <c r="X2510" s="6">
        <v>25</v>
      </c>
      <c r="Y2510" t="s">
        <v>3173</v>
      </c>
      <c r="Z2510" t="s">
        <v>39</v>
      </c>
      <c r="AA2510" t="s">
        <v>39</v>
      </c>
      <c r="AB2510" t="s">
        <v>39</v>
      </c>
      <c r="AC2510" t="s">
        <v>39</v>
      </c>
      <c r="AD2510" t="s">
        <v>40</v>
      </c>
      <c r="AE2510" t="s">
        <v>39</v>
      </c>
      <c r="AF2510" t="s">
        <v>40</v>
      </c>
      <c r="AG2510" t="s">
        <v>39</v>
      </c>
      <c r="AH2510" t="s">
        <v>39</v>
      </c>
      <c r="AI2510" t="s">
        <v>39</v>
      </c>
      <c r="AJ2510" s="6" t="s">
        <v>3130</v>
      </c>
      <c r="AK2510">
        <v>8.6999999999999993</v>
      </c>
      <c r="AL2510" t="s">
        <v>39</v>
      </c>
      <c r="AM2510" t="s">
        <v>39</v>
      </c>
      <c r="AN2510">
        <v>4</v>
      </c>
      <c r="AO2510">
        <v>25</v>
      </c>
      <c r="AP2510">
        <v>30</v>
      </c>
      <c r="AQ2510" t="s">
        <v>39</v>
      </c>
      <c r="AR2510" t="s">
        <v>2693</v>
      </c>
    </row>
    <row r="2511" spans="1:44" x14ac:dyDescent="0.35">
      <c r="A2511" t="s">
        <v>2131</v>
      </c>
      <c r="B2511" t="s">
        <v>2673</v>
      </c>
      <c r="C2511" t="s">
        <v>2593</v>
      </c>
      <c r="D2511" t="s">
        <v>3146</v>
      </c>
      <c r="E2511" t="s">
        <v>3147</v>
      </c>
      <c r="F2511" t="s">
        <v>39</v>
      </c>
      <c r="G2511" t="s">
        <v>40</v>
      </c>
      <c r="H2511" t="s">
        <v>40</v>
      </c>
      <c r="I2511" t="s">
        <v>3151</v>
      </c>
      <c r="J2511" t="s">
        <v>3148</v>
      </c>
      <c r="K2511" t="s">
        <v>3149</v>
      </c>
      <c r="L2511" t="s">
        <v>3150</v>
      </c>
      <c r="M2511" t="s">
        <v>2633</v>
      </c>
      <c r="N2511" t="s">
        <v>39</v>
      </c>
      <c r="O2511">
        <v>2011</v>
      </c>
      <c r="P2511">
        <v>2011</v>
      </c>
      <c r="Q2511" t="s">
        <v>39</v>
      </c>
      <c r="R2511" t="s">
        <v>39</v>
      </c>
      <c r="S2511" t="s">
        <v>39</v>
      </c>
      <c r="T2511" t="s">
        <v>39</v>
      </c>
      <c r="U2511" t="s">
        <v>3186</v>
      </c>
      <c r="V2511" s="6" t="s">
        <v>2730</v>
      </c>
      <c r="W2511">
        <v>7</v>
      </c>
      <c r="X2511" s="6">
        <v>25</v>
      </c>
      <c r="Y2511" t="s">
        <v>3173</v>
      </c>
      <c r="Z2511" t="s">
        <v>39</v>
      </c>
      <c r="AA2511" t="s">
        <v>39</v>
      </c>
      <c r="AB2511" t="s">
        <v>39</v>
      </c>
      <c r="AC2511" t="s">
        <v>39</v>
      </c>
      <c r="AD2511" t="s">
        <v>40</v>
      </c>
      <c r="AE2511" t="s">
        <v>39</v>
      </c>
      <c r="AF2511" t="s">
        <v>40</v>
      </c>
      <c r="AG2511" t="s">
        <v>39</v>
      </c>
      <c r="AH2511" t="s">
        <v>39</v>
      </c>
      <c r="AI2511" t="s">
        <v>39</v>
      </c>
      <c r="AJ2511" s="6" t="s">
        <v>3130</v>
      </c>
      <c r="AK2511">
        <v>10.11</v>
      </c>
      <c r="AL2511" t="s">
        <v>39</v>
      </c>
      <c r="AM2511" t="s">
        <v>39</v>
      </c>
      <c r="AN2511">
        <v>4</v>
      </c>
      <c r="AO2511">
        <v>25</v>
      </c>
      <c r="AP2511">
        <v>30</v>
      </c>
      <c r="AQ2511" t="s">
        <v>39</v>
      </c>
      <c r="AR2511" t="s">
        <v>2693</v>
      </c>
    </row>
    <row r="2512" spans="1:44" s="13" customFormat="1" x14ac:dyDescent="0.35">
      <c r="A2512" s="13" t="s">
        <v>2131</v>
      </c>
      <c r="B2512" s="13" t="s">
        <v>2673</v>
      </c>
      <c r="C2512" s="13" t="s">
        <v>2593</v>
      </c>
      <c r="D2512" s="13" t="s">
        <v>3146</v>
      </c>
      <c r="E2512" s="13" t="s">
        <v>3147</v>
      </c>
      <c r="F2512" s="13" t="s">
        <v>39</v>
      </c>
      <c r="G2512" s="13" t="s">
        <v>40</v>
      </c>
      <c r="H2512" s="13" t="s">
        <v>40</v>
      </c>
      <c r="I2512" s="13" t="s">
        <v>3151</v>
      </c>
      <c r="J2512" s="13" t="s">
        <v>3148</v>
      </c>
      <c r="K2512" s="13" t="s">
        <v>3149</v>
      </c>
      <c r="L2512" s="13" t="s">
        <v>3150</v>
      </c>
      <c r="M2512" s="13" t="s">
        <v>2633</v>
      </c>
      <c r="N2512" s="13" t="s">
        <v>39</v>
      </c>
      <c r="O2512" s="13">
        <v>2011</v>
      </c>
      <c r="P2512" s="13">
        <v>2011</v>
      </c>
      <c r="Q2512" s="13" t="s">
        <v>39</v>
      </c>
      <c r="R2512" s="13" t="s">
        <v>39</v>
      </c>
      <c r="S2512" s="13" t="s">
        <v>39</v>
      </c>
      <c r="T2512" s="13" t="s">
        <v>39</v>
      </c>
      <c r="U2512" s="13" t="s">
        <v>3187</v>
      </c>
      <c r="V2512" s="16" t="s">
        <v>2730</v>
      </c>
      <c r="W2512" s="13">
        <v>7</v>
      </c>
      <c r="X2512" s="16">
        <v>25</v>
      </c>
      <c r="Y2512" s="13" t="s">
        <v>3173</v>
      </c>
      <c r="Z2512" s="13" t="s">
        <v>39</v>
      </c>
      <c r="AA2512" s="13" t="s">
        <v>39</v>
      </c>
      <c r="AB2512" s="13" t="s">
        <v>39</v>
      </c>
      <c r="AC2512" s="13" t="s">
        <v>39</v>
      </c>
      <c r="AD2512" s="13" t="s">
        <v>40</v>
      </c>
      <c r="AE2512" s="13" t="s">
        <v>39</v>
      </c>
      <c r="AF2512" s="13" t="s">
        <v>40</v>
      </c>
      <c r="AG2512" s="13" t="s">
        <v>39</v>
      </c>
      <c r="AH2512" s="13" t="s">
        <v>39</v>
      </c>
      <c r="AI2512" s="13" t="s">
        <v>39</v>
      </c>
      <c r="AJ2512" s="16" t="s">
        <v>3130</v>
      </c>
      <c r="AK2512" s="13">
        <v>10.67</v>
      </c>
      <c r="AL2512" s="13" t="s">
        <v>39</v>
      </c>
      <c r="AM2512" s="13" t="s">
        <v>39</v>
      </c>
      <c r="AN2512" s="13">
        <v>4</v>
      </c>
      <c r="AO2512" s="13">
        <v>25</v>
      </c>
      <c r="AP2512" s="13">
        <v>30</v>
      </c>
      <c r="AQ2512" s="13" t="s">
        <v>39</v>
      </c>
      <c r="AR2512" s="13" t="s">
        <v>2693</v>
      </c>
    </row>
    <row r="2513" spans="1:45" x14ac:dyDescent="0.35">
      <c r="A2513" t="s">
        <v>2142</v>
      </c>
      <c r="B2513" t="s">
        <v>2673</v>
      </c>
      <c r="C2513" t="s">
        <v>2593</v>
      </c>
      <c r="D2513" t="s">
        <v>1491</v>
      </c>
      <c r="E2513" t="s">
        <v>1509</v>
      </c>
      <c r="F2513" t="s">
        <v>3066</v>
      </c>
      <c r="G2513" t="s">
        <v>42</v>
      </c>
      <c r="H2513" t="s">
        <v>40</v>
      </c>
      <c r="I2513" t="s">
        <v>3190</v>
      </c>
      <c r="J2513" t="s">
        <v>39</v>
      </c>
      <c r="K2513" t="s">
        <v>39</v>
      </c>
      <c r="L2513" t="s">
        <v>39</v>
      </c>
      <c r="M2513" t="s">
        <v>41</v>
      </c>
      <c r="N2513" t="s">
        <v>39</v>
      </c>
      <c r="O2513">
        <v>1993</v>
      </c>
      <c r="P2513" t="s">
        <v>39</v>
      </c>
      <c r="Q2513" t="s">
        <v>39</v>
      </c>
      <c r="R2513" t="s">
        <v>39</v>
      </c>
      <c r="S2513" t="s">
        <v>39</v>
      </c>
      <c r="T2513" t="s">
        <v>39</v>
      </c>
      <c r="U2513" t="s">
        <v>39</v>
      </c>
      <c r="V2513" s="6" t="s">
        <v>39</v>
      </c>
      <c r="W2513" t="s">
        <v>39</v>
      </c>
      <c r="X2513" s="6">
        <v>5</v>
      </c>
      <c r="Y2513" t="s">
        <v>39</v>
      </c>
      <c r="Z2513">
        <v>0</v>
      </c>
      <c r="AA2513" t="s">
        <v>39</v>
      </c>
      <c r="AB2513" t="s">
        <v>39</v>
      </c>
      <c r="AC2513" t="s">
        <v>39</v>
      </c>
      <c r="AD2513" t="s">
        <v>40</v>
      </c>
      <c r="AE2513" t="s">
        <v>39</v>
      </c>
      <c r="AF2513" t="s">
        <v>40</v>
      </c>
      <c r="AG2513" t="s">
        <v>39</v>
      </c>
      <c r="AH2513" t="s">
        <v>39</v>
      </c>
      <c r="AI2513">
        <v>0.2</v>
      </c>
      <c r="AJ2513" s="6" t="s">
        <v>43</v>
      </c>
      <c r="AK2513">
        <v>68.326999999999998</v>
      </c>
      <c r="AL2513" t="s">
        <v>39</v>
      </c>
      <c r="AM2513" t="s">
        <v>39</v>
      </c>
      <c r="AN2513">
        <v>4</v>
      </c>
      <c r="AO2513">
        <v>25</v>
      </c>
      <c r="AP2513" t="s">
        <v>39</v>
      </c>
      <c r="AQ2513" t="s">
        <v>39</v>
      </c>
      <c r="AR2513" t="s">
        <v>2687</v>
      </c>
      <c r="AS2513" t="s">
        <v>3191</v>
      </c>
    </row>
    <row r="2514" spans="1:45" x14ac:dyDescent="0.35">
      <c r="A2514" t="s">
        <v>2142</v>
      </c>
      <c r="B2514" t="s">
        <v>2673</v>
      </c>
      <c r="C2514" t="s">
        <v>2593</v>
      </c>
      <c r="D2514" t="s">
        <v>1491</v>
      </c>
      <c r="E2514" t="s">
        <v>1509</v>
      </c>
      <c r="F2514" t="s">
        <v>3066</v>
      </c>
      <c r="G2514" t="s">
        <v>42</v>
      </c>
      <c r="H2514" t="s">
        <v>40</v>
      </c>
      <c r="I2514" t="s">
        <v>3190</v>
      </c>
      <c r="J2514" t="s">
        <v>39</v>
      </c>
      <c r="K2514" t="s">
        <v>39</v>
      </c>
      <c r="L2514" t="s">
        <v>39</v>
      </c>
      <c r="M2514" t="s">
        <v>41</v>
      </c>
      <c r="N2514" t="s">
        <v>39</v>
      </c>
      <c r="O2514">
        <v>1993</v>
      </c>
      <c r="P2514" t="s">
        <v>39</v>
      </c>
      <c r="Q2514" t="s">
        <v>39</v>
      </c>
      <c r="R2514" t="s">
        <v>39</v>
      </c>
      <c r="S2514" t="s">
        <v>39</v>
      </c>
      <c r="T2514" t="s">
        <v>39</v>
      </c>
      <c r="U2514" t="s">
        <v>39</v>
      </c>
      <c r="V2514" s="6" t="s">
        <v>39</v>
      </c>
      <c r="W2514" t="s">
        <v>39</v>
      </c>
      <c r="X2514" s="6">
        <v>5</v>
      </c>
      <c r="Y2514" t="s">
        <v>39</v>
      </c>
      <c r="Z2514">
        <v>0</v>
      </c>
      <c r="AA2514" t="s">
        <v>39</v>
      </c>
      <c r="AB2514" t="s">
        <v>39</v>
      </c>
      <c r="AC2514" t="s">
        <v>39</v>
      </c>
      <c r="AD2514" t="s">
        <v>40</v>
      </c>
      <c r="AE2514" t="s">
        <v>39</v>
      </c>
      <c r="AF2514" t="s">
        <v>40</v>
      </c>
      <c r="AG2514" t="s">
        <v>39</v>
      </c>
      <c r="AH2514" t="s">
        <v>39</v>
      </c>
      <c r="AI2514">
        <v>0.2</v>
      </c>
      <c r="AJ2514" s="6" t="s">
        <v>43</v>
      </c>
      <c r="AK2514">
        <v>53.49</v>
      </c>
      <c r="AL2514" t="s">
        <v>39</v>
      </c>
      <c r="AM2514" t="s">
        <v>39</v>
      </c>
      <c r="AN2514">
        <v>4</v>
      </c>
      <c r="AO2514">
        <v>25</v>
      </c>
      <c r="AP2514" t="s">
        <v>39</v>
      </c>
      <c r="AQ2514" t="s">
        <v>39</v>
      </c>
      <c r="AR2514" t="s">
        <v>2687</v>
      </c>
      <c r="AS2514" t="s">
        <v>3191</v>
      </c>
    </row>
    <row r="2515" spans="1:45" x14ac:dyDescent="0.35">
      <c r="A2515" t="s">
        <v>2142</v>
      </c>
      <c r="B2515" t="s">
        <v>2673</v>
      </c>
      <c r="C2515" t="s">
        <v>2593</v>
      </c>
      <c r="D2515" t="s">
        <v>1491</v>
      </c>
      <c r="E2515" t="s">
        <v>1509</v>
      </c>
      <c r="F2515" t="s">
        <v>3066</v>
      </c>
      <c r="G2515" t="s">
        <v>42</v>
      </c>
      <c r="H2515" t="s">
        <v>40</v>
      </c>
      <c r="I2515" t="s">
        <v>3190</v>
      </c>
      <c r="J2515" t="s">
        <v>39</v>
      </c>
      <c r="K2515" t="s">
        <v>39</v>
      </c>
      <c r="L2515" t="s">
        <v>39</v>
      </c>
      <c r="M2515" t="s">
        <v>41</v>
      </c>
      <c r="N2515" t="s">
        <v>39</v>
      </c>
      <c r="O2515">
        <v>1993</v>
      </c>
      <c r="P2515" t="s">
        <v>39</v>
      </c>
      <c r="Q2515" t="s">
        <v>39</v>
      </c>
      <c r="R2515" t="s">
        <v>39</v>
      </c>
      <c r="S2515" t="s">
        <v>39</v>
      </c>
      <c r="T2515" t="s">
        <v>39</v>
      </c>
      <c r="U2515" t="s">
        <v>39</v>
      </c>
      <c r="V2515" s="6" t="s">
        <v>39</v>
      </c>
      <c r="W2515" t="s">
        <v>39</v>
      </c>
      <c r="X2515" s="6">
        <v>5</v>
      </c>
      <c r="Y2515" t="s">
        <v>39</v>
      </c>
      <c r="Z2515">
        <v>0</v>
      </c>
      <c r="AA2515" t="s">
        <v>39</v>
      </c>
      <c r="AB2515" t="s">
        <v>39</v>
      </c>
      <c r="AC2515" t="s">
        <v>39</v>
      </c>
      <c r="AD2515" t="s">
        <v>40</v>
      </c>
      <c r="AE2515" t="s">
        <v>39</v>
      </c>
      <c r="AF2515" t="s">
        <v>40</v>
      </c>
      <c r="AG2515" t="s">
        <v>39</v>
      </c>
      <c r="AH2515" t="s">
        <v>39</v>
      </c>
      <c r="AI2515">
        <v>0.2</v>
      </c>
      <c r="AJ2515" s="6" t="s">
        <v>43</v>
      </c>
      <c r="AK2515" s="19">
        <v>67.953000000000003</v>
      </c>
      <c r="AL2515" t="s">
        <v>39</v>
      </c>
      <c r="AM2515" t="s">
        <v>39</v>
      </c>
      <c r="AN2515">
        <v>4</v>
      </c>
      <c r="AO2515">
        <v>25</v>
      </c>
      <c r="AP2515" t="s">
        <v>39</v>
      </c>
      <c r="AQ2515" t="s">
        <v>39</v>
      </c>
      <c r="AR2515" t="s">
        <v>2687</v>
      </c>
      <c r="AS2515" t="s">
        <v>3191</v>
      </c>
    </row>
    <row r="2516" spans="1:45" x14ac:dyDescent="0.35">
      <c r="A2516" t="s">
        <v>2142</v>
      </c>
      <c r="B2516" t="s">
        <v>2673</v>
      </c>
      <c r="C2516" t="s">
        <v>2593</v>
      </c>
      <c r="D2516" t="s">
        <v>1491</v>
      </c>
      <c r="E2516" t="s">
        <v>1509</v>
      </c>
      <c r="F2516" t="s">
        <v>3066</v>
      </c>
      <c r="G2516" t="s">
        <v>42</v>
      </c>
      <c r="H2516" t="s">
        <v>40</v>
      </c>
      <c r="I2516" t="s">
        <v>3190</v>
      </c>
      <c r="J2516" t="s">
        <v>39</v>
      </c>
      <c r="K2516" t="s">
        <v>39</v>
      </c>
      <c r="L2516" t="s">
        <v>39</v>
      </c>
      <c r="M2516" t="s">
        <v>41</v>
      </c>
      <c r="N2516" t="s">
        <v>39</v>
      </c>
      <c r="O2516">
        <v>1993</v>
      </c>
      <c r="P2516" t="s">
        <v>39</v>
      </c>
      <c r="Q2516" t="s">
        <v>39</v>
      </c>
      <c r="R2516" t="s">
        <v>39</v>
      </c>
      <c r="S2516" t="s">
        <v>39</v>
      </c>
      <c r="T2516" t="s">
        <v>39</v>
      </c>
      <c r="U2516" t="s">
        <v>39</v>
      </c>
      <c r="V2516" s="6" t="s">
        <v>39</v>
      </c>
      <c r="W2516" t="s">
        <v>39</v>
      </c>
      <c r="X2516" s="6">
        <v>5</v>
      </c>
      <c r="Y2516" t="s">
        <v>39</v>
      </c>
      <c r="Z2516">
        <v>0</v>
      </c>
      <c r="AA2516" t="s">
        <v>39</v>
      </c>
      <c r="AB2516" t="s">
        <v>39</v>
      </c>
      <c r="AC2516" t="s">
        <v>39</v>
      </c>
      <c r="AD2516" t="s">
        <v>40</v>
      </c>
      <c r="AE2516" t="s">
        <v>39</v>
      </c>
      <c r="AF2516" t="s">
        <v>40</v>
      </c>
      <c r="AG2516" t="s">
        <v>39</v>
      </c>
      <c r="AH2516" t="s">
        <v>39</v>
      </c>
      <c r="AI2516">
        <v>0.2</v>
      </c>
      <c r="AJ2516" s="6" t="s">
        <v>43</v>
      </c>
      <c r="AK2516" s="19">
        <v>57.48</v>
      </c>
      <c r="AL2516" t="s">
        <v>39</v>
      </c>
      <c r="AM2516" t="s">
        <v>39</v>
      </c>
      <c r="AN2516">
        <v>4</v>
      </c>
      <c r="AO2516">
        <v>25</v>
      </c>
      <c r="AP2516" t="s">
        <v>39</v>
      </c>
      <c r="AQ2516" t="s">
        <v>39</v>
      </c>
      <c r="AR2516" t="s">
        <v>2687</v>
      </c>
      <c r="AS2516" t="s">
        <v>3191</v>
      </c>
    </row>
    <row r="2517" spans="1:45" x14ac:dyDescent="0.35">
      <c r="A2517" t="s">
        <v>2142</v>
      </c>
      <c r="B2517" t="s">
        <v>2673</v>
      </c>
      <c r="C2517" t="s">
        <v>2593</v>
      </c>
      <c r="D2517" t="s">
        <v>1491</v>
      </c>
      <c r="E2517" t="s">
        <v>1509</v>
      </c>
      <c r="F2517" t="s">
        <v>3066</v>
      </c>
      <c r="G2517" t="s">
        <v>42</v>
      </c>
      <c r="H2517" t="s">
        <v>40</v>
      </c>
      <c r="I2517" t="s">
        <v>3190</v>
      </c>
      <c r="J2517" t="s">
        <v>39</v>
      </c>
      <c r="K2517" t="s">
        <v>39</v>
      </c>
      <c r="L2517" t="s">
        <v>39</v>
      </c>
      <c r="M2517" t="s">
        <v>41</v>
      </c>
      <c r="N2517" t="s">
        <v>39</v>
      </c>
      <c r="O2517">
        <v>1993</v>
      </c>
      <c r="P2517" t="s">
        <v>39</v>
      </c>
      <c r="Q2517" t="s">
        <v>39</v>
      </c>
      <c r="R2517" t="s">
        <v>39</v>
      </c>
      <c r="S2517" t="s">
        <v>39</v>
      </c>
      <c r="T2517" t="s">
        <v>39</v>
      </c>
      <c r="U2517" t="s">
        <v>39</v>
      </c>
      <c r="V2517" s="6" t="s">
        <v>39</v>
      </c>
      <c r="W2517" t="s">
        <v>39</v>
      </c>
      <c r="X2517" s="6">
        <v>5</v>
      </c>
      <c r="Y2517" t="s">
        <v>39</v>
      </c>
      <c r="Z2517">
        <v>0</v>
      </c>
      <c r="AA2517" t="s">
        <v>39</v>
      </c>
      <c r="AB2517" t="s">
        <v>39</v>
      </c>
      <c r="AC2517" t="s">
        <v>39</v>
      </c>
      <c r="AD2517" t="s">
        <v>40</v>
      </c>
      <c r="AE2517" t="s">
        <v>39</v>
      </c>
      <c r="AF2517" t="s">
        <v>40</v>
      </c>
      <c r="AG2517" t="s">
        <v>39</v>
      </c>
      <c r="AH2517" t="s">
        <v>39</v>
      </c>
      <c r="AI2517">
        <v>0.2</v>
      </c>
      <c r="AJ2517" s="6" t="s">
        <v>43</v>
      </c>
      <c r="AK2517" s="19">
        <v>64.212999999999994</v>
      </c>
      <c r="AL2517" t="s">
        <v>39</v>
      </c>
      <c r="AM2517" t="s">
        <v>39</v>
      </c>
      <c r="AN2517">
        <v>4</v>
      </c>
      <c r="AO2517">
        <v>25</v>
      </c>
      <c r="AP2517" t="s">
        <v>39</v>
      </c>
      <c r="AQ2517" t="s">
        <v>39</v>
      </c>
      <c r="AR2517" t="s">
        <v>2687</v>
      </c>
      <c r="AS2517" t="s">
        <v>3191</v>
      </c>
    </row>
    <row r="2518" spans="1:45" x14ac:dyDescent="0.35">
      <c r="A2518" t="s">
        <v>2142</v>
      </c>
      <c r="B2518" t="s">
        <v>2673</v>
      </c>
      <c r="C2518" t="s">
        <v>2593</v>
      </c>
      <c r="D2518" t="s">
        <v>1491</v>
      </c>
      <c r="E2518" t="s">
        <v>1509</v>
      </c>
      <c r="F2518" t="s">
        <v>3066</v>
      </c>
      <c r="G2518" t="s">
        <v>42</v>
      </c>
      <c r="H2518" t="s">
        <v>40</v>
      </c>
      <c r="I2518" t="s">
        <v>3190</v>
      </c>
      <c r="J2518" t="s">
        <v>39</v>
      </c>
      <c r="K2518" t="s">
        <v>39</v>
      </c>
      <c r="L2518" t="s">
        <v>39</v>
      </c>
      <c r="M2518" t="s">
        <v>41</v>
      </c>
      <c r="N2518" t="s">
        <v>39</v>
      </c>
      <c r="O2518">
        <v>1993</v>
      </c>
      <c r="P2518" t="s">
        <v>39</v>
      </c>
      <c r="Q2518" t="s">
        <v>39</v>
      </c>
      <c r="R2518" t="s">
        <v>39</v>
      </c>
      <c r="S2518" t="s">
        <v>39</v>
      </c>
      <c r="T2518" t="s">
        <v>39</v>
      </c>
      <c r="U2518" t="s">
        <v>39</v>
      </c>
      <c r="V2518" s="6" t="s">
        <v>39</v>
      </c>
      <c r="W2518" t="s">
        <v>39</v>
      </c>
      <c r="X2518" s="6">
        <v>5</v>
      </c>
      <c r="Y2518" t="s">
        <v>39</v>
      </c>
      <c r="Z2518">
        <v>0</v>
      </c>
      <c r="AA2518" t="s">
        <v>39</v>
      </c>
      <c r="AB2518" t="s">
        <v>39</v>
      </c>
      <c r="AC2518" t="s">
        <v>39</v>
      </c>
      <c r="AD2518" t="s">
        <v>40</v>
      </c>
      <c r="AE2518" t="s">
        <v>39</v>
      </c>
      <c r="AF2518" t="s">
        <v>40</v>
      </c>
      <c r="AG2518" t="s">
        <v>39</v>
      </c>
      <c r="AH2518" t="s">
        <v>39</v>
      </c>
      <c r="AI2518">
        <v>0.2</v>
      </c>
      <c r="AJ2518" s="6" t="s">
        <v>43</v>
      </c>
      <c r="AK2518" s="19">
        <v>64.960999999999999</v>
      </c>
      <c r="AL2518" t="s">
        <v>39</v>
      </c>
      <c r="AM2518" t="s">
        <v>39</v>
      </c>
      <c r="AN2518">
        <v>4</v>
      </c>
      <c r="AO2518">
        <v>25</v>
      </c>
      <c r="AP2518" t="s">
        <v>39</v>
      </c>
      <c r="AQ2518" t="s">
        <v>39</v>
      </c>
      <c r="AR2518" t="s">
        <v>2687</v>
      </c>
      <c r="AS2518" t="s">
        <v>3191</v>
      </c>
    </row>
    <row r="2519" spans="1:45" x14ac:dyDescent="0.35">
      <c r="A2519" t="s">
        <v>2142</v>
      </c>
      <c r="B2519" t="s">
        <v>2673</v>
      </c>
      <c r="C2519" t="s">
        <v>2593</v>
      </c>
      <c r="D2519" t="s">
        <v>1491</v>
      </c>
      <c r="E2519" t="s">
        <v>1509</v>
      </c>
      <c r="F2519" t="s">
        <v>3066</v>
      </c>
      <c r="G2519" t="s">
        <v>42</v>
      </c>
      <c r="H2519" t="s">
        <v>40</v>
      </c>
      <c r="I2519" t="s">
        <v>3190</v>
      </c>
      <c r="J2519" t="s">
        <v>39</v>
      </c>
      <c r="K2519" t="s">
        <v>39</v>
      </c>
      <c r="L2519" t="s">
        <v>39</v>
      </c>
      <c r="M2519" t="s">
        <v>41</v>
      </c>
      <c r="N2519" t="s">
        <v>39</v>
      </c>
      <c r="O2519">
        <v>1993</v>
      </c>
      <c r="P2519" t="s">
        <v>39</v>
      </c>
      <c r="Q2519" t="s">
        <v>39</v>
      </c>
      <c r="R2519" t="s">
        <v>39</v>
      </c>
      <c r="S2519" t="s">
        <v>39</v>
      </c>
      <c r="T2519" t="s">
        <v>39</v>
      </c>
      <c r="U2519" t="s">
        <v>39</v>
      </c>
      <c r="V2519" s="6" t="s">
        <v>39</v>
      </c>
      <c r="W2519" t="s">
        <v>39</v>
      </c>
      <c r="X2519" s="6">
        <v>5</v>
      </c>
      <c r="Y2519" t="s">
        <v>39</v>
      </c>
      <c r="Z2519">
        <v>0</v>
      </c>
      <c r="AA2519" t="s">
        <v>39</v>
      </c>
      <c r="AB2519" t="s">
        <v>39</v>
      </c>
      <c r="AC2519" t="s">
        <v>39</v>
      </c>
      <c r="AD2519" t="s">
        <v>40</v>
      </c>
      <c r="AE2519" t="s">
        <v>39</v>
      </c>
      <c r="AF2519" t="s">
        <v>40</v>
      </c>
      <c r="AG2519" t="s">
        <v>39</v>
      </c>
      <c r="AH2519" t="s">
        <v>39</v>
      </c>
      <c r="AI2519">
        <v>0.2</v>
      </c>
      <c r="AJ2519" s="6" t="s">
        <v>43</v>
      </c>
      <c r="AK2519" s="19">
        <v>60.222999999999999</v>
      </c>
      <c r="AL2519" t="s">
        <v>39</v>
      </c>
      <c r="AM2519" t="s">
        <v>39</v>
      </c>
      <c r="AN2519">
        <v>4</v>
      </c>
      <c r="AO2519">
        <v>25</v>
      </c>
      <c r="AP2519" t="s">
        <v>39</v>
      </c>
      <c r="AQ2519" t="s">
        <v>39</v>
      </c>
      <c r="AR2519" t="s">
        <v>2687</v>
      </c>
      <c r="AS2519" t="s">
        <v>3191</v>
      </c>
    </row>
    <row r="2520" spans="1:45" x14ac:dyDescent="0.35">
      <c r="A2520" t="s">
        <v>2142</v>
      </c>
      <c r="B2520" t="s">
        <v>2673</v>
      </c>
      <c r="C2520" t="s">
        <v>2593</v>
      </c>
      <c r="D2520" t="s">
        <v>1491</v>
      </c>
      <c r="E2520" t="s">
        <v>1509</v>
      </c>
      <c r="F2520" t="s">
        <v>3066</v>
      </c>
      <c r="G2520" t="s">
        <v>42</v>
      </c>
      <c r="H2520" t="s">
        <v>40</v>
      </c>
      <c r="I2520" t="s">
        <v>3190</v>
      </c>
      <c r="J2520" t="s">
        <v>39</v>
      </c>
      <c r="K2520" t="s">
        <v>39</v>
      </c>
      <c r="L2520" t="s">
        <v>39</v>
      </c>
      <c r="M2520" t="s">
        <v>41</v>
      </c>
      <c r="N2520" t="s">
        <v>39</v>
      </c>
      <c r="O2520">
        <v>1993</v>
      </c>
      <c r="P2520" t="s">
        <v>39</v>
      </c>
      <c r="Q2520" t="s">
        <v>39</v>
      </c>
      <c r="R2520" t="s">
        <v>39</v>
      </c>
      <c r="S2520" t="s">
        <v>39</v>
      </c>
      <c r="T2520" t="s">
        <v>39</v>
      </c>
      <c r="U2520" t="s">
        <v>39</v>
      </c>
      <c r="V2520" s="6" t="s">
        <v>39</v>
      </c>
      <c r="W2520" t="s">
        <v>39</v>
      </c>
      <c r="X2520" s="6">
        <v>5</v>
      </c>
      <c r="Y2520" t="s">
        <v>39</v>
      </c>
      <c r="Z2520">
        <v>0</v>
      </c>
      <c r="AA2520" t="s">
        <v>39</v>
      </c>
      <c r="AB2520" t="s">
        <v>39</v>
      </c>
      <c r="AC2520" t="s">
        <v>39</v>
      </c>
      <c r="AD2520" t="s">
        <v>40</v>
      </c>
      <c r="AE2520" t="s">
        <v>39</v>
      </c>
      <c r="AF2520" t="s">
        <v>40</v>
      </c>
      <c r="AG2520" t="s">
        <v>39</v>
      </c>
      <c r="AH2520" t="s">
        <v>39</v>
      </c>
      <c r="AI2520">
        <v>0.2</v>
      </c>
      <c r="AJ2520" s="6" t="s">
        <v>43</v>
      </c>
      <c r="AK2520" s="19">
        <v>74.686000000000007</v>
      </c>
      <c r="AL2520" t="s">
        <v>39</v>
      </c>
      <c r="AM2520" t="s">
        <v>39</v>
      </c>
      <c r="AN2520">
        <v>4</v>
      </c>
      <c r="AO2520">
        <v>25</v>
      </c>
      <c r="AP2520" t="s">
        <v>39</v>
      </c>
      <c r="AQ2520" t="s">
        <v>39</v>
      </c>
      <c r="AR2520" t="s">
        <v>2687</v>
      </c>
      <c r="AS2520" t="s">
        <v>3191</v>
      </c>
    </row>
    <row r="2521" spans="1:45" x14ac:dyDescent="0.35">
      <c r="A2521" t="s">
        <v>2142</v>
      </c>
      <c r="B2521" t="s">
        <v>2673</v>
      </c>
      <c r="C2521" t="s">
        <v>2593</v>
      </c>
      <c r="D2521" t="s">
        <v>1491</v>
      </c>
      <c r="E2521" t="s">
        <v>1509</v>
      </c>
      <c r="F2521" t="s">
        <v>3066</v>
      </c>
      <c r="G2521" t="s">
        <v>42</v>
      </c>
      <c r="H2521" t="s">
        <v>40</v>
      </c>
      <c r="I2521" t="s">
        <v>3190</v>
      </c>
      <c r="J2521" t="s">
        <v>39</v>
      </c>
      <c r="K2521" t="s">
        <v>39</v>
      </c>
      <c r="L2521" t="s">
        <v>39</v>
      </c>
      <c r="M2521" t="s">
        <v>41</v>
      </c>
      <c r="N2521" t="s">
        <v>39</v>
      </c>
      <c r="O2521">
        <v>1993</v>
      </c>
      <c r="P2521" t="s">
        <v>39</v>
      </c>
      <c r="Q2521" t="s">
        <v>39</v>
      </c>
      <c r="R2521" t="s">
        <v>39</v>
      </c>
      <c r="S2521" t="s">
        <v>39</v>
      </c>
      <c r="T2521" t="s">
        <v>39</v>
      </c>
      <c r="U2521" t="s">
        <v>39</v>
      </c>
      <c r="V2521" s="6" t="s">
        <v>39</v>
      </c>
      <c r="W2521" t="s">
        <v>39</v>
      </c>
      <c r="X2521" s="6">
        <v>5</v>
      </c>
      <c r="Y2521" t="s">
        <v>39</v>
      </c>
      <c r="Z2521">
        <v>0</v>
      </c>
      <c r="AA2521" t="s">
        <v>39</v>
      </c>
      <c r="AB2521" t="s">
        <v>39</v>
      </c>
      <c r="AC2521" t="s">
        <v>39</v>
      </c>
      <c r="AD2521" t="s">
        <v>40</v>
      </c>
      <c r="AE2521" t="s">
        <v>39</v>
      </c>
      <c r="AF2521" t="s">
        <v>40</v>
      </c>
      <c r="AG2521" t="s">
        <v>39</v>
      </c>
      <c r="AH2521" t="s">
        <v>39</v>
      </c>
      <c r="AI2521">
        <v>0.2</v>
      </c>
      <c r="AJ2521" s="6" t="s">
        <v>43</v>
      </c>
      <c r="AK2521" s="19">
        <v>73.688999999999993</v>
      </c>
      <c r="AL2521" t="s">
        <v>39</v>
      </c>
      <c r="AM2521" t="s">
        <v>39</v>
      </c>
      <c r="AN2521">
        <v>4</v>
      </c>
      <c r="AO2521">
        <v>25</v>
      </c>
      <c r="AP2521" t="s">
        <v>39</v>
      </c>
      <c r="AQ2521" t="s">
        <v>39</v>
      </c>
      <c r="AR2521" t="s">
        <v>2687</v>
      </c>
      <c r="AS2521" t="s">
        <v>3191</v>
      </c>
    </row>
    <row r="2522" spans="1:45" x14ac:dyDescent="0.35">
      <c r="A2522" t="s">
        <v>2142</v>
      </c>
      <c r="B2522" t="s">
        <v>2673</v>
      </c>
      <c r="C2522" t="s">
        <v>2593</v>
      </c>
      <c r="D2522" t="s">
        <v>1491</v>
      </c>
      <c r="E2522" t="s">
        <v>1509</v>
      </c>
      <c r="F2522" t="s">
        <v>3066</v>
      </c>
      <c r="G2522" t="s">
        <v>42</v>
      </c>
      <c r="H2522" t="s">
        <v>40</v>
      </c>
      <c r="I2522" t="s">
        <v>3190</v>
      </c>
      <c r="J2522" t="s">
        <v>39</v>
      </c>
      <c r="K2522" t="s">
        <v>39</v>
      </c>
      <c r="L2522" t="s">
        <v>39</v>
      </c>
      <c r="M2522" t="s">
        <v>41</v>
      </c>
      <c r="N2522" t="s">
        <v>39</v>
      </c>
      <c r="O2522">
        <v>1993</v>
      </c>
      <c r="P2522" t="s">
        <v>39</v>
      </c>
      <c r="Q2522" t="s">
        <v>39</v>
      </c>
      <c r="R2522" t="s">
        <v>39</v>
      </c>
      <c r="S2522" t="s">
        <v>39</v>
      </c>
      <c r="T2522" t="s">
        <v>39</v>
      </c>
      <c r="U2522" t="s">
        <v>39</v>
      </c>
      <c r="V2522" s="6" t="s">
        <v>39</v>
      </c>
      <c r="W2522" t="s">
        <v>39</v>
      </c>
      <c r="X2522" s="6">
        <v>5</v>
      </c>
      <c r="Y2522" t="s">
        <v>39</v>
      </c>
      <c r="Z2522">
        <v>0</v>
      </c>
      <c r="AA2522" t="s">
        <v>39</v>
      </c>
      <c r="AB2522" t="s">
        <v>39</v>
      </c>
      <c r="AC2522" t="s">
        <v>39</v>
      </c>
      <c r="AD2522" t="s">
        <v>40</v>
      </c>
      <c r="AE2522" t="s">
        <v>39</v>
      </c>
      <c r="AF2522" t="s">
        <v>40</v>
      </c>
      <c r="AG2522" t="s">
        <v>39</v>
      </c>
      <c r="AH2522" t="s">
        <v>39</v>
      </c>
      <c r="AI2522">
        <v>0.2</v>
      </c>
      <c r="AJ2522" s="6" t="s">
        <v>43</v>
      </c>
      <c r="AK2522" s="19">
        <v>70.197999999999993</v>
      </c>
      <c r="AL2522" t="s">
        <v>39</v>
      </c>
      <c r="AM2522" t="s">
        <v>39</v>
      </c>
      <c r="AN2522">
        <v>4</v>
      </c>
      <c r="AO2522">
        <v>25</v>
      </c>
      <c r="AP2522" t="s">
        <v>39</v>
      </c>
      <c r="AQ2522" t="s">
        <v>39</v>
      </c>
      <c r="AR2522" t="s">
        <v>2687</v>
      </c>
      <c r="AS2522" t="s">
        <v>3191</v>
      </c>
    </row>
    <row r="2523" spans="1:45" x14ac:dyDescent="0.35">
      <c r="A2523" t="s">
        <v>2142</v>
      </c>
      <c r="B2523" t="s">
        <v>2673</v>
      </c>
      <c r="C2523" t="s">
        <v>2593</v>
      </c>
      <c r="D2523" t="s">
        <v>1491</v>
      </c>
      <c r="E2523" t="s">
        <v>1509</v>
      </c>
      <c r="F2523" t="s">
        <v>3066</v>
      </c>
      <c r="G2523" t="s">
        <v>42</v>
      </c>
      <c r="H2523" t="s">
        <v>40</v>
      </c>
      <c r="I2523" t="s">
        <v>3190</v>
      </c>
      <c r="J2523" t="s">
        <v>39</v>
      </c>
      <c r="K2523" t="s">
        <v>39</v>
      </c>
      <c r="L2523" t="s">
        <v>39</v>
      </c>
      <c r="M2523" t="s">
        <v>41</v>
      </c>
      <c r="N2523" t="s">
        <v>39</v>
      </c>
      <c r="O2523">
        <v>1993</v>
      </c>
      <c r="P2523" t="s">
        <v>39</v>
      </c>
      <c r="Q2523" t="s">
        <v>39</v>
      </c>
      <c r="R2523" t="s">
        <v>39</v>
      </c>
      <c r="S2523" t="s">
        <v>39</v>
      </c>
      <c r="T2523" t="s">
        <v>39</v>
      </c>
      <c r="U2523" t="s">
        <v>39</v>
      </c>
      <c r="V2523" s="6" t="s">
        <v>39</v>
      </c>
      <c r="W2523" t="s">
        <v>39</v>
      </c>
      <c r="X2523" s="6">
        <v>5</v>
      </c>
      <c r="Y2523" t="s">
        <v>39</v>
      </c>
      <c r="Z2523">
        <v>0</v>
      </c>
      <c r="AA2523" t="s">
        <v>39</v>
      </c>
      <c r="AB2523" t="s">
        <v>39</v>
      </c>
      <c r="AC2523" t="s">
        <v>39</v>
      </c>
      <c r="AD2523" t="s">
        <v>40</v>
      </c>
      <c r="AE2523" t="s">
        <v>39</v>
      </c>
      <c r="AF2523" t="s">
        <v>40</v>
      </c>
      <c r="AG2523" t="s">
        <v>39</v>
      </c>
      <c r="AH2523" t="s">
        <v>39</v>
      </c>
      <c r="AI2523">
        <v>0.2</v>
      </c>
      <c r="AJ2523" s="6" t="s">
        <v>43</v>
      </c>
      <c r="AK2523" s="19">
        <v>89.399000000000001</v>
      </c>
      <c r="AL2523" t="s">
        <v>39</v>
      </c>
      <c r="AM2523" t="s">
        <v>39</v>
      </c>
      <c r="AN2523">
        <v>4</v>
      </c>
      <c r="AO2523">
        <v>25</v>
      </c>
      <c r="AP2523" t="s">
        <v>39</v>
      </c>
      <c r="AQ2523" t="s">
        <v>39</v>
      </c>
      <c r="AR2523" t="s">
        <v>2687</v>
      </c>
      <c r="AS2523" t="s">
        <v>3191</v>
      </c>
    </row>
    <row r="2524" spans="1:45" x14ac:dyDescent="0.35">
      <c r="A2524" t="s">
        <v>2142</v>
      </c>
      <c r="B2524" t="s">
        <v>2673</v>
      </c>
      <c r="C2524" t="s">
        <v>2593</v>
      </c>
      <c r="D2524" t="s">
        <v>1491</v>
      </c>
      <c r="E2524" t="s">
        <v>1509</v>
      </c>
      <c r="F2524" t="s">
        <v>3066</v>
      </c>
      <c r="G2524" t="s">
        <v>42</v>
      </c>
      <c r="H2524" t="s">
        <v>40</v>
      </c>
      <c r="I2524" t="s">
        <v>3190</v>
      </c>
      <c r="J2524" t="s">
        <v>39</v>
      </c>
      <c r="K2524" t="s">
        <v>39</v>
      </c>
      <c r="L2524" t="s">
        <v>39</v>
      </c>
      <c r="M2524" t="s">
        <v>41</v>
      </c>
      <c r="N2524" t="s">
        <v>39</v>
      </c>
      <c r="O2524">
        <v>1993</v>
      </c>
      <c r="P2524" t="s">
        <v>39</v>
      </c>
      <c r="Q2524" t="s">
        <v>39</v>
      </c>
      <c r="R2524" t="s">
        <v>39</v>
      </c>
      <c r="S2524" t="s">
        <v>39</v>
      </c>
      <c r="T2524" t="s">
        <v>39</v>
      </c>
      <c r="U2524" t="s">
        <v>39</v>
      </c>
      <c r="V2524" s="6" t="s">
        <v>39</v>
      </c>
      <c r="W2524" t="s">
        <v>39</v>
      </c>
      <c r="X2524" s="6">
        <v>5</v>
      </c>
      <c r="Y2524" t="s">
        <v>39</v>
      </c>
      <c r="Z2524">
        <v>0</v>
      </c>
      <c r="AA2524" t="s">
        <v>39</v>
      </c>
      <c r="AB2524" t="s">
        <v>39</v>
      </c>
      <c r="AC2524" t="s">
        <v>39</v>
      </c>
      <c r="AD2524" t="s">
        <v>40</v>
      </c>
      <c r="AE2524" t="s">
        <v>39</v>
      </c>
      <c r="AF2524" t="s">
        <v>40</v>
      </c>
      <c r="AG2524" t="s">
        <v>39</v>
      </c>
      <c r="AH2524" t="s">
        <v>39</v>
      </c>
      <c r="AI2524">
        <v>0.2</v>
      </c>
      <c r="AJ2524" s="6" t="s">
        <v>43</v>
      </c>
      <c r="AK2524" s="19">
        <v>73.938000000000002</v>
      </c>
      <c r="AL2524" t="s">
        <v>39</v>
      </c>
      <c r="AM2524" t="s">
        <v>39</v>
      </c>
      <c r="AN2524">
        <v>4</v>
      </c>
      <c r="AO2524">
        <v>25</v>
      </c>
      <c r="AP2524" t="s">
        <v>39</v>
      </c>
      <c r="AQ2524" t="s">
        <v>39</v>
      </c>
      <c r="AR2524" t="s">
        <v>2687</v>
      </c>
      <c r="AS2524" t="s">
        <v>3191</v>
      </c>
    </row>
    <row r="2525" spans="1:45" x14ac:dyDescent="0.35">
      <c r="A2525" t="s">
        <v>2142</v>
      </c>
      <c r="B2525" t="s">
        <v>2673</v>
      </c>
      <c r="C2525" t="s">
        <v>2593</v>
      </c>
      <c r="D2525" t="s">
        <v>1491</v>
      </c>
      <c r="E2525" t="s">
        <v>1509</v>
      </c>
      <c r="F2525" t="s">
        <v>3066</v>
      </c>
      <c r="G2525" t="s">
        <v>42</v>
      </c>
      <c r="H2525" t="s">
        <v>40</v>
      </c>
      <c r="I2525" t="s">
        <v>3190</v>
      </c>
      <c r="J2525" t="s">
        <v>39</v>
      </c>
      <c r="K2525" t="s">
        <v>39</v>
      </c>
      <c r="L2525" t="s">
        <v>39</v>
      </c>
      <c r="M2525" t="s">
        <v>41</v>
      </c>
      <c r="N2525" t="s">
        <v>39</v>
      </c>
      <c r="O2525">
        <v>1993</v>
      </c>
      <c r="P2525" t="s">
        <v>39</v>
      </c>
      <c r="Q2525" t="s">
        <v>39</v>
      </c>
      <c r="R2525" t="s">
        <v>39</v>
      </c>
      <c r="S2525" t="s">
        <v>39</v>
      </c>
      <c r="T2525" t="s">
        <v>39</v>
      </c>
      <c r="U2525" t="s">
        <v>39</v>
      </c>
      <c r="V2525" s="6" t="s">
        <v>39</v>
      </c>
      <c r="W2525" t="s">
        <v>39</v>
      </c>
      <c r="X2525" s="6">
        <v>5</v>
      </c>
      <c r="Y2525" t="s">
        <v>39</v>
      </c>
      <c r="Z2525">
        <v>0</v>
      </c>
      <c r="AA2525" t="s">
        <v>39</v>
      </c>
      <c r="AB2525" t="s">
        <v>39</v>
      </c>
      <c r="AC2525" t="s">
        <v>39</v>
      </c>
      <c r="AD2525" t="s">
        <v>40</v>
      </c>
      <c r="AE2525" t="s">
        <v>39</v>
      </c>
      <c r="AF2525" t="s">
        <v>40</v>
      </c>
      <c r="AG2525" t="s">
        <v>39</v>
      </c>
      <c r="AH2525" t="s">
        <v>39</v>
      </c>
      <c r="AI2525">
        <v>0.2</v>
      </c>
      <c r="AJ2525" s="6" t="s">
        <v>43</v>
      </c>
      <c r="AK2525" s="19">
        <v>79.424000000000007</v>
      </c>
      <c r="AL2525" t="s">
        <v>39</v>
      </c>
      <c r="AM2525" t="s">
        <v>39</v>
      </c>
      <c r="AN2525">
        <v>4</v>
      </c>
      <c r="AO2525">
        <v>25</v>
      </c>
      <c r="AP2525" t="s">
        <v>39</v>
      </c>
      <c r="AQ2525" t="s">
        <v>39</v>
      </c>
      <c r="AR2525" t="s">
        <v>2687</v>
      </c>
      <c r="AS2525" t="s">
        <v>3191</v>
      </c>
    </row>
    <row r="2526" spans="1:45" x14ac:dyDescent="0.35">
      <c r="A2526" t="s">
        <v>2142</v>
      </c>
      <c r="B2526" t="s">
        <v>2673</v>
      </c>
      <c r="C2526" t="s">
        <v>2593</v>
      </c>
      <c r="D2526" t="s">
        <v>1491</v>
      </c>
      <c r="E2526" t="s">
        <v>1509</v>
      </c>
      <c r="F2526" t="s">
        <v>3066</v>
      </c>
      <c r="G2526" t="s">
        <v>42</v>
      </c>
      <c r="H2526" t="s">
        <v>40</v>
      </c>
      <c r="I2526" t="s">
        <v>3190</v>
      </c>
      <c r="J2526" t="s">
        <v>39</v>
      </c>
      <c r="K2526" t="s">
        <v>39</v>
      </c>
      <c r="L2526" t="s">
        <v>39</v>
      </c>
      <c r="M2526" t="s">
        <v>41</v>
      </c>
      <c r="N2526" t="s">
        <v>39</v>
      </c>
      <c r="O2526">
        <v>1993</v>
      </c>
      <c r="P2526" t="s">
        <v>39</v>
      </c>
      <c r="Q2526" t="s">
        <v>39</v>
      </c>
      <c r="R2526" t="s">
        <v>39</v>
      </c>
      <c r="S2526" t="s">
        <v>39</v>
      </c>
      <c r="T2526" t="s">
        <v>39</v>
      </c>
      <c r="U2526" t="s">
        <v>39</v>
      </c>
      <c r="V2526" s="6" t="s">
        <v>39</v>
      </c>
      <c r="W2526" t="s">
        <v>39</v>
      </c>
      <c r="X2526" s="6">
        <v>5</v>
      </c>
      <c r="Y2526" t="s">
        <v>39</v>
      </c>
      <c r="Z2526">
        <v>0</v>
      </c>
      <c r="AA2526" t="s">
        <v>39</v>
      </c>
      <c r="AB2526" t="s">
        <v>39</v>
      </c>
      <c r="AC2526" t="s">
        <v>39</v>
      </c>
      <c r="AD2526" t="s">
        <v>40</v>
      </c>
      <c r="AE2526" t="s">
        <v>39</v>
      </c>
      <c r="AF2526" t="s">
        <v>40</v>
      </c>
      <c r="AG2526" t="s">
        <v>39</v>
      </c>
      <c r="AH2526" t="s">
        <v>39</v>
      </c>
      <c r="AI2526">
        <v>0.2</v>
      </c>
      <c r="AJ2526" s="6" t="s">
        <v>43</v>
      </c>
      <c r="AK2526" s="19">
        <v>90.396000000000001</v>
      </c>
      <c r="AL2526" t="s">
        <v>39</v>
      </c>
      <c r="AM2526" t="s">
        <v>39</v>
      </c>
      <c r="AN2526">
        <v>4</v>
      </c>
      <c r="AO2526">
        <v>25</v>
      </c>
      <c r="AP2526" t="s">
        <v>39</v>
      </c>
      <c r="AQ2526" t="s">
        <v>39</v>
      </c>
      <c r="AR2526" t="s">
        <v>2687</v>
      </c>
      <c r="AS2526" t="s">
        <v>3191</v>
      </c>
    </row>
    <row r="2527" spans="1:45" x14ac:dyDescent="0.35">
      <c r="A2527" t="s">
        <v>2142</v>
      </c>
      <c r="B2527" t="s">
        <v>2673</v>
      </c>
      <c r="C2527" t="s">
        <v>2593</v>
      </c>
      <c r="D2527" t="s">
        <v>1491</v>
      </c>
      <c r="E2527" t="s">
        <v>1509</v>
      </c>
      <c r="F2527" t="s">
        <v>3066</v>
      </c>
      <c r="G2527" t="s">
        <v>42</v>
      </c>
      <c r="H2527" t="s">
        <v>40</v>
      </c>
      <c r="I2527" t="s">
        <v>3190</v>
      </c>
      <c r="J2527" t="s">
        <v>39</v>
      </c>
      <c r="K2527" t="s">
        <v>39</v>
      </c>
      <c r="L2527" t="s">
        <v>39</v>
      </c>
      <c r="M2527" t="s">
        <v>41</v>
      </c>
      <c r="N2527" t="s">
        <v>39</v>
      </c>
      <c r="O2527">
        <v>1993</v>
      </c>
      <c r="P2527" t="s">
        <v>39</v>
      </c>
      <c r="Q2527" t="s">
        <v>39</v>
      </c>
      <c r="R2527" t="s">
        <v>39</v>
      </c>
      <c r="S2527" t="s">
        <v>39</v>
      </c>
      <c r="T2527" t="s">
        <v>39</v>
      </c>
      <c r="U2527" t="s">
        <v>39</v>
      </c>
      <c r="V2527" s="6" t="s">
        <v>39</v>
      </c>
      <c r="W2527" t="s">
        <v>39</v>
      </c>
      <c r="X2527" s="6">
        <v>5</v>
      </c>
      <c r="Y2527" t="s">
        <v>39</v>
      </c>
      <c r="Z2527">
        <v>0</v>
      </c>
      <c r="AA2527" t="s">
        <v>39</v>
      </c>
      <c r="AB2527" t="s">
        <v>39</v>
      </c>
      <c r="AC2527" t="s">
        <v>39</v>
      </c>
      <c r="AD2527" t="s">
        <v>40</v>
      </c>
      <c r="AE2527" t="s">
        <v>39</v>
      </c>
      <c r="AF2527" t="s">
        <v>40</v>
      </c>
      <c r="AG2527" t="s">
        <v>39</v>
      </c>
      <c r="AH2527" t="s">
        <v>39</v>
      </c>
      <c r="AI2527">
        <v>0.2</v>
      </c>
      <c r="AJ2527" s="6" t="s">
        <v>43</v>
      </c>
      <c r="AK2527" s="19">
        <v>74.436999999999998</v>
      </c>
      <c r="AL2527" t="s">
        <v>39</v>
      </c>
      <c r="AM2527" t="s">
        <v>39</v>
      </c>
      <c r="AN2527">
        <v>4</v>
      </c>
      <c r="AO2527">
        <v>25</v>
      </c>
      <c r="AP2527" t="s">
        <v>39</v>
      </c>
      <c r="AQ2527" t="s">
        <v>39</v>
      </c>
      <c r="AR2527" t="s">
        <v>2687</v>
      </c>
      <c r="AS2527" t="s">
        <v>3191</v>
      </c>
    </row>
    <row r="2528" spans="1:45" x14ac:dyDescent="0.35">
      <c r="A2528" t="s">
        <v>2142</v>
      </c>
      <c r="B2528" t="s">
        <v>2673</v>
      </c>
      <c r="C2528" t="s">
        <v>2593</v>
      </c>
      <c r="D2528" t="s">
        <v>1491</v>
      </c>
      <c r="E2528" t="s">
        <v>1509</v>
      </c>
      <c r="F2528" t="s">
        <v>3066</v>
      </c>
      <c r="G2528" t="s">
        <v>42</v>
      </c>
      <c r="H2528" t="s">
        <v>40</v>
      </c>
      <c r="I2528" t="s">
        <v>3190</v>
      </c>
      <c r="J2528" t="s">
        <v>39</v>
      </c>
      <c r="K2528" t="s">
        <v>39</v>
      </c>
      <c r="L2528" t="s">
        <v>39</v>
      </c>
      <c r="M2528" t="s">
        <v>41</v>
      </c>
      <c r="N2528" t="s">
        <v>39</v>
      </c>
      <c r="O2528">
        <v>1993</v>
      </c>
      <c r="P2528" t="s">
        <v>39</v>
      </c>
      <c r="Q2528" t="s">
        <v>39</v>
      </c>
      <c r="R2528" t="s">
        <v>39</v>
      </c>
      <c r="S2528" t="s">
        <v>39</v>
      </c>
      <c r="T2528" t="s">
        <v>39</v>
      </c>
      <c r="U2528" t="s">
        <v>39</v>
      </c>
      <c r="V2528" s="6" t="s">
        <v>39</v>
      </c>
      <c r="W2528" t="s">
        <v>39</v>
      </c>
      <c r="X2528" s="6">
        <v>5</v>
      </c>
      <c r="Y2528" t="s">
        <v>39</v>
      </c>
      <c r="Z2528">
        <v>0</v>
      </c>
      <c r="AA2528" t="s">
        <v>39</v>
      </c>
      <c r="AB2528" t="s">
        <v>39</v>
      </c>
      <c r="AC2528" t="s">
        <v>39</v>
      </c>
      <c r="AD2528" t="s">
        <v>40</v>
      </c>
      <c r="AE2528" t="s">
        <v>39</v>
      </c>
      <c r="AF2528" t="s">
        <v>40</v>
      </c>
      <c r="AG2528" t="s">
        <v>39</v>
      </c>
      <c r="AH2528" t="s">
        <v>39</v>
      </c>
      <c r="AI2528">
        <v>0.2</v>
      </c>
      <c r="AJ2528" s="6" t="s">
        <v>43</v>
      </c>
      <c r="AK2528">
        <v>77.927999999999997</v>
      </c>
      <c r="AL2528" t="s">
        <v>39</v>
      </c>
      <c r="AM2528" t="s">
        <v>39</v>
      </c>
      <c r="AN2528">
        <v>4</v>
      </c>
      <c r="AO2528">
        <v>25</v>
      </c>
      <c r="AP2528" t="s">
        <v>39</v>
      </c>
      <c r="AQ2528" t="s">
        <v>39</v>
      </c>
      <c r="AR2528" t="s">
        <v>2687</v>
      </c>
      <c r="AS2528" t="s">
        <v>3191</v>
      </c>
    </row>
    <row r="2529" spans="1:45" x14ac:dyDescent="0.35">
      <c r="A2529" t="s">
        <v>2142</v>
      </c>
      <c r="B2529" t="s">
        <v>2673</v>
      </c>
      <c r="C2529" t="s">
        <v>2593</v>
      </c>
      <c r="D2529" t="s">
        <v>1491</v>
      </c>
      <c r="E2529" t="s">
        <v>1509</v>
      </c>
      <c r="F2529" t="s">
        <v>3066</v>
      </c>
      <c r="G2529" t="s">
        <v>42</v>
      </c>
      <c r="H2529" t="s">
        <v>40</v>
      </c>
      <c r="I2529" t="s">
        <v>3190</v>
      </c>
      <c r="J2529" t="s">
        <v>39</v>
      </c>
      <c r="K2529" t="s">
        <v>39</v>
      </c>
      <c r="L2529" t="s">
        <v>39</v>
      </c>
      <c r="M2529" t="s">
        <v>41</v>
      </c>
      <c r="N2529" t="s">
        <v>39</v>
      </c>
      <c r="O2529">
        <v>1993</v>
      </c>
      <c r="P2529" t="s">
        <v>39</v>
      </c>
      <c r="Q2529" t="s">
        <v>39</v>
      </c>
      <c r="R2529" t="s">
        <v>39</v>
      </c>
      <c r="S2529" t="s">
        <v>39</v>
      </c>
      <c r="T2529" t="s">
        <v>39</v>
      </c>
      <c r="U2529" t="s">
        <v>39</v>
      </c>
      <c r="V2529" s="6" t="s">
        <v>39</v>
      </c>
      <c r="W2529" t="s">
        <v>39</v>
      </c>
      <c r="X2529" s="6">
        <v>5</v>
      </c>
      <c r="Y2529" t="s">
        <v>39</v>
      </c>
      <c r="Z2529">
        <v>0</v>
      </c>
      <c r="AA2529" t="s">
        <v>39</v>
      </c>
      <c r="AB2529" t="s">
        <v>39</v>
      </c>
      <c r="AC2529" t="s">
        <v>39</v>
      </c>
      <c r="AD2529" t="s">
        <v>40</v>
      </c>
      <c r="AE2529" t="s">
        <v>39</v>
      </c>
      <c r="AF2529" t="s">
        <v>40</v>
      </c>
      <c r="AG2529" t="s">
        <v>39</v>
      </c>
      <c r="AH2529" t="s">
        <v>39</v>
      </c>
      <c r="AI2529">
        <v>0.2</v>
      </c>
      <c r="AJ2529" s="6" t="s">
        <v>43</v>
      </c>
      <c r="AK2529">
        <v>78.427000000000007</v>
      </c>
      <c r="AL2529" t="s">
        <v>39</v>
      </c>
      <c r="AM2529" t="s">
        <v>39</v>
      </c>
      <c r="AN2529">
        <v>4</v>
      </c>
      <c r="AO2529">
        <v>25</v>
      </c>
      <c r="AP2529" t="s">
        <v>39</v>
      </c>
      <c r="AQ2529" t="s">
        <v>39</v>
      </c>
      <c r="AR2529" t="s">
        <v>2687</v>
      </c>
      <c r="AS2529" t="s">
        <v>3191</v>
      </c>
    </row>
    <row r="2530" spans="1:45" x14ac:dyDescent="0.35">
      <c r="A2530" t="s">
        <v>2142</v>
      </c>
      <c r="B2530" t="s">
        <v>2673</v>
      </c>
      <c r="C2530" t="s">
        <v>2593</v>
      </c>
      <c r="D2530" t="s">
        <v>1491</v>
      </c>
      <c r="E2530" t="s">
        <v>1509</v>
      </c>
      <c r="F2530" t="s">
        <v>3066</v>
      </c>
      <c r="G2530" t="s">
        <v>42</v>
      </c>
      <c r="H2530" t="s">
        <v>40</v>
      </c>
      <c r="I2530" t="s">
        <v>3190</v>
      </c>
      <c r="J2530" t="s">
        <v>39</v>
      </c>
      <c r="K2530" t="s">
        <v>39</v>
      </c>
      <c r="L2530" t="s">
        <v>39</v>
      </c>
      <c r="M2530" t="s">
        <v>41</v>
      </c>
      <c r="N2530" t="s">
        <v>39</v>
      </c>
      <c r="O2530">
        <v>1993</v>
      </c>
      <c r="P2530" t="s">
        <v>39</v>
      </c>
      <c r="Q2530" t="s">
        <v>39</v>
      </c>
      <c r="R2530" t="s">
        <v>39</v>
      </c>
      <c r="S2530" t="s">
        <v>39</v>
      </c>
      <c r="T2530" t="s">
        <v>39</v>
      </c>
      <c r="U2530" t="s">
        <v>39</v>
      </c>
      <c r="V2530" s="6" t="s">
        <v>39</v>
      </c>
      <c r="W2530" t="s">
        <v>39</v>
      </c>
      <c r="X2530" s="6">
        <v>5</v>
      </c>
      <c r="Y2530" t="s">
        <v>39</v>
      </c>
      <c r="Z2530">
        <v>0</v>
      </c>
      <c r="AA2530" t="s">
        <v>39</v>
      </c>
      <c r="AB2530" t="s">
        <v>39</v>
      </c>
      <c r="AC2530" t="s">
        <v>39</v>
      </c>
      <c r="AD2530" t="s">
        <v>40</v>
      </c>
      <c r="AE2530" t="s">
        <v>39</v>
      </c>
      <c r="AF2530" t="s">
        <v>40</v>
      </c>
      <c r="AG2530" t="s">
        <v>39</v>
      </c>
      <c r="AH2530" t="s">
        <v>39</v>
      </c>
      <c r="AI2530">
        <v>0.2</v>
      </c>
      <c r="AJ2530" s="6" t="s">
        <v>43</v>
      </c>
      <c r="AK2530" s="17">
        <v>53.49</v>
      </c>
      <c r="AL2530" t="s">
        <v>39</v>
      </c>
      <c r="AM2530" t="s">
        <v>39</v>
      </c>
      <c r="AN2530">
        <v>4</v>
      </c>
      <c r="AO2530">
        <v>25</v>
      </c>
      <c r="AP2530" t="s">
        <v>39</v>
      </c>
      <c r="AQ2530" t="s">
        <v>39</v>
      </c>
      <c r="AR2530" t="s">
        <v>2687</v>
      </c>
      <c r="AS2530" t="s">
        <v>3191</v>
      </c>
    </row>
    <row r="2531" spans="1:45" x14ac:dyDescent="0.35">
      <c r="A2531" t="s">
        <v>2142</v>
      </c>
      <c r="B2531" t="s">
        <v>2673</v>
      </c>
      <c r="C2531" t="s">
        <v>2593</v>
      </c>
      <c r="D2531" t="s">
        <v>1491</v>
      </c>
      <c r="E2531" t="s">
        <v>1509</v>
      </c>
      <c r="F2531" t="s">
        <v>3066</v>
      </c>
      <c r="G2531" t="s">
        <v>42</v>
      </c>
      <c r="H2531" t="s">
        <v>40</v>
      </c>
      <c r="I2531" t="s">
        <v>3190</v>
      </c>
      <c r="J2531" t="s">
        <v>39</v>
      </c>
      <c r="K2531" t="s">
        <v>39</v>
      </c>
      <c r="L2531" t="s">
        <v>39</v>
      </c>
      <c r="M2531" t="s">
        <v>41</v>
      </c>
      <c r="N2531" t="s">
        <v>39</v>
      </c>
      <c r="O2531">
        <v>1993</v>
      </c>
      <c r="P2531" t="s">
        <v>39</v>
      </c>
      <c r="Q2531" t="s">
        <v>39</v>
      </c>
      <c r="R2531" t="s">
        <v>39</v>
      </c>
      <c r="S2531" t="s">
        <v>39</v>
      </c>
      <c r="T2531" t="s">
        <v>39</v>
      </c>
      <c r="U2531" t="s">
        <v>39</v>
      </c>
      <c r="V2531" s="6" t="s">
        <v>39</v>
      </c>
      <c r="W2531" t="s">
        <v>39</v>
      </c>
      <c r="X2531" s="6">
        <v>5</v>
      </c>
      <c r="Y2531" t="s">
        <v>39</v>
      </c>
      <c r="Z2531">
        <v>0</v>
      </c>
      <c r="AA2531" t="s">
        <v>39</v>
      </c>
      <c r="AB2531" t="s">
        <v>39</v>
      </c>
      <c r="AC2531" t="s">
        <v>39</v>
      </c>
      <c r="AD2531" t="s">
        <v>40</v>
      </c>
      <c r="AE2531" t="s">
        <v>39</v>
      </c>
      <c r="AF2531" t="s">
        <v>40</v>
      </c>
      <c r="AG2531" t="s">
        <v>39</v>
      </c>
      <c r="AH2531" t="s">
        <v>39</v>
      </c>
      <c r="AI2531">
        <v>0.2</v>
      </c>
      <c r="AJ2531" s="6" t="s">
        <v>43</v>
      </c>
      <c r="AK2531" s="17">
        <v>56.981000000000002</v>
      </c>
      <c r="AL2531" t="s">
        <v>39</v>
      </c>
      <c r="AM2531" t="s">
        <v>39</v>
      </c>
      <c r="AN2531">
        <v>4</v>
      </c>
      <c r="AO2531">
        <v>25</v>
      </c>
      <c r="AP2531" t="s">
        <v>39</v>
      </c>
      <c r="AQ2531" t="s">
        <v>39</v>
      </c>
      <c r="AR2531" t="s">
        <v>2687</v>
      </c>
      <c r="AS2531" t="s">
        <v>3191</v>
      </c>
    </row>
    <row r="2532" spans="1:45" x14ac:dyDescent="0.35">
      <c r="A2532" t="s">
        <v>2142</v>
      </c>
      <c r="B2532" t="s">
        <v>2673</v>
      </c>
      <c r="C2532" t="s">
        <v>2593</v>
      </c>
      <c r="D2532" t="s">
        <v>1491</v>
      </c>
      <c r="E2532" t="s">
        <v>1509</v>
      </c>
      <c r="F2532" t="s">
        <v>3066</v>
      </c>
      <c r="G2532" t="s">
        <v>42</v>
      </c>
      <c r="H2532" t="s">
        <v>40</v>
      </c>
      <c r="I2532" t="s">
        <v>3190</v>
      </c>
      <c r="J2532" t="s">
        <v>39</v>
      </c>
      <c r="K2532" t="s">
        <v>39</v>
      </c>
      <c r="L2532" t="s">
        <v>39</v>
      </c>
      <c r="M2532" t="s">
        <v>41</v>
      </c>
      <c r="N2532" t="s">
        <v>39</v>
      </c>
      <c r="O2532">
        <v>1993</v>
      </c>
      <c r="P2532" t="s">
        <v>39</v>
      </c>
      <c r="Q2532" t="s">
        <v>39</v>
      </c>
      <c r="R2532" t="s">
        <v>39</v>
      </c>
      <c r="S2532" t="s">
        <v>39</v>
      </c>
      <c r="T2532" t="s">
        <v>39</v>
      </c>
      <c r="U2532" t="s">
        <v>39</v>
      </c>
      <c r="V2532" s="6" t="s">
        <v>39</v>
      </c>
      <c r="W2532" t="s">
        <v>39</v>
      </c>
      <c r="X2532" s="6">
        <v>5</v>
      </c>
      <c r="Y2532" t="s">
        <v>39</v>
      </c>
      <c r="Z2532">
        <v>0</v>
      </c>
      <c r="AA2532" t="s">
        <v>39</v>
      </c>
      <c r="AB2532" t="s">
        <v>39</v>
      </c>
      <c r="AC2532" t="s">
        <v>39</v>
      </c>
      <c r="AD2532" t="s">
        <v>40</v>
      </c>
      <c r="AE2532" t="s">
        <v>39</v>
      </c>
      <c r="AF2532" t="s">
        <v>40</v>
      </c>
      <c r="AG2532" t="s">
        <v>39</v>
      </c>
      <c r="AH2532" t="s">
        <v>39</v>
      </c>
      <c r="AI2532">
        <v>0.2</v>
      </c>
      <c r="AJ2532" s="6" t="s">
        <v>43</v>
      </c>
      <c r="AK2532" s="17">
        <v>81.668999999999997</v>
      </c>
      <c r="AL2532" t="s">
        <v>39</v>
      </c>
      <c r="AM2532" t="s">
        <v>39</v>
      </c>
      <c r="AN2532">
        <v>4</v>
      </c>
      <c r="AO2532">
        <v>25</v>
      </c>
      <c r="AP2532" t="s">
        <v>39</v>
      </c>
      <c r="AQ2532" t="s">
        <v>39</v>
      </c>
      <c r="AR2532" t="s">
        <v>2687</v>
      </c>
      <c r="AS2532" t="s">
        <v>3191</v>
      </c>
    </row>
    <row r="2533" spans="1:45" x14ac:dyDescent="0.35">
      <c r="A2533" t="s">
        <v>2142</v>
      </c>
      <c r="B2533" t="s">
        <v>2673</v>
      </c>
      <c r="C2533" t="s">
        <v>2593</v>
      </c>
      <c r="D2533" t="s">
        <v>1491</v>
      </c>
      <c r="E2533" t="s">
        <v>1509</v>
      </c>
      <c r="F2533" t="s">
        <v>3066</v>
      </c>
      <c r="G2533" t="s">
        <v>42</v>
      </c>
      <c r="H2533" t="s">
        <v>40</v>
      </c>
      <c r="I2533" t="s">
        <v>3190</v>
      </c>
      <c r="J2533" t="s">
        <v>39</v>
      </c>
      <c r="K2533" t="s">
        <v>39</v>
      </c>
      <c r="L2533" t="s">
        <v>39</v>
      </c>
      <c r="M2533" t="s">
        <v>41</v>
      </c>
      <c r="N2533" t="s">
        <v>39</v>
      </c>
      <c r="O2533">
        <v>1993</v>
      </c>
      <c r="P2533" t="s">
        <v>39</v>
      </c>
      <c r="Q2533" t="s">
        <v>39</v>
      </c>
      <c r="R2533" t="s">
        <v>39</v>
      </c>
      <c r="S2533" t="s">
        <v>39</v>
      </c>
      <c r="T2533" t="s">
        <v>39</v>
      </c>
      <c r="U2533" t="s">
        <v>39</v>
      </c>
      <c r="V2533" s="6" t="s">
        <v>39</v>
      </c>
      <c r="W2533" t="s">
        <v>39</v>
      </c>
      <c r="X2533" s="6">
        <v>5</v>
      </c>
      <c r="Y2533" t="s">
        <v>39</v>
      </c>
      <c r="Z2533">
        <v>0</v>
      </c>
      <c r="AA2533" t="s">
        <v>39</v>
      </c>
      <c r="AB2533" t="s">
        <v>39</v>
      </c>
      <c r="AC2533" t="s">
        <v>39</v>
      </c>
      <c r="AD2533" t="s">
        <v>42</v>
      </c>
      <c r="AE2533" t="s">
        <v>3195</v>
      </c>
      <c r="AF2533" t="s">
        <v>42</v>
      </c>
      <c r="AG2533" t="s">
        <v>3193</v>
      </c>
      <c r="AH2533">
        <f>24*60</f>
        <v>1440</v>
      </c>
      <c r="AI2533">
        <v>0.2</v>
      </c>
      <c r="AJ2533" s="6" t="s">
        <v>43</v>
      </c>
      <c r="AK2533">
        <v>76.058000000000007</v>
      </c>
      <c r="AL2533" t="s">
        <v>39</v>
      </c>
      <c r="AM2533" t="s">
        <v>39</v>
      </c>
      <c r="AN2533">
        <v>4</v>
      </c>
      <c r="AO2533">
        <v>25</v>
      </c>
      <c r="AP2533" t="s">
        <v>39</v>
      </c>
      <c r="AQ2533" t="s">
        <v>39</v>
      </c>
      <c r="AR2533" t="s">
        <v>2687</v>
      </c>
      <c r="AS2533" t="s">
        <v>3192</v>
      </c>
    </row>
    <row r="2534" spans="1:45" x14ac:dyDescent="0.35">
      <c r="A2534" t="s">
        <v>2142</v>
      </c>
      <c r="B2534" t="s">
        <v>2673</v>
      </c>
      <c r="C2534" t="s">
        <v>2593</v>
      </c>
      <c r="D2534" t="s">
        <v>1491</v>
      </c>
      <c r="E2534" t="s">
        <v>1509</v>
      </c>
      <c r="F2534" t="s">
        <v>3066</v>
      </c>
      <c r="G2534" t="s">
        <v>42</v>
      </c>
      <c r="H2534" t="s">
        <v>40</v>
      </c>
      <c r="I2534" t="s">
        <v>3190</v>
      </c>
      <c r="J2534" t="s">
        <v>39</v>
      </c>
      <c r="K2534" t="s">
        <v>39</v>
      </c>
      <c r="L2534" t="s">
        <v>39</v>
      </c>
      <c r="M2534" t="s">
        <v>41</v>
      </c>
      <c r="N2534" t="s">
        <v>39</v>
      </c>
      <c r="O2534">
        <v>1993</v>
      </c>
      <c r="P2534" t="s">
        <v>39</v>
      </c>
      <c r="Q2534" t="s">
        <v>39</v>
      </c>
      <c r="R2534" t="s">
        <v>39</v>
      </c>
      <c r="S2534" t="s">
        <v>39</v>
      </c>
      <c r="T2534" t="s">
        <v>39</v>
      </c>
      <c r="U2534" t="s">
        <v>39</v>
      </c>
      <c r="V2534" s="6" t="s">
        <v>39</v>
      </c>
      <c r="W2534" t="s">
        <v>39</v>
      </c>
      <c r="X2534" s="6">
        <v>5</v>
      </c>
      <c r="Y2534" t="s">
        <v>39</v>
      </c>
      <c r="Z2534">
        <v>0</v>
      </c>
      <c r="AA2534" t="s">
        <v>39</v>
      </c>
      <c r="AB2534" t="s">
        <v>39</v>
      </c>
      <c r="AC2534" t="s">
        <v>39</v>
      </c>
      <c r="AD2534" t="s">
        <v>42</v>
      </c>
      <c r="AE2534" t="s">
        <v>3195</v>
      </c>
      <c r="AF2534" t="s">
        <v>42</v>
      </c>
      <c r="AG2534" t="s">
        <v>3193</v>
      </c>
      <c r="AH2534">
        <f t="shared" ref="AH2534:AH2557" si="17">24*60</f>
        <v>1440</v>
      </c>
      <c r="AI2534">
        <v>0.2</v>
      </c>
      <c r="AJ2534" s="6" t="s">
        <v>43</v>
      </c>
      <c r="AK2534">
        <v>43.515000000000001</v>
      </c>
      <c r="AL2534" t="s">
        <v>39</v>
      </c>
      <c r="AM2534" t="s">
        <v>39</v>
      </c>
      <c r="AN2534">
        <v>4</v>
      </c>
      <c r="AO2534">
        <v>25</v>
      </c>
      <c r="AP2534" t="s">
        <v>39</v>
      </c>
      <c r="AQ2534" t="s">
        <v>39</v>
      </c>
      <c r="AR2534" t="s">
        <v>2687</v>
      </c>
      <c r="AS2534" t="s">
        <v>3192</v>
      </c>
    </row>
    <row r="2535" spans="1:45" x14ac:dyDescent="0.35">
      <c r="A2535" t="s">
        <v>2142</v>
      </c>
      <c r="B2535" t="s">
        <v>2673</v>
      </c>
      <c r="C2535" t="s">
        <v>2593</v>
      </c>
      <c r="D2535" t="s">
        <v>1491</v>
      </c>
      <c r="E2535" t="s">
        <v>1509</v>
      </c>
      <c r="F2535" t="s">
        <v>3066</v>
      </c>
      <c r="G2535" t="s">
        <v>42</v>
      </c>
      <c r="H2535" t="s">
        <v>40</v>
      </c>
      <c r="I2535" t="s">
        <v>3190</v>
      </c>
      <c r="J2535" t="s">
        <v>39</v>
      </c>
      <c r="K2535" t="s">
        <v>39</v>
      </c>
      <c r="L2535" t="s">
        <v>39</v>
      </c>
      <c r="M2535" t="s">
        <v>41</v>
      </c>
      <c r="N2535" t="s">
        <v>39</v>
      </c>
      <c r="O2535">
        <v>1993</v>
      </c>
      <c r="P2535" t="s">
        <v>39</v>
      </c>
      <c r="Q2535" t="s">
        <v>39</v>
      </c>
      <c r="R2535" t="s">
        <v>39</v>
      </c>
      <c r="S2535" t="s">
        <v>39</v>
      </c>
      <c r="T2535" t="s">
        <v>39</v>
      </c>
      <c r="U2535" t="s">
        <v>39</v>
      </c>
      <c r="V2535" s="6" t="s">
        <v>39</v>
      </c>
      <c r="W2535" t="s">
        <v>39</v>
      </c>
      <c r="X2535" s="6">
        <v>5</v>
      </c>
      <c r="Y2535" t="s">
        <v>39</v>
      </c>
      <c r="Z2535">
        <v>0</v>
      </c>
      <c r="AA2535" t="s">
        <v>39</v>
      </c>
      <c r="AB2535" t="s">
        <v>39</v>
      </c>
      <c r="AC2535" t="s">
        <v>39</v>
      </c>
      <c r="AD2535" t="s">
        <v>42</v>
      </c>
      <c r="AE2535" t="s">
        <v>3195</v>
      </c>
      <c r="AF2535" t="s">
        <v>42</v>
      </c>
      <c r="AG2535" t="s">
        <v>3193</v>
      </c>
      <c r="AH2535">
        <f t="shared" si="17"/>
        <v>1440</v>
      </c>
      <c r="AI2535">
        <v>0.2</v>
      </c>
      <c r="AJ2535" s="6" t="s">
        <v>43</v>
      </c>
      <c r="AK2535" s="19">
        <v>80.421999999999997</v>
      </c>
      <c r="AL2535" t="s">
        <v>39</v>
      </c>
      <c r="AM2535" t="s">
        <v>39</v>
      </c>
      <c r="AN2535">
        <v>4</v>
      </c>
      <c r="AO2535">
        <v>25</v>
      </c>
      <c r="AP2535" t="s">
        <v>39</v>
      </c>
      <c r="AQ2535" t="s">
        <v>39</v>
      </c>
      <c r="AR2535" t="s">
        <v>2687</v>
      </c>
      <c r="AS2535" t="s">
        <v>3192</v>
      </c>
    </row>
    <row r="2536" spans="1:45" x14ac:dyDescent="0.35">
      <c r="A2536" t="s">
        <v>2142</v>
      </c>
      <c r="B2536" t="s">
        <v>2673</v>
      </c>
      <c r="C2536" t="s">
        <v>2593</v>
      </c>
      <c r="D2536" t="s">
        <v>1491</v>
      </c>
      <c r="E2536" t="s">
        <v>1509</v>
      </c>
      <c r="F2536" t="s">
        <v>3066</v>
      </c>
      <c r="G2536" t="s">
        <v>42</v>
      </c>
      <c r="H2536" t="s">
        <v>40</v>
      </c>
      <c r="I2536" t="s">
        <v>3190</v>
      </c>
      <c r="J2536" t="s">
        <v>39</v>
      </c>
      <c r="K2536" t="s">
        <v>39</v>
      </c>
      <c r="L2536" t="s">
        <v>39</v>
      </c>
      <c r="M2536" t="s">
        <v>41</v>
      </c>
      <c r="N2536" t="s">
        <v>39</v>
      </c>
      <c r="O2536">
        <v>1993</v>
      </c>
      <c r="P2536" t="s">
        <v>39</v>
      </c>
      <c r="Q2536" t="s">
        <v>39</v>
      </c>
      <c r="R2536" t="s">
        <v>39</v>
      </c>
      <c r="S2536" t="s">
        <v>39</v>
      </c>
      <c r="T2536" t="s">
        <v>39</v>
      </c>
      <c r="U2536" t="s">
        <v>39</v>
      </c>
      <c r="V2536" s="6" t="s">
        <v>39</v>
      </c>
      <c r="W2536" t="s">
        <v>39</v>
      </c>
      <c r="X2536" s="6">
        <v>5</v>
      </c>
      <c r="Y2536" t="s">
        <v>39</v>
      </c>
      <c r="Z2536">
        <v>0</v>
      </c>
      <c r="AA2536" t="s">
        <v>39</v>
      </c>
      <c r="AB2536" t="s">
        <v>39</v>
      </c>
      <c r="AC2536" t="s">
        <v>39</v>
      </c>
      <c r="AD2536" t="s">
        <v>42</v>
      </c>
      <c r="AE2536" t="s">
        <v>3195</v>
      </c>
      <c r="AF2536" t="s">
        <v>42</v>
      </c>
      <c r="AG2536" t="s">
        <v>3193</v>
      </c>
      <c r="AH2536">
        <f t="shared" si="17"/>
        <v>1440</v>
      </c>
      <c r="AI2536">
        <v>0.2</v>
      </c>
      <c r="AJ2536" s="6" t="s">
        <v>43</v>
      </c>
      <c r="AK2536" s="19">
        <v>67.703999999999994</v>
      </c>
      <c r="AL2536" t="s">
        <v>39</v>
      </c>
      <c r="AM2536" t="s">
        <v>39</v>
      </c>
      <c r="AN2536">
        <v>4</v>
      </c>
      <c r="AO2536">
        <v>25</v>
      </c>
      <c r="AP2536" t="s">
        <v>39</v>
      </c>
      <c r="AQ2536" t="s">
        <v>39</v>
      </c>
      <c r="AR2536" t="s">
        <v>2687</v>
      </c>
      <c r="AS2536" t="s">
        <v>3192</v>
      </c>
    </row>
    <row r="2537" spans="1:45" x14ac:dyDescent="0.35">
      <c r="A2537" t="s">
        <v>2142</v>
      </c>
      <c r="B2537" t="s">
        <v>2673</v>
      </c>
      <c r="C2537" t="s">
        <v>2593</v>
      </c>
      <c r="D2537" t="s">
        <v>1491</v>
      </c>
      <c r="E2537" t="s">
        <v>1509</v>
      </c>
      <c r="F2537" t="s">
        <v>3066</v>
      </c>
      <c r="G2537" t="s">
        <v>42</v>
      </c>
      <c r="H2537" t="s">
        <v>40</v>
      </c>
      <c r="I2537" t="s">
        <v>3190</v>
      </c>
      <c r="J2537" t="s">
        <v>39</v>
      </c>
      <c r="K2537" t="s">
        <v>39</v>
      </c>
      <c r="L2537" t="s">
        <v>39</v>
      </c>
      <c r="M2537" t="s">
        <v>41</v>
      </c>
      <c r="N2537" t="s">
        <v>39</v>
      </c>
      <c r="O2537">
        <v>1993</v>
      </c>
      <c r="P2537" t="s">
        <v>39</v>
      </c>
      <c r="Q2537" t="s">
        <v>39</v>
      </c>
      <c r="R2537" t="s">
        <v>39</v>
      </c>
      <c r="S2537" t="s">
        <v>39</v>
      </c>
      <c r="T2537" t="s">
        <v>39</v>
      </c>
      <c r="U2537" t="s">
        <v>39</v>
      </c>
      <c r="V2537" s="6" t="s">
        <v>39</v>
      </c>
      <c r="W2537" t="s">
        <v>39</v>
      </c>
      <c r="X2537" s="6">
        <v>5</v>
      </c>
      <c r="Y2537" t="s">
        <v>39</v>
      </c>
      <c r="Z2537">
        <v>0</v>
      </c>
      <c r="AA2537" t="s">
        <v>39</v>
      </c>
      <c r="AB2537" t="s">
        <v>39</v>
      </c>
      <c r="AC2537" t="s">
        <v>39</v>
      </c>
      <c r="AD2537" t="s">
        <v>42</v>
      </c>
      <c r="AE2537" t="s">
        <v>3195</v>
      </c>
      <c r="AF2537" t="s">
        <v>42</v>
      </c>
      <c r="AG2537" t="s">
        <v>3193</v>
      </c>
      <c r="AH2537">
        <f t="shared" si="17"/>
        <v>1440</v>
      </c>
      <c r="AI2537">
        <v>0.2</v>
      </c>
      <c r="AJ2537" s="6" t="s">
        <v>43</v>
      </c>
      <c r="AK2537" s="19">
        <v>73.438999999999993</v>
      </c>
      <c r="AL2537" t="s">
        <v>39</v>
      </c>
      <c r="AM2537" t="s">
        <v>39</v>
      </c>
      <c r="AN2537">
        <v>4</v>
      </c>
      <c r="AO2537">
        <v>25</v>
      </c>
      <c r="AP2537" t="s">
        <v>39</v>
      </c>
      <c r="AQ2537" t="s">
        <v>39</v>
      </c>
      <c r="AR2537" t="s">
        <v>2687</v>
      </c>
      <c r="AS2537" t="s">
        <v>3192</v>
      </c>
    </row>
    <row r="2538" spans="1:45" x14ac:dyDescent="0.35">
      <c r="A2538" t="s">
        <v>2142</v>
      </c>
      <c r="B2538" t="s">
        <v>2673</v>
      </c>
      <c r="C2538" t="s">
        <v>2593</v>
      </c>
      <c r="D2538" t="s">
        <v>1491</v>
      </c>
      <c r="E2538" t="s">
        <v>1509</v>
      </c>
      <c r="F2538" t="s">
        <v>3066</v>
      </c>
      <c r="G2538" t="s">
        <v>42</v>
      </c>
      <c r="H2538" t="s">
        <v>40</v>
      </c>
      <c r="I2538" t="s">
        <v>3190</v>
      </c>
      <c r="J2538" t="s">
        <v>39</v>
      </c>
      <c r="K2538" t="s">
        <v>39</v>
      </c>
      <c r="L2538" t="s">
        <v>39</v>
      </c>
      <c r="M2538" t="s">
        <v>41</v>
      </c>
      <c r="N2538" t="s">
        <v>39</v>
      </c>
      <c r="O2538">
        <v>1993</v>
      </c>
      <c r="P2538" t="s">
        <v>39</v>
      </c>
      <c r="Q2538" t="s">
        <v>39</v>
      </c>
      <c r="R2538" t="s">
        <v>39</v>
      </c>
      <c r="S2538" t="s">
        <v>39</v>
      </c>
      <c r="T2538" t="s">
        <v>39</v>
      </c>
      <c r="U2538" t="s">
        <v>39</v>
      </c>
      <c r="V2538" s="6" t="s">
        <v>39</v>
      </c>
      <c r="W2538" t="s">
        <v>39</v>
      </c>
      <c r="X2538" s="6">
        <v>5</v>
      </c>
      <c r="Y2538" t="s">
        <v>39</v>
      </c>
      <c r="Z2538">
        <v>0</v>
      </c>
      <c r="AA2538" t="s">
        <v>39</v>
      </c>
      <c r="AB2538" t="s">
        <v>39</v>
      </c>
      <c r="AC2538" t="s">
        <v>39</v>
      </c>
      <c r="AD2538" t="s">
        <v>42</v>
      </c>
      <c r="AE2538" t="s">
        <v>3195</v>
      </c>
      <c r="AF2538" t="s">
        <v>42</v>
      </c>
      <c r="AG2538" t="s">
        <v>3193</v>
      </c>
      <c r="AH2538">
        <f t="shared" si="17"/>
        <v>1440</v>
      </c>
      <c r="AI2538">
        <v>0.2</v>
      </c>
      <c r="AJ2538" s="6" t="s">
        <v>43</v>
      </c>
      <c r="AK2538" s="19">
        <v>77.679000000000002</v>
      </c>
      <c r="AL2538" t="s">
        <v>39</v>
      </c>
      <c r="AM2538" t="s">
        <v>39</v>
      </c>
      <c r="AN2538">
        <v>4</v>
      </c>
      <c r="AO2538">
        <v>25</v>
      </c>
      <c r="AP2538" t="s">
        <v>39</v>
      </c>
      <c r="AQ2538" t="s">
        <v>39</v>
      </c>
      <c r="AR2538" t="s">
        <v>2687</v>
      </c>
      <c r="AS2538" t="s">
        <v>3192</v>
      </c>
    </row>
    <row r="2539" spans="1:45" x14ac:dyDescent="0.35">
      <c r="A2539" t="s">
        <v>2142</v>
      </c>
      <c r="B2539" t="s">
        <v>2673</v>
      </c>
      <c r="C2539" t="s">
        <v>2593</v>
      </c>
      <c r="D2539" t="s">
        <v>1491</v>
      </c>
      <c r="E2539" t="s">
        <v>1509</v>
      </c>
      <c r="F2539" t="s">
        <v>3066</v>
      </c>
      <c r="G2539" t="s">
        <v>42</v>
      </c>
      <c r="H2539" t="s">
        <v>40</v>
      </c>
      <c r="I2539" t="s">
        <v>3190</v>
      </c>
      <c r="J2539" t="s">
        <v>39</v>
      </c>
      <c r="K2539" t="s">
        <v>39</v>
      </c>
      <c r="L2539" t="s">
        <v>39</v>
      </c>
      <c r="M2539" t="s">
        <v>41</v>
      </c>
      <c r="N2539" t="s">
        <v>39</v>
      </c>
      <c r="O2539">
        <v>1993</v>
      </c>
      <c r="P2539" t="s">
        <v>39</v>
      </c>
      <c r="Q2539" t="s">
        <v>39</v>
      </c>
      <c r="R2539" t="s">
        <v>39</v>
      </c>
      <c r="S2539" t="s">
        <v>39</v>
      </c>
      <c r="T2539" t="s">
        <v>39</v>
      </c>
      <c r="U2539" t="s">
        <v>39</v>
      </c>
      <c r="V2539" s="6" t="s">
        <v>39</v>
      </c>
      <c r="W2539" t="s">
        <v>39</v>
      </c>
      <c r="X2539" s="6">
        <v>5</v>
      </c>
      <c r="Y2539" t="s">
        <v>39</v>
      </c>
      <c r="Z2539">
        <v>0</v>
      </c>
      <c r="AA2539" t="s">
        <v>39</v>
      </c>
      <c r="AB2539" t="s">
        <v>39</v>
      </c>
      <c r="AC2539" t="s">
        <v>39</v>
      </c>
      <c r="AD2539" t="s">
        <v>42</v>
      </c>
      <c r="AE2539" t="s">
        <v>3195</v>
      </c>
      <c r="AF2539" t="s">
        <v>42</v>
      </c>
      <c r="AG2539" t="s">
        <v>3193</v>
      </c>
      <c r="AH2539">
        <f t="shared" si="17"/>
        <v>1440</v>
      </c>
      <c r="AI2539">
        <v>0.2</v>
      </c>
      <c r="AJ2539" s="6" t="s">
        <v>43</v>
      </c>
      <c r="AK2539" s="19">
        <v>73.438999999999993</v>
      </c>
      <c r="AL2539" t="s">
        <v>39</v>
      </c>
      <c r="AM2539" t="s">
        <v>39</v>
      </c>
      <c r="AN2539">
        <v>4</v>
      </c>
      <c r="AO2539">
        <v>25</v>
      </c>
      <c r="AP2539" t="s">
        <v>39</v>
      </c>
      <c r="AQ2539" t="s">
        <v>39</v>
      </c>
      <c r="AR2539" t="s">
        <v>2687</v>
      </c>
      <c r="AS2539" t="s">
        <v>3192</v>
      </c>
    </row>
    <row r="2540" spans="1:45" x14ac:dyDescent="0.35">
      <c r="A2540" t="s">
        <v>2142</v>
      </c>
      <c r="B2540" t="s">
        <v>2673</v>
      </c>
      <c r="C2540" t="s">
        <v>2593</v>
      </c>
      <c r="D2540" t="s">
        <v>1491</v>
      </c>
      <c r="E2540" t="s">
        <v>1509</v>
      </c>
      <c r="F2540" t="s">
        <v>3066</v>
      </c>
      <c r="G2540" t="s">
        <v>42</v>
      </c>
      <c r="H2540" t="s">
        <v>40</v>
      </c>
      <c r="I2540" t="s">
        <v>3190</v>
      </c>
      <c r="J2540" t="s">
        <v>39</v>
      </c>
      <c r="K2540" t="s">
        <v>39</v>
      </c>
      <c r="L2540" t="s">
        <v>39</v>
      </c>
      <c r="M2540" t="s">
        <v>41</v>
      </c>
      <c r="N2540" t="s">
        <v>39</v>
      </c>
      <c r="O2540">
        <v>1993</v>
      </c>
      <c r="P2540" t="s">
        <v>39</v>
      </c>
      <c r="Q2540" t="s">
        <v>39</v>
      </c>
      <c r="R2540" t="s">
        <v>39</v>
      </c>
      <c r="S2540" t="s">
        <v>39</v>
      </c>
      <c r="T2540" t="s">
        <v>39</v>
      </c>
      <c r="U2540" t="s">
        <v>39</v>
      </c>
      <c r="V2540" s="6" t="s">
        <v>39</v>
      </c>
      <c r="W2540" t="s">
        <v>39</v>
      </c>
      <c r="X2540" s="6">
        <v>5</v>
      </c>
      <c r="Y2540" t="s">
        <v>39</v>
      </c>
      <c r="Z2540">
        <v>0</v>
      </c>
      <c r="AA2540" t="s">
        <v>39</v>
      </c>
      <c r="AB2540" t="s">
        <v>39</v>
      </c>
      <c r="AC2540" t="s">
        <v>39</v>
      </c>
      <c r="AD2540" t="s">
        <v>42</v>
      </c>
      <c r="AE2540" t="s">
        <v>3195</v>
      </c>
      <c r="AF2540" t="s">
        <v>42</v>
      </c>
      <c r="AG2540" t="s">
        <v>3193</v>
      </c>
      <c r="AH2540">
        <f t="shared" si="17"/>
        <v>1440</v>
      </c>
      <c r="AI2540">
        <v>0.2</v>
      </c>
      <c r="AJ2540" s="6" t="s">
        <v>43</v>
      </c>
      <c r="AK2540" s="19">
        <v>78.924999999999997</v>
      </c>
      <c r="AL2540" t="s">
        <v>39</v>
      </c>
      <c r="AM2540" t="s">
        <v>39</v>
      </c>
      <c r="AN2540">
        <v>4</v>
      </c>
      <c r="AO2540">
        <v>25</v>
      </c>
      <c r="AP2540" t="s">
        <v>39</v>
      </c>
      <c r="AQ2540" t="s">
        <v>39</v>
      </c>
      <c r="AR2540" t="s">
        <v>2687</v>
      </c>
      <c r="AS2540" t="s">
        <v>3192</v>
      </c>
    </row>
    <row r="2541" spans="1:45" x14ac:dyDescent="0.35">
      <c r="A2541" t="s">
        <v>2142</v>
      </c>
      <c r="B2541" t="s">
        <v>2673</v>
      </c>
      <c r="C2541" t="s">
        <v>2593</v>
      </c>
      <c r="D2541" t="s">
        <v>1491</v>
      </c>
      <c r="E2541" t="s">
        <v>1509</v>
      </c>
      <c r="F2541" t="s">
        <v>3066</v>
      </c>
      <c r="G2541" t="s">
        <v>42</v>
      </c>
      <c r="H2541" t="s">
        <v>40</v>
      </c>
      <c r="I2541" t="s">
        <v>3190</v>
      </c>
      <c r="J2541" t="s">
        <v>39</v>
      </c>
      <c r="K2541" t="s">
        <v>39</v>
      </c>
      <c r="L2541" t="s">
        <v>39</v>
      </c>
      <c r="M2541" t="s">
        <v>41</v>
      </c>
      <c r="N2541" t="s">
        <v>39</v>
      </c>
      <c r="O2541">
        <v>1993</v>
      </c>
      <c r="P2541" t="s">
        <v>39</v>
      </c>
      <c r="Q2541" t="s">
        <v>39</v>
      </c>
      <c r="R2541" t="s">
        <v>39</v>
      </c>
      <c r="S2541" t="s">
        <v>39</v>
      </c>
      <c r="T2541" t="s">
        <v>39</v>
      </c>
      <c r="U2541" t="s">
        <v>39</v>
      </c>
      <c r="V2541" s="6" t="s">
        <v>39</v>
      </c>
      <c r="W2541" t="s">
        <v>39</v>
      </c>
      <c r="X2541" s="6">
        <v>5</v>
      </c>
      <c r="Y2541" t="s">
        <v>39</v>
      </c>
      <c r="Z2541">
        <v>0</v>
      </c>
      <c r="AA2541" t="s">
        <v>39</v>
      </c>
      <c r="AB2541" t="s">
        <v>39</v>
      </c>
      <c r="AC2541" t="s">
        <v>39</v>
      </c>
      <c r="AD2541" t="s">
        <v>42</v>
      </c>
      <c r="AE2541" t="s">
        <v>3195</v>
      </c>
      <c r="AF2541" t="s">
        <v>42</v>
      </c>
      <c r="AG2541" t="s">
        <v>3193</v>
      </c>
      <c r="AH2541">
        <f t="shared" si="17"/>
        <v>1440</v>
      </c>
      <c r="AI2541">
        <v>0.2</v>
      </c>
      <c r="AJ2541" s="6" t="s">
        <v>43</v>
      </c>
      <c r="AK2541" s="19">
        <v>79.174999999999997</v>
      </c>
      <c r="AL2541" t="s">
        <v>39</v>
      </c>
      <c r="AM2541" t="s">
        <v>39</v>
      </c>
      <c r="AN2541">
        <v>4</v>
      </c>
      <c r="AO2541">
        <v>25</v>
      </c>
      <c r="AP2541" t="s">
        <v>39</v>
      </c>
      <c r="AQ2541" t="s">
        <v>39</v>
      </c>
      <c r="AR2541" t="s">
        <v>2687</v>
      </c>
      <c r="AS2541" t="s">
        <v>3192</v>
      </c>
    </row>
    <row r="2542" spans="1:45" x14ac:dyDescent="0.35">
      <c r="A2542" t="s">
        <v>2142</v>
      </c>
      <c r="B2542" t="s">
        <v>2673</v>
      </c>
      <c r="C2542" t="s">
        <v>2593</v>
      </c>
      <c r="D2542" t="s">
        <v>1491</v>
      </c>
      <c r="E2542" t="s">
        <v>1509</v>
      </c>
      <c r="F2542" t="s">
        <v>3066</v>
      </c>
      <c r="G2542" t="s">
        <v>42</v>
      </c>
      <c r="H2542" t="s">
        <v>40</v>
      </c>
      <c r="I2542" t="s">
        <v>3190</v>
      </c>
      <c r="J2542" t="s">
        <v>39</v>
      </c>
      <c r="K2542" t="s">
        <v>39</v>
      </c>
      <c r="L2542" t="s">
        <v>39</v>
      </c>
      <c r="M2542" t="s">
        <v>41</v>
      </c>
      <c r="N2542" t="s">
        <v>39</v>
      </c>
      <c r="O2542">
        <v>1993</v>
      </c>
      <c r="P2542" t="s">
        <v>39</v>
      </c>
      <c r="Q2542" t="s">
        <v>39</v>
      </c>
      <c r="R2542" t="s">
        <v>39</v>
      </c>
      <c r="S2542" t="s">
        <v>39</v>
      </c>
      <c r="T2542" t="s">
        <v>39</v>
      </c>
      <c r="U2542" t="s">
        <v>39</v>
      </c>
      <c r="V2542" s="6" t="s">
        <v>39</v>
      </c>
      <c r="W2542" t="s">
        <v>39</v>
      </c>
      <c r="X2542" s="6">
        <v>5</v>
      </c>
      <c r="Y2542" t="s">
        <v>39</v>
      </c>
      <c r="Z2542">
        <v>0</v>
      </c>
      <c r="AA2542" t="s">
        <v>39</v>
      </c>
      <c r="AB2542" t="s">
        <v>39</v>
      </c>
      <c r="AC2542" t="s">
        <v>39</v>
      </c>
      <c r="AD2542" t="s">
        <v>42</v>
      </c>
      <c r="AE2542" t="s">
        <v>3195</v>
      </c>
      <c r="AF2542" t="s">
        <v>42</v>
      </c>
      <c r="AG2542" t="s">
        <v>3193</v>
      </c>
      <c r="AH2542">
        <f t="shared" si="17"/>
        <v>1440</v>
      </c>
      <c r="AI2542">
        <v>0.2</v>
      </c>
      <c r="AJ2542" s="6" t="s">
        <v>43</v>
      </c>
      <c r="AK2542" s="19">
        <v>76.432000000000002</v>
      </c>
      <c r="AL2542" t="s">
        <v>39</v>
      </c>
      <c r="AM2542" t="s">
        <v>39</v>
      </c>
      <c r="AN2542">
        <v>4</v>
      </c>
      <c r="AO2542">
        <v>25</v>
      </c>
      <c r="AP2542" t="s">
        <v>39</v>
      </c>
      <c r="AQ2542" t="s">
        <v>39</v>
      </c>
      <c r="AR2542" t="s">
        <v>2687</v>
      </c>
      <c r="AS2542" t="s">
        <v>3192</v>
      </c>
    </row>
    <row r="2543" spans="1:45" x14ac:dyDescent="0.35">
      <c r="A2543" t="s">
        <v>2142</v>
      </c>
      <c r="B2543" t="s">
        <v>2673</v>
      </c>
      <c r="C2543" t="s">
        <v>2593</v>
      </c>
      <c r="D2543" t="s">
        <v>1491</v>
      </c>
      <c r="E2543" t="s">
        <v>1509</v>
      </c>
      <c r="F2543" t="s">
        <v>3066</v>
      </c>
      <c r="G2543" t="s">
        <v>42</v>
      </c>
      <c r="H2543" t="s">
        <v>40</v>
      </c>
      <c r="I2543" t="s">
        <v>3190</v>
      </c>
      <c r="J2543" t="s">
        <v>39</v>
      </c>
      <c r="K2543" t="s">
        <v>39</v>
      </c>
      <c r="L2543" t="s">
        <v>39</v>
      </c>
      <c r="M2543" t="s">
        <v>41</v>
      </c>
      <c r="N2543" t="s">
        <v>39</v>
      </c>
      <c r="O2543">
        <v>1993</v>
      </c>
      <c r="P2543" t="s">
        <v>39</v>
      </c>
      <c r="Q2543" t="s">
        <v>39</v>
      </c>
      <c r="R2543" t="s">
        <v>39</v>
      </c>
      <c r="S2543" t="s">
        <v>39</v>
      </c>
      <c r="T2543" t="s">
        <v>39</v>
      </c>
      <c r="U2543" t="s">
        <v>39</v>
      </c>
      <c r="V2543" s="6" t="s">
        <v>39</v>
      </c>
      <c r="W2543" t="s">
        <v>39</v>
      </c>
      <c r="X2543" s="6">
        <v>5</v>
      </c>
      <c r="Y2543" t="s">
        <v>39</v>
      </c>
      <c r="Z2543">
        <v>0</v>
      </c>
      <c r="AA2543" t="s">
        <v>39</v>
      </c>
      <c r="AB2543" t="s">
        <v>39</v>
      </c>
      <c r="AC2543" t="s">
        <v>39</v>
      </c>
      <c r="AD2543" t="s">
        <v>42</v>
      </c>
      <c r="AE2543" t="s">
        <v>3195</v>
      </c>
      <c r="AF2543" t="s">
        <v>42</v>
      </c>
      <c r="AG2543" t="s">
        <v>3193</v>
      </c>
      <c r="AH2543">
        <f t="shared" si="17"/>
        <v>1440</v>
      </c>
      <c r="AI2543">
        <v>0.2</v>
      </c>
      <c r="AJ2543" s="6" t="s">
        <v>43</v>
      </c>
      <c r="AK2543" s="19">
        <v>80.92</v>
      </c>
      <c r="AL2543" t="s">
        <v>39</v>
      </c>
      <c r="AM2543" t="s">
        <v>39</v>
      </c>
      <c r="AN2543">
        <v>4</v>
      </c>
      <c r="AO2543">
        <v>25</v>
      </c>
      <c r="AP2543" t="s">
        <v>39</v>
      </c>
      <c r="AQ2543" t="s">
        <v>39</v>
      </c>
      <c r="AR2543" t="s">
        <v>2687</v>
      </c>
      <c r="AS2543" t="s">
        <v>3192</v>
      </c>
    </row>
    <row r="2544" spans="1:45" x14ac:dyDescent="0.35">
      <c r="A2544" t="s">
        <v>2142</v>
      </c>
      <c r="B2544" t="s">
        <v>2673</v>
      </c>
      <c r="C2544" t="s">
        <v>2593</v>
      </c>
      <c r="D2544" t="s">
        <v>1491</v>
      </c>
      <c r="E2544" t="s">
        <v>1509</v>
      </c>
      <c r="F2544" t="s">
        <v>3066</v>
      </c>
      <c r="G2544" t="s">
        <v>42</v>
      </c>
      <c r="H2544" t="s">
        <v>40</v>
      </c>
      <c r="I2544" t="s">
        <v>3190</v>
      </c>
      <c r="J2544" t="s">
        <v>39</v>
      </c>
      <c r="K2544" t="s">
        <v>39</v>
      </c>
      <c r="L2544" t="s">
        <v>39</v>
      </c>
      <c r="M2544" t="s">
        <v>41</v>
      </c>
      <c r="N2544" t="s">
        <v>39</v>
      </c>
      <c r="O2544">
        <v>1993</v>
      </c>
      <c r="P2544" t="s">
        <v>39</v>
      </c>
      <c r="Q2544" t="s">
        <v>39</v>
      </c>
      <c r="R2544" t="s">
        <v>39</v>
      </c>
      <c r="S2544" t="s">
        <v>39</v>
      </c>
      <c r="T2544" t="s">
        <v>39</v>
      </c>
      <c r="U2544" t="s">
        <v>39</v>
      </c>
      <c r="V2544" s="6" t="s">
        <v>39</v>
      </c>
      <c r="W2544" t="s">
        <v>39</v>
      </c>
      <c r="X2544" s="6">
        <v>5</v>
      </c>
      <c r="Y2544" t="s">
        <v>39</v>
      </c>
      <c r="Z2544">
        <v>0</v>
      </c>
      <c r="AA2544" t="s">
        <v>39</v>
      </c>
      <c r="AB2544" t="s">
        <v>39</v>
      </c>
      <c r="AC2544" t="s">
        <v>39</v>
      </c>
      <c r="AD2544" t="s">
        <v>42</v>
      </c>
      <c r="AE2544" t="s">
        <v>3195</v>
      </c>
      <c r="AF2544" t="s">
        <v>42</v>
      </c>
      <c r="AG2544" t="s">
        <v>3193</v>
      </c>
      <c r="AH2544">
        <f t="shared" si="17"/>
        <v>1440</v>
      </c>
      <c r="AI2544">
        <v>0.2</v>
      </c>
      <c r="AJ2544" s="6" t="s">
        <v>43</v>
      </c>
      <c r="AK2544" s="19">
        <v>89.647999999999996</v>
      </c>
      <c r="AL2544" t="s">
        <v>39</v>
      </c>
      <c r="AM2544" t="s">
        <v>39</v>
      </c>
      <c r="AN2544">
        <v>4</v>
      </c>
      <c r="AO2544">
        <v>25</v>
      </c>
      <c r="AP2544" t="s">
        <v>39</v>
      </c>
      <c r="AQ2544" t="s">
        <v>39</v>
      </c>
      <c r="AR2544" t="s">
        <v>2687</v>
      </c>
      <c r="AS2544" t="s">
        <v>3192</v>
      </c>
    </row>
    <row r="2545" spans="1:45" x14ac:dyDescent="0.35">
      <c r="A2545" t="s">
        <v>2142</v>
      </c>
      <c r="B2545" t="s">
        <v>2673</v>
      </c>
      <c r="C2545" t="s">
        <v>2593</v>
      </c>
      <c r="D2545" t="s">
        <v>1491</v>
      </c>
      <c r="E2545" t="s">
        <v>1509</v>
      </c>
      <c r="F2545" t="s">
        <v>3066</v>
      </c>
      <c r="G2545" t="s">
        <v>42</v>
      </c>
      <c r="H2545" t="s">
        <v>40</v>
      </c>
      <c r="I2545" t="s">
        <v>3190</v>
      </c>
      <c r="J2545" t="s">
        <v>39</v>
      </c>
      <c r="K2545" t="s">
        <v>39</v>
      </c>
      <c r="L2545" t="s">
        <v>39</v>
      </c>
      <c r="M2545" t="s">
        <v>41</v>
      </c>
      <c r="N2545" t="s">
        <v>39</v>
      </c>
      <c r="O2545">
        <v>1993</v>
      </c>
      <c r="P2545" t="s">
        <v>39</v>
      </c>
      <c r="Q2545" t="s">
        <v>39</v>
      </c>
      <c r="R2545" t="s">
        <v>39</v>
      </c>
      <c r="S2545" t="s">
        <v>39</v>
      </c>
      <c r="T2545" t="s">
        <v>39</v>
      </c>
      <c r="U2545" t="s">
        <v>39</v>
      </c>
      <c r="V2545" s="6" t="s">
        <v>39</v>
      </c>
      <c r="W2545" t="s">
        <v>39</v>
      </c>
      <c r="X2545" s="6">
        <v>5</v>
      </c>
      <c r="Y2545" t="s">
        <v>39</v>
      </c>
      <c r="Z2545">
        <v>0</v>
      </c>
      <c r="AA2545" t="s">
        <v>39</v>
      </c>
      <c r="AB2545" t="s">
        <v>39</v>
      </c>
      <c r="AC2545" t="s">
        <v>39</v>
      </c>
      <c r="AD2545" t="s">
        <v>42</v>
      </c>
      <c r="AE2545" t="s">
        <v>3195</v>
      </c>
      <c r="AF2545" t="s">
        <v>42</v>
      </c>
      <c r="AG2545" t="s">
        <v>3193</v>
      </c>
      <c r="AH2545">
        <f t="shared" si="17"/>
        <v>1440</v>
      </c>
      <c r="AI2545">
        <v>0.2</v>
      </c>
      <c r="AJ2545" s="6" t="s">
        <v>43</v>
      </c>
      <c r="AK2545" s="19">
        <v>93.14</v>
      </c>
      <c r="AL2545" t="s">
        <v>39</v>
      </c>
      <c r="AM2545" t="s">
        <v>39</v>
      </c>
      <c r="AN2545">
        <v>4</v>
      </c>
      <c r="AO2545">
        <v>25</v>
      </c>
      <c r="AP2545" t="s">
        <v>39</v>
      </c>
      <c r="AQ2545" t="s">
        <v>39</v>
      </c>
      <c r="AR2545" t="s">
        <v>2687</v>
      </c>
      <c r="AS2545" t="s">
        <v>3192</v>
      </c>
    </row>
    <row r="2546" spans="1:45" x14ac:dyDescent="0.35">
      <c r="A2546" t="s">
        <v>2142</v>
      </c>
      <c r="B2546" t="s">
        <v>2673</v>
      </c>
      <c r="C2546" t="s">
        <v>2593</v>
      </c>
      <c r="D2546" t="s">
        <v>1491</v>
      </c>
      <c r="E2546" t="s">
        <v>1509</v>
      </c>
      <c r="F2546" t="s">
        <v>3066</v>
      </c>
      <c r="G2546" t="s">
        <v>42</v>
      </c>
      <c r="H2546" t="s">
        <v>40</v>
      </c>
      <c r="I2546" t="s">
        <v>3190</v>
      </c>
      <c r="J2546" t="s">
        <v>39</v>
      </c>
      <c r="K2546" t="s">
        <v>39</v>
      </c>
      <c r="L2546" t="s">
        <v>39</v>
      </c>
      <c r="M2546" t="s">
        <v>41</v>
      </c>
      <c r="N2546" t="s">
        <v>39</v>
      </c>
      <c r="O2546">
        <v>1993</v>
      </c>
      <c r="P2546" t="s">
        <v>39</v>
      </c>
      <c r="Q2546" t="s">
        <v>39</v>
      </c>
      <c r="R2546" t="s">
        <v>39</v>
      </c>
      <c r="S2546" t="s">
        <v>39</v>
      </c>
      <c r="T2546" t="s">
        <v>39</v>
      </c>
      <c r="U2546" t="s">
        <v>39</v>
      </c>
      <c r="V2546" s="6" t="s">
        <v>39</v>
      </c>
      <c r="W2546" t="s">
        <v>39</v>
      </c>
      <c r="X2546" s="6">
        <v>5</v>
      </c>
      <c r="Y2546" t="s">
        <v>39</v>
      </c>
      <c r="Z2546">
        <v>0</v>
      </c>
      <c r="AA2546" t="s">
        <v>39</v>
      </c>
      <c r="AB2546" t="s">
        <v>39</v>
      </c>
      <c r="AC2546" t="s">
        <v>39</v>
      </c>
      <c r="AD2546" t="s">
        <v>42</v>
      </c>
      <c r="AE2546" t="s">
        <v>3195</v>
      </c>
      <c r="AF2546" t="s">
        <v>42</v>
      </c>
      <c r="AG2546" t="s">
        <v>3193</v>
      </c>
      <c r="AH2546">
        <f t="shared" si="17"/>
        <v>1440</v>
      </c>
      <c r="AI2546">
        <v>0.2</v>
      </c>
      <c r="AJ2546" s="6" t="s">
        <v>43</v>
      </c>
      <c r="AK2546" s="19">
        <v>84.162000000000006</v>
      </c>
      <c r="AL2546" t="s">
        <v>39</v>
      </c>
      <c r="AM2546" t="s">
        <v>39</v>
      </c>
      <c r="AN2546">
        <v>4</v>
      </c>
      <c r="AO2546">
        <v>25</v>
      </c>
      <c r="AP2546" t="s">
        <v>39</v>
      </c>
      <c r="AQ2546" t="s">
        <v>39</v>
      </c>
      <c r="AR2546" t="s">
        <v>2687</v>
      </c>
      <c r="AS2546" t="s">
        <v>3192</v>
      </c>
    </row>
    <row r="2547" spans="1:45" x14ac:dyDescent="0.35">
      <c r="A2547" t="s">
        <v>2142</v>
      </c>
      <c r="B2547" t="s">
        <v>2673</v>
      </c>
      <c r="C2547" t="s">
        <v>2593</v>
      </c>
      <c r="D2547" t="s">
        <v>1491</v>
      </c>
      <c r="E2547" t="s">
        <v>1509</v>
      </c>
      <c r="F2547" t="s">
        <v>3066</v>
      </c>
      <c r="G2547" t="s">
        <v>42</v>
      </c>
      <c r="H2547" t="s">
        <v>40</v>
      </c>
      <c r="I2547" t="s">
        <v>3190</v>
      </c>
      <c r="J2547" t="s">
        <v>39</v>
      </c>
      <c r="K2547" t="s">
        <v>39</v>
      </c>
      <c r="L2547" t="s">
        <v>39</v>
      </c>
      <c r="M2547" t="s">
        <v>41</v>
      </c>
      <c r="N2547" t="s">
        <v>39</v>
      </c>
      <c r="O2547">
        <v>1993</v>
      </c>
      <c r="P2547" t="s">
        <v>39</v>
      </c>
      <c r="Q2547" t="s">
        <v>39</v>
      </c>
      <c r="R2547" t="s">
        <v>39</v>
      </c>
      <c r="S2547" t="s">
        <v>39</v>
      </c>
      <c r="T2547" t="s">
        <v>39</v>
      </c>
      <c r="U2547" t="s">
        <v>39</v>
      </c>
      <c r="V2547" s="6" t="s">
        <v>39</v>
      </c>
      <c r="W2547" t="s">
        <v>39</v>
      </c>
      <c r="X2547" s="6">
        <v>5</v>
      </c>
      <c r="Y2547" t="s">
        <v>39</v>
      </c>
      <c r="Z2547">
        <v>0</v>
      </c>
      <c r="AA2547" t="s">
        <v>39</v>
      </c>
      <c r="AB2547" t="s">
        <v>39</v>
      </c>
      <c r="AC2547" t="s">
        <v>39</v>
      </c>
      <c r="AD2547" t="s">
        <v>42</v>
      </c>
      <c r="AE2547" t="s">
        <v>3195</v>
      </c>
      <c r="AF2547" t="s">
        <v>42</v>
      </c>
      <c r="AG2547" t="s">
        <v>3193</v>
      </c>
      <c r="AH2547">
        <f t="shared" si="17"/>
        <v>1440</v>
      </c>
      <c r="AI2547">
        <v>0.2</v>
      </c>
      <c r="AJ2547" s="6" t="s">
        <v>43</v>
      </c>
      <c r="AK2547" s="19">
        <v>89.399000000000001</v>
      </c>
      <c r="AL2547" t="s">
        <v>39</v>
      </c>
      <c r="AM2547" t="s">
        <v>39</v>
      </c>
      <c r="AN2547">
        <v>4</v>
      </c>
      <c r="AO2547">
        <v>25</v>
      </c>
      <c r="AP2547" t="s">
        <v>39</v>
      </c>
      <c r="AQ2547" t="s">
        <v>39</v>
      </c>
      <c r="AR2547" t="s">
        <v>2687</v>
      </c>
      <c r="AS2547" t="s">
        <v>3192</v>
      </c>
    </row>
    <row r="2548" spans="1:45" x14ac:dyDescent="0.35">
      <c r="A2548" t="s">
        <v>2142</v>
      </c>
      <c r="B2548" t="s">
        <v>2673</v>
      </c>
      <c r="C2548" t="s">
        <v>2593</v>
      </c>
      <c r="D2548" t="s">
        <v>1491</v>
      </c>
      <c r="E2548" t="s">
        <v>1509</v>
      </c>
      <c r="F2548" t="s">
        <v>3066</v>
      </c>
      <c r="G2548" t="s">
        <v>42</v>
      </c>
      <c r="H2548" t="s">
        <v>40</v>
      </c>
      <c r="I2548" t="s">
        <v>3190</v>
      </c>
      <c r="J2548" t="s">
        <v>39</v>
      </c>
      <c r="K2548" t="s">
        <v>39</v>
      </c>
      <c r="L2548" t="s">
        <v>39</v>
      </c>
      <c r="M2548" t="s">
        <v>41</v>
      </c>
      <c r="N2548" t="s">
        <v>39</v>
      </c>
      <c r="O2548">
        <v>1993</v>
      </c>
      <c r="P2548" t="s">
        <v>39</v>
      </c>
      <c r="Q2548" t="s">
        <v>39</v>
      </c>
      <c r="R2548" t="s">
        <v>39</v>
      </c>
      <c r="S2548" t="s">
        <v>39</v>
      </c>
      <c r="T2548" t="s">
        <v>39</v>
      </c>
      <c r="U2548" t="s">
        <v>39</v>
      </c>
      <c r="V2548" s="6" t="s">
        <v>39</v>
      </c>
      <c r="W2548" t="s">
        <v>39</v>
      </c>
      <c r="X2548" s="6">
        <v>5</v>
      </c>
      <c r="Y2548" t="s">
        <v>39</v>
      </c>
      <c r="Z2548">
        <v>0</v>
      </c>
      <c r="AA2548" t="s">
        <v>39</v>
      </c>
      <c r="AB2548" t="s">
        <v>39</v>
      </c>
      <c r="AC2548" t="s">
        <v>39</v>
      </c>
      <c r="AD2548" t="s">
        <v>42</v>
      </c>
      <c r="AE2548" t="s">
        <v>3195</v>
      </c>
      <c r="AF2548" t="s">
        <v>42</v>
      </c>
      <c r="AG2548" t="s">
        <v>3193</v>
      </c>
      <c r="AH2548">
        <f t="shared" si="17"/>
        <v>1440</v>
      </c>
      <c r="AI2548">
        <v>0.2</v>
      </c>
      <c r="AJ2548" s="6" t="s">
        <v>43</v>
      </c>
      <c r="AK2548">
        <v>87.903000000000006</v>
      </c>
      <c r="AL2548" t="s">
        <v>39</v>
      </c>
      <c r="AM2548" t="s">
        <v>39</v>
      </c>
      <c r="AN2548">
        <v>4</v>
      </c>
      <c r="AO2548">
        <v>25</v>
      </c>
      <c r="AP2548" t="s">
        <v>39</v>
      </c>
      <c r="AQ2548" t="s">
        <v>39</v>
      </c>
      <c r="AR2548" t="s">
        <v>2687</v>
      </c>
      <c r="AS2548" t="s">
        <v>3192</v>
      </c>
    </row>
    <row r="2549" spans="1:45" x14ac:dyDescent="0.35">
      <c r="A2549" t="s">
        <v>2142</v>
      </c>
      <c r="B2549" t="s">
        <v>2673</v>
      </c>
      <c r="C2549" t="s">
        <v>2593</v>
      </c>
      <c r="D2549" t="s">
        <v>1491</v>
      </c>
      <c r="E2549" t="s">
        <v>1509</v>
      </c>
      <c r="F2549" t="s">
        <v>3066</v>
      </c>
      <c r="G2549" t="s">
        <v>42</v>
      </c>
      <c r="H2549" t="s">
        <v>40</v>
      </c>
      <c r="I2549" t="s">
        <v>3190</v>
      </c>
      <c r="J2549" t="s">
        <v>39</v>
      </c>
      <c r="K2549" t="s">
        <v>39</v>
      </c>
      <c r="L2549" t="s">
        <v>39</v>
      </c>
      <c r="M2549" t="s">
        <v>41</v>
      </c>
      <c r="N2549" t="s">
        <v>39</v>
      </c>
      <c r="O2549">
        <v>1993</v>
      </c>
      <c r="P2549" t="s">
        <v>39</v>
      </c>
      <c r="Q2549" t="s">
        <v>39</v>
      </c>
      <c r="R2549" t="s">
        <v>39</v>
      </c>
      <c r="S2549" t="s">
        <v>39</v>
      </c>
      <c r="T2549" t="s">
        <v>39</v>
      </c>
      <c r="U2549" t="s">
        <v>39</v>
      </c>
      <c r="V2549" s="6" t="s">
        <v>39</v>
      </c>
      <c r="W2549" t="s">
        <v>39</v>
      </c>
      <c r="X2549" s="6">
        <v>5</v>
      </c>
      <c r="Y2549" t="s">
        <v>39</v>
      </c>
      <c r="Z2549">
        <v>0</v>
      </c>
      <c r="AA2549" t="s">
        <v>39</v>
      </c>
      <c r="AB2549" t="s">
        <v>39</v>
      </c>
      <c r="AC2549" t="s">
        <v>39</v>
      </c>
      <c r="AD2549" t="s">
        <v>42</v>
      </c>
      <c r="AE2549" t="s">
        <v>3195</v>
      </c>
      <c r="AF2549" t="s">
        <v>42</v>
      </c>
      <c r="AG2549" t="s">
        <v>3193</v>
      </c>
      <c r="AH2549">
        <f t="shared" si="17"/>
        <v>1440</v>
      </c>
      <c r="AI2549">
        <v>0.2</v>
      </c>
      <c r="AJ2549" s="6" t="s">
        <v>43</v>
      </c>
      <c r="AK2549">
        <v>85.908000000000001</v>
      </c>
      <c r="AL2549" t="s">
        <v>39</v>
      </c>
      <c r="AM2549" t="s">
        <v>39</v>
      </c>
      <c r="AN2549">
        <v>4</v>
      </c>
      <c r="AO2549">
        <v>25</v>
      </c>
      <c r="AP2549" t="s">
        <v>39</v>
      </c>
      <c r="AQ2549" t="s">
        <v>39</v>
      </c>
      <c r="AR2549" t="s">
        <v>2687</v>
      </c>
      <c r="AS2549" t="s">
        <v>3192</v>
      </c>
    </row>
    <row r="2550" spans="1:45" x14ac:dyDescent="0.35">
      <c r="A2550" t="s">
        <v>2142</v>
      </c>
      <c r="B2550" t="s">
        <v>2673</v>
      </c>
      <c r="C2550" t="s">
        <v>2593</v>
      </c>
      <c r="D2550" t="s">
        <v>1491</v>
      </c>
      <c r="E2550" t="s">
        <v>1509</v>
      </c>
      <c r="F2550" t="s">
        <v>3066</v>
      </c>
      <c r="G2550" t="s">
        <v>42</v>
      </c>
      <c r="H2550" t="s">
        <v>40</v>
      </c>
      <c r="I2550" t="s">
        <v>3190</v>
      </c>
      <c r="J2550" t="s">
        <v>39</v>
      </c>
      <c r="K2550" t="s">
        <v>39</v>
      </c>
      <c r="L2550" t="s">
        <v>39</v>
      </c>
      <c r="M2550" t="s">
        <v>41</v>
      </c>
      <c r="N2550" t="s">
        <v>39</v>
      </c>
      <c r="O2550">
        <v>1993</v>
      </c>
      <c r="P2550" t="s">
        <v>39</v>
      </c>
      <c r="Q2550" t="s">
        <v>39</v>
      </c>
      <c r="R2550" t="s">
        <v>39</v>
      </c>
      <c r="S2550" t="s">
        <v>39</v>
      </c>
      <c r="T2550" t="s">
        <v>39</v>
      </c>
      <c r="U2550" t="s">
        <v>39</v>
      </c>
      <c r="V2550" s="6" t="s">
        <v>39</v>
      </c>
      <c r="W2550" t="s">
        <v>39</v>
      </c>
      <c r="X2550" s="6">
        <v>5</v>
      </c>
      <c r="Y2550" t="s">
        <v>39</v>
      </c>
      <c r="Z2550">
        <v>0</v>
      </c>
      <c r="AA2550" t="s">
        <v>39</v>
      </c>
      <c r="AB2550" t="s">
        <v>39</v>
      </c>
      <c r="AC2550" t="s">
        <v>39</v>
      </c>
      <c r="AD2550" t="s">
        <v>42</v>
      </c>
      <c r="AE2550" t="s">
        <v>3195</v>
      </c>
      <c r="AF2550" t="s">
        <v>42</v>
      </c>
      <c r="AG2550" t="s">
        <v>3193</v>
      </c>
      <c r="AH2550">
        <f t="shared" si="17"/>
        <v>1440</v>
      </c>
      <c r="AI2550">
        <v>0.2</v>
      </c>
      <c r="AJ2550" s="6" t="s">
        <v>43</v>
      </c>
      <c r="AK2550">
        <v>62.966000000000001</v>
      </c>
      <c r="AL2550" t="s">
        <v>39</v>
      </c>
      <c r="AM2550" t="s">
        <v>39</v>
      </c>
      <c r="AN2550">
        <v>4</v>
      </c>
      <c r="AO2550">
        <v>25</v>
      </c>
      <c r="AP2550" t="s">
        <v>39</v>
      </c>
      <c r="AQ2550" t="s">
        <v>39</v>
      </c>
      <c r="AR2550" t="s">
        <v>2687</v>
      </c>
      <c r="AS2550" t="s">
        <v>3192</v>
      </c>
    </row>
    <row r="2551" spans="1:45" x14ac:dyDescent="0.35">
      <c r="A2551" t="s">
        <v>2142</v>
      </c>
      <c r="B2551" t="s">
        <v>2673</v>
      </c>
      <c r="C2551" t="s">
        <v>2593</v>
      </c>
      <c r="D2551" t="s">
        <v>1491</v>
      </c>
      <c r="E2551" t="s">
        <v>1509</v>
      </c>
      <c r="F2551" t="s">
        <v>3066</v>
      </c>
      <c r="G2551" t="s">
        <v>42</v>
      </c>
      <c r="H2551" t="s">
        <v>40</v>
      </c>
      <c r="I2551" t="s">
        <v>3190</v>
      </c>
      <c r="J2551" t="s">
        <v>39</v>
      </c>
      <c r="K2551" t="s">
        <v>39</v>
      </c>
      <c r="L2551" t="s">
        <v>39</v>
      </c>
      <c r="M2551" t="s">
        <v>41</v>
      </c>
      <c r="N2551" t="s">
        <v>39</v>
      </c>
      <c r="O2551">
        <v>1993</v>
      </c>
      <c r="P2551" t="s">
        <v>39</v>
      </c>
      <c r="Q2551" t="s">
        <v>39</v>
      </c>
      <c r="R2551" t="s">
        <v>39</v>
      </c>
      <c r="S2551" t="s">
        <v>39</v>
      </c>
      <c r="T2551" t="s">
        <v>39</v>
      </c>
      <c r="U2551" t="s">
        <v>39</v>
      </c>
      <c r="V2551" s="6" t="s">
        <v>39</v>
      </c>
      <c r="W2551" t="s">
        <v>39</v>
      </c>
      <c r="X2551" s="6">
        <v>5</v>
      </c>
      <c r="Y2551" t="s">
        <v>39</v>
      </c>
      <c r="Z2551">
        <v>0</v>
      </c>
      <c r="AA2551" t="s">
        <v>39</v>
      </c>
      <c r="AB2551" t="s">
        <v>39</v>
      </c>
      <c r="AC2551" t="s">
        <v>39</v>
      </c>
      <c r="AD2551" t="s">
        <v>42</v>
      </c>
      <c r="AE2551" t="s">
        <v>3195</v>
      </c>
      <c r="AF2551" t="s">
        <v>42</v>
      </c>
      <c r="AG2551" t="s">
        <v>3193</v>
      </c>
      <c r="AH2551">
        <f t="shared" si="17"/>
        <v>1440</v>
      </c>
      <c r="AI2551">
        <v>0.2</v>
      </c>
      <c r="AJ2551" s="6" t="s">
        <v>43</v>
      </c>
      <c r="AK2551">
        <v>73.688999999999993</v>
      </c>
      <c r="AL2551" t="s">
        <v>39</v>
      </c>
      <c r="AM2551" t="s">
        <v>39</v>
      </c>
      <c r="AN2551">
        <v>4</v>
      </c>
      <c r="AO2551">
        <v>25</v>
      </c>
      <c r="AP2551" t="s">
        <v>39</v>
      </c>
      <c r="AQ2551" t="s">
        <v>39</v>
      </c>
      <c r="AR2551" t="s">
        <v>2687</v>
      </c>
      <c r="AS2551" t="s">
        <v>3192</v>
      </c>
    </row>
    <row r="2552" spans="1:45" x14ac:dyDescent="0.35">
      <c r="A2552" t="s">
        <v>2142</v>
      </c>
      <c r="B2552" t="s">
        <v>2673</v>
      </c>
      <c r="C2552" t="s">
        <v>2593</v>
      </c>
      <c r="D2552" t="s">
        <v>1491</v>
      </c>
      <c r="E2552" t="s">
        <v>1509</v>
      </c>
      <c r="F2552" t="s">
        <v>3066</v>
      </c>
      <c r="G2552" t="s">
        <v>42</v>
      </c>
      <c r="H2552" t="s">
        <v>40</v>
      </c>
      <c r="I2552" t="s">
        <v>3190</v>
      </c>
      <c r="J2552" t="s">
        <v>39</v>
      </c>
      <c r="K2552" t="s">
        <v>39</v>
      </c>
      <c r="L2552" t="s">
        <v>39</v>
      </c>
      <c r="M2552" t="s">
        <v>41</v>
      </c>
      <c r="N2552" t="s">
        <v>39</v>
      </c>
      <c r="O2552">
        <v>1993</v>
      </c>
      <c r="P2552" t="s">
        <v>39</v>
      </c>
      <c r="Q2552" t="s">
        <v>39</v>
      </c>
      <c r="R2552" t="s">
        <v>39</v>
      </c>
      <c r="S2552" t="s">
        <v>39</v>
      </c>
      <c r="T2552" t="s">
        <v>39</v>
      </c>
      <c r="U2552" t="s">
        <v>39</v>
      </c>
      <c r="V2552" s="6" t="s">
        <v>39</v>
      </c>
      <c r="W2552" t="s">
        <v>39</v>
      </c>
      <c r="X2552" s="6">
        <v>5</v>
      </c>
      <c r="Y2552" t="s">
        <v>39</v>
      </c>
      <c r="Z2552">
        <v>0</v>
      </c>
      <c r="AA2552" t="s">
        <v>39</v>
      </c>
      <c r="AB2552" t="s">
        <v>39</v>
      </c>
      <c r="AC2552" t="s">
        <v>39</v>
      </c>
      <c r="AD2552" t="s">
        <v>42</v>
      </c>
      <c r="AE2552" t="s">
        <v>3195</v>
      </c>
      <c r="AF2552" t="s">
        <v>42</v>
      </c>
      <c r="AG2552" t="s">
        <v>3193</v>
      </c>
      <c r="AH2552">
        <f t="shared" si="17"/>
        <v>1440</v>
      </c>
      <c r="AI2552">
        <v>0.2</v>
      </c>
      <c r="AJ2552" s="6" t="s">
        <v>43</v>
      </c>
      <c r="AK2552">
        <v>71.817999999999998</v>
      </c>
      <c r="AL2552" t="s">
        <v>39</v>
      </c>
      <c r="AM2552" t="s">
        <v>39</v>
      </c>
      <c r="AN2552">
        <v>4</v>
      </c>
      <c r="AO2552">
        <v>25</v>
      </c>
      <c r="AP2552" t="s">
        <v>39</v>
      </c>
      <c r="AQ2552" t="s">
        <v>39</v>
      </c>
      <c r="AR2552" t="s">
        <v>2687</v>
      </c>
      <c r="AS2552" t="s">
        <v>3194</v>
      </c>
    </row>
    <row r="2553" spans="1:45" x14ac:dyDescent="0.35">
      <c r="A2553" t="s">
        <v>2142</v>
      </c>
      <c r="B2553" t="s">
        <v>2673</v>
      </c>
      <c r="C2553" t="s">
        <v>2593</v>
      </c>
      <c r="D2553" t="s">
        <v>1491</v>
      </c>
      <c r="E2553" t="s">
        <v>1509</v>
      </c>
      <c r="F2553" t="s">
        <v>3066</v>
      </c>
      <c r="G2553" t="s">
        <v>42</v>
      </c>
      <c r="H2553" t="s">
        <v>40</v>
      </c>
      <c r="I2553" t="s">
        <v>3190</v>
      </c>
      <c r="J2553" t="s">
        <v>39</v>
      </c>
      <c r="K2553" t="s">
        <v>39</v>
      </c>
      <c r="L2553" t="s">
        <v>39</v>
      </c>
      <c r="M2553" t="s">
        <v>41</v>
      </c>
      <c r="N2553" t="s">
        <v>39</v>
      </c>
      <c r="O2553">
        <v>1993</v>
      </c>
      <c r="P2553" t="s">
        <v>39</v>
      </c>
      <c r="Q2553" t="s">
        <v>39</v>
      </c>
      <c r="R2553" t="s">
        <v>39</v>
      </c>
      <c r="S2553" t="s">
        <v>39</v>
      </c>
      <c r="T2553" t="s">
        <v>39</v>
      </c>
      <c r="U2553" t="s">
        <v>39</v>
      </c>
      <c r="V2553" s="6" t="s">
        <v>39</v>
      </c>
      <c r="W2553" t="s">
        <v>39</v>
      </c>
      <c r="X2553" s="6">
        <v>5</v>
      </c>
      <c r="Y2553" t="s">
        <v>39</v>
      </c>
      <c r="Z2553">
        <v>0</v>
      </c>
      <c r="AA2553" t="s">
        <v>39</v>
      </c>
      <c r="AB2553" t="s">
        <v>39</v>
      </c>
      <c r="AC2553" t="s">
        <v>39</v>
      </c>
      <c r="AD2553" t="s">
        <v>42</v>
      </c>
      <c r="AE2553" t="s">
        <v>3195</v>
      </c>
      <c r="AF2553" t="s">
        <v>42</v>
      </c>
      <c r="AG2553" t="s">
        <v>3193</v>
      </c>
      <c r="AH2553">
        <f t="shared" si="17"/>
        <v>1440</v>
      </c>
      <c r="AI2553">
        <v>0.2</v>
      </c>
      <c r="AJ2553" s="6" t="s">
        <v>43</v>
      </c>
      <c r="AK2553">
        <v>74.436999999999998</v>
      </c>
      <c r="AL2553" t="s">
        <v>39</v>
      </c>
      <c r="AM2553" t="s">
        <v>39</v>
      </c>
      <c r="AN2553">
        <v>4</v>
      </c>
      <c r="AO2553">
        <v>25</v>
      </c>
      <c r="AP2553" t="s">
        <v>39</v>
      </c>
      <c r="AQ2553" t="s">
        <v>39</v>
      </c>
      <c r="AR2553" t="s">
        <v>2687</v>
      </c>
      <c r="AS2553" t="s">
        <v>3194</v>
      </c>
    </row>
    <row r="2554" spans="1:45" x14ac:dyDescent="0.35">
      <c r="A2554" t="s">
        <v>2142</v>
      </c>
      <c r="B2554" t="s">
        <v>2673</v>
      </c>
      <c r="C2554" t="s">
        <v>2593</v>
      </c>
      <c r="D2554" t="s">
        <v>1491</v>
      </c>
      <c r="E2554" t="s">
        <v>1509</v>
      </c>
      <c r="F2554" t="s">
        <v>3066</v>
      </c>
      <c r="G2554" t="s">
        <v>42</v>
      </c>
      <c r="H2554" t="s">
        <v>40</v>
      </c>
      <c r="I2554" t="s">
        <v>3190</v>
      </c>
      <c r="J2554" t="s">
        <v>39</v>
      </c>
      <c r="K2554" t="s">
        <v>39</v>
      </c>
      <c r="L2554" t="s">
        <v>39</v>
      </c>
      <c r="M2554" t="s">
        <v>41</v>
      </c>
      <c r="N2554" t="s">
        <v>39</v>
      </c>
      <c r="O2554">
        <v>1993</v>
      </c>
      <c r="P2554" t="s">
        <v>39</v>
      </c>
      <c r="Q2554" t="s">
        <v>39</v>
      </c>
      <c r="R2554" t="s">
        <v>39</v>
      </c>
      <c r="S2554" t="s">
        <v>39</v>
      </c>
      <c r="T2554" t="s">
        <v>39</v>
      </c>
      <c r="U2554" t="s">
        <v>39</v>
      </c>
      <c r="V2554" s="6" t="s">
        <v>39</v>
      </c>
      <c r="W2554" t="s">
        <v>39</v>
      </c>
      <c r="X2554" s="6">
        <v>5</v>
      </c>
      <c r="Y2554" t="s">
        <v>39</v>
      </c>
      <c r="Z2554">
        <v>0</v>
      </c>
      <c r="AA2554" t="s">
        <v>39</v>
      </c>
      <c r="AB2554" t="s">
        <v>39</v>
      </c>
      <c r="AC2554" t="s">
        <v>39</v>
      </c>
      <c r="AD2554" t="s">
        <v>42</v>
      </c>
      <c r="AE2554" t="s">
        <v>3195</v>
      </c>
      <c r="AF2554" t="s">
        <v>42</v>
      </c>
      <c r="AG2554" t="s">
        <v>3193</v>
      </c>
      <c r="AH2554">
        <f t="shared" si="17"/>
        <v>1440</v>
      </c>
      <c r="AI2554">
        <v>0.2</v>
      </c>
      <c r="AJ2554" s="6" t="s">
        <v>43</v>
      </c>
      <c r="AK2554" s="19">
        <v>94.885000000000005</v>
      </c>
      <c r="AL2554" t="s">
        <v>39</v>
      </c>
      <c r="AM2554" t="s">
        <v>39</v>
      </c>
      <c r="AN2554">
        <v>4</v>
      </c>
      <c r="AO2554">
        <v>25</v>
      </c>
      <c r="AP2554" t="s">
        <v>39</v>
      </c>
      <c r="AQ2554" t="s">
        <v>39</v>
      </c>
      <c r="AR2554" t="s">
        <v>2687</v>
      </c>
      <c r="AS2554" t="s">
        <v>3194</v>
      </c>
    </row>
    <row r="2555" spans="1:45" x14ac:dyDescent="0.35">
      <c r="A2555" t="s">
        <v>2142</v>
      </c>
      <c r="B2555" t="s">
        <v>2673</v>
      </c>
      <c r="C2555" t="s">
        <v>2593</v>
      </c>
      <c r="D2555" t="s">
        <v>1491</v>
      </c>
      <c r="E2555" t="s">
        <v>1509</v>
      </c>
      <c r="F2555" t="s">
        <v>3066</v>
      </c>
      <c r="G2555" t="s">
        <v>42</v>
      </c>
      <c r="H2555" t="s">
        <v>40</v>
      </c>
      <c r="I2555" t="s">
        <v>3190</v>
      </c>
      <c r="J2555" t="s">
        <v>39</v>
      </c>
      <c r="K2555" t="s">
        <v>39</v>
      </c>
      <c r="L2555" t="s">
        <v>39</v>
      </c>
      <c r="M2555" t="s">
        <v>41</v>
      </c>
      <c r="N2555" t="s">
        <v>39</v>
      </c>
      <c r="O2555">
        <v>1993</v>
      </c>
      <c r="P2555" t="s">
        <v>39</v>
      </c>
      <c r="Q2555" t="s">
        <v>39</v>
      </c>
      <c r="R2555" t="s">
        <v>39</v>
      </c>
      <c r="S2555" t="s">
        <v>39</v>
      </c>
      <c r="T2555" t="s">
        <v>39</v>
      </c>
      <c r="U2555" t="s">
        <v>39</v>
      </c>
      <c r="V2555" s="6" t="s">
        <v>39</v>
      </c>
      <c r="W2555" t="s">
        <v>39</v>
      </c>
      <c r="X2555" s="6">
        <v>5</v>
      </c>
      <c r="Y2555" t="s">
        <v>39</v>
      </c>
      <c r="Z2555">
        <v>0</v>
      </c>
      <c r="AA2555" t="s">
        <v>39</v>
      </c>
      <c r="AB2555" t="s">
        <v>39</v>
      </c>
      <c r="AC2555" t="s">
        <v>39</v>
      </c>
      <c r="AD2555" t="s">
        <v>42</v>
      </c>
      <c r="AE2555" t="s">
        <v>3195</v>
      </c>
      <c r="AF2555" t="s">
        <v>42</v>
      </c>
      <c r="AG2555" t="s">
        <v>3193</v>
      </c>
      <c r="AH2555">
        <f t="shared" si="17"/>
        <v>1440</v>
      </c>
      <c r="AI2555">
        <v>0.2</v>
      </c>
      <c r="AJ2555" s="6" t="s">
        <v>43</v>
      </c>
      <c r="AK2555" s="19">
        <v>82.665999999999997</v>
      </c>
      <c r="AL2555" t="s">
        <v>39</v>
      </c>
      <c r="AM2555" t="s">
        <v>39</v>
      </c>
      <c r="AN2555">
        <v>4</v>
      </c>
      <c r="AO2555">
        <v>25</v>
      </c>
      <c r="AP2555" t="s">
        <v>39</v>
      </c>
      <c r="AQ2555" t="s">
        <v>39</v>
      </c>
      <c r="AR2555" t="s">
        <v>2687</v>
      </c>
      <c r="AS2555" t="s">
        <v>3194</v>
      </c>
    </row>
    <row r="2556" spans="1:45" x14ac:dyDescent="0.35">
      <c r="A2556" t="s">
        <v>2142</v>
      </c>
      <c r="B2556" t="s">
        <v>2673</v>
      </c>
      <c r="C2556" t="s">
        <v>2593</v>
      </c>
      <c r="D2556" t="s">
        <v>1491</v>
      </c>
      <c r="E2556" t="s">
        <v>1509</v>
      </c>
      <c r="F2556" t="s">
        <v>3066</v>
      </c>
      <c r="G2556" t="s">
        <v>42</v>
      </c>
      <c r="H2556" t="s">
        <v>40</v>
      </c>
      <c r="I2556" t="s">
        <v>3190</v>
      </c>
      <c r="J2556" t="s">
        <v>39</v>
      </c>
      <c r="K2556" t="s">
        <v>39</v>
      </c>
      <c r="L2556" t="s">
        <v>39</v>
      </c>
      <c r="M2556" t="s">
        <v>41</v>
      </c>
      <c r="N2556" t="s">
        <v>39</v>
      </c>
      <c r="O2556">
        <v>1993</v>
      </c>
      <c r="P2556" t="s">
        <v>39</v>
      </c>
      <c r="Q2556" t="s">
        <v>39</v>
      </c>
      <c r="R2556" t="s">
        <v>39</v>
      </c>
      <c r="S2556" t="s">
        <v>39</v>
      </c>
      <c r="T2556" t="s">
        <v>39</v>
      </c>
      <c r="U2556" t="s">
        <v>39</v>
      </c>
      <c r="V2556" s="6" t="s">
        <v>39</v>
      </c>
      <c r="W2556" t="s">
        <v>39</v>
      </c>
      <c r="X2556" s="6">
        <v>5</v>
      </c>
      <c r="Y2556" t="s">
        <v>39</v>
      </c>
      <c r="Z2556">
        <v>0</v>
      </c>
      <c r="AA2556" t="s">
        <v>39</v>
      </c>
      <c r="AB2556" t="s">
        <v>39</v>
      </c>
      <c r="AC2556" t="s">
        <v>39</v>
      </c>
      <c r="AD2556" t="s">
        <v>42</v>
      </c>
      <c r="AE2556" t="s">
        <v>3195</v>
      </c>
      <c r="AF2556" t="s">
        <v>42</v>
      </c>
      <c r="AG2556" t="s">
        <v>3193</v>
      </c>
      <c r="AH2556">
        <f t="shared" si="17"/>
        <v>1440</v>
      </c>
      <c r="AI2556">
        <v>0.2</v>
      </c>
      <c r="AJ2556" s="6" t="s">
        <v>43</v>
      </c>
      <c r="AK2556" s="19">
        <v>89.399000000000001</v>
      </c>
      <c r="AL2556" t="s">
        <v>39</v>
      </c>
      <c r="AM2556" t="s">
        <v>39</v>
      </c>
      <c r="AN2556">
        <v>4</v>
      </c>
      <c r="AO2556">
        <v>25</v>
      </c>
      <c r="AP2556" t="s">
        <v>39</v>
      </c>
      <c r="AQ2556" t="s">
        <v>39</v>
      </c>
      <c r="AR2556" t="s">
        <v>2687</v>
      </c>
      <c r="AS2556" t="s">
        <v>3194</v>
      </c>
    </row>
    <row r="2557" spans="1:45" x14ac:dyDescent="0.35">
      <c r="A2557" t="s">
        <v>2142</v>
      </c>
      <c r="B2557" t="s">
        <v>2673</v>
      </c>
      <c r="C2557" t="s">
        <v>2593</v>
      </c>
      <c r="D2557" t="s">
        <v>1491</v>
      </c>
      <c r="E2557" t="s">
        <v>1509</v>
      </c>
      <c r="F2557" t="s">
        <v>3066</v>
      </c>
      <c r="G2557" t="s">
        <v>42</v>
      </c>
      <c r="H2557" t="s">
        <v>40</v>
      </c>
      <c r="I2557" t="s">
        <v>3190</v>
      </c>
      <c r="J2557" t="s">
        <v>39</v>
      </c>
      <c r="K2557" t="s">
        <v>39</v>
      </c>
      <c r="L2557" t="s">
        <v>39</v>
      </c>
      <c r="M2557" t="s">
        <v>41</v>
      </c>
      <c r="N2557" t="s">
        <v>39</v>
      </c>
      <c r="O2557">
        <v>1993</v>
      </c>
      <c r="P2557" t="s">
        <v>39</v>
      </c>
      <c r="Q2557" t="s">
        <v>39</v>
      </c>
      <c r="R2557" t="s">
        <v>39</v>
      </c>
      <c r="S2557" t="s">
        <v>39</v>
      </c>
      <c r="T2557" t="s">
        <v>39</v>
      </c>
      <c r="U2557" t="s">
        <v>39</v>
      </c>
      <c r="V2557" s="6" t="s">
        <v>39</v>
      </c>
      <c r="W2557" t="s">
        <v>39</v>
      </c>
      <c r="X2557" s="6">
        <v>5</v>
      </c>
      <c r="Y2557" t="s">
        <v>39</v>
      </c>
      <c r="Z2557">
        <v>0</v>
      </c>
      <c r="AA2557" t="s">
        <v>39</v>
      </c>
      <c r="AB2557" t="s">
        <v>39</v>
      </c>
      <c r="AC2557" t="s">
        <v>39</v>
      </c>
      <c r="AD2557" t="s">
        <v>42</v>
      </c>
      <c r="AE2557" t="s">
        <v>3195</v>
      </c>
      <c r="AF2557" t="s">
        <v>42</v>
      </c>
      <c r="AG2557" t="s">
        <v>3193</v>
      </c>
      <c r="AH2557">
        <f t="shared" si="17"/>
        <v>1440</v>
      </c>
      <c r="AI2557">
        <v>0.2</v>
      </c>
      <c r="AJ2557" s="6" t="s">
        <v>43</v>
      </c>
      <c r="AK2557" s="19">
        <v>63.963000000000001</v>
      </c>
      <c r="AL2557" t="s">
        <v>39</v>
      </c>
      <c r="AM2557" t="s">
        <v>39</v>
      </c>
      <c r="AN2557">
        <v>4</v>
      </c>
      <c r="AO2557">
        <v>25</v>
      </c>
      <c r="AP2557" t="s">
        <v>39</v>
      </c>
      <c r="AQ2557" t="s">
        <v>39</v>
      </c>
      <c r="AR2557" t="s">
        <v>2687</v>
      </c>
      <c r="AS2557" t="s">
        <v>3194</v>
      </c>
    </row>
    <row r="2558" spans="1:45" x14ac:dyDescent="0.35">
      <c r="A2558" t="s">
        <v>2142</v>
      </c>
      <c r="B2558" t="s">
        <v>2673</v>
      </c>
      <c r="C2558" t="s">
        <v>2593</v>
      </c>
      <c r="D2558" t="s">
        <v>1491</v>
      </c>
      <c r="E2558" t="s">
        <v>1509</v>
      </c>
      <c r="F2558" t="s">
        <v>3066</v>
      </c>
      <c r="G2558" t="s">
        <v>42</v>
      </c>
      <c r="H2558" t="s">
        <v>40</v>
      </c>
      <c r="I2558" t="s">
        <v>3190</v>
      </c>
      <c r="J2558" t="s">
        <v>39</v>
      </c>
      <c r="K2558" t="s">
        <v>39</v>
      </c>
      <c r="L2558" t="s">
        <v>39</v>
      </c>
      <c r="M2558" t="s">
        <v>41</v>
      </c>
      <c r="N2558" t="s">
        <v>39</v>
      </c>
      <c r="O2558">
        <v>1993</v>
      </c>
      <c r="P2558" t="s">
        <v>39</v>
      </c>
      <c r="Q2558" t="s">
        <v>39</v>
      </c>
      <c r="R2558" t="s">
        <v>39</v>
      </c>
      <c r="S2558" t="s">
        <v>39</v>
      </c>
      <c r="T2558" t="s">
        <v>39</v>
      </c>
      <c r="U2558" t="s">
        <v>39</v>
      </c>
      <c r="V2558" s="6" t="s">
        <v>39</v>
      </c>
      <c r="W2558" t="s">
        <v>39</v>
      </c>
      <c r="X2558" s="6">
        <v>5</v>
      </c>
      <c r="Y2558" t="s">
        <v>39</v>
      </c>
      <c r="Z2558">
        <v>0</v>
      </c>
      <c r="AA2558" t="s">
        <v>39</v>
      </c>
      <c r="AB2558" t="s">
        <v>39</v>
      </c>
      <c r="AC2558" t="s">
        <v>39</v>
      </c>
      <c r="AD2558" t="s">
        <v>40</v>
      </c>
      <c r="AE2558" t="s">
        <v>39</v>
      </c>
      <c r="AF2558" t="s">
        <v>40</v>
      </c>
      <c r="AG2558" t="s">
        <v>39</v>
      </c>
      <c r="AH2558" t="s">
        <v>39</v>
      </c>
      <c r="AI2558">
        <v>0.2</v>
      </c>
      <c r="AJ2558" s="6" t="s">
        <v>3130</v>
      </c>
      <c r="AK2558" s="14">
        <v>46.073</v>
      </c>
      <c r="AL2558" t="s">
        <v>39</v>
      </c>
      <c r="AM2558" t="s">
        <v>39</v>
      </c>
      <c r="AN2558">
        <v>4</v>
      </c>
      <c r="AO2558">
        <v>25</v>
      </c>
      <c r="AP2558" t="s">
        <v>39</v>
      </c>
      <c r="AQ2558" t="s">
        <v>39</v>
      </c>
      <c r="AR2558" t="s">
        <v>2687</v>
      </c>
      <c r="AS2558" t="s">
        <v>3191</v>
      </c>
    </row>
    <row r="2559" spans="1:45" x14ac:dyDescent="0.35">
      <c r="A2559" t="s">
        <v>2142</v>
      </c>
      <c r="B2559" t="s">
        <v>2673</v>
      </c>
      <c r="C2559" t="s">
        <v>2593</v>
      </c>
      <c r="D2559" t="s">
        <v>1491</v>
      </c>
      <c r="E2559" t="s">
        <v>1509</v>
      </c>
      <c r="F2559" t="s">
        <v>3066</v>
      </c>
      <c r="G2559" t="s">
        <v>42</v>
      </c>
      <c r="H2559" t="s">
        <v>40</v>
      </c>
      <c r="I2559" t="s">
        <v>3190</v>
      </c>
      <c r="J2559" t="s">
        <v>39</v>
      </c>
      <c r="K2559" t="s">
        <v>39</v>
      </c>
      <c r="L2559" t="s">
        <v>39</v>
      </c>
      <c r="M2559" t="s">
        <v>41</v>
      </c>
      <c r="N2559" t="s">
        <v>39</v>
      </c>
      <c r="O2559">
        <v>1993</v>
      </c>
      <c r="P2559" t="s">
        <v>39</v>
      </c>
      <c r="Q2559" t="s">
        <v>39</v>
      </c>
      <c r="R2559" t="s">
        <v>39</v>
      </c>
      <c r="S2559" t="s">
        <v>39</v>
      </c>
      <c r="T2559" t="s">
        <v>39</v>
      </c>
      <c r="U2559" t="s">
        <v>39</v>
      </c>
      <c r="V2559" s="6" t="s">
        <v>39</v>
      </c>
      <c r="W2559" t="s">
        <v>39</v>
      </c>
      <c r="X2559" s="6">
        <v>5</v>
      </c>
      <c r="Y2559" t="s">
        <v>39</v>
      </c>
      <c r="Z2559">
        <v>0</v>
      </c>
      <c r="AA2559" t="s">
        <v>39</v>
      </c>
      <c r="AB2559" t="s">
        <v>39</v>
      </c>
      <c r="AC2559" t="s">
        <v>39</v>
      </c>
      <c r="AD2559" t="s">
        <v>40</v>
      </c>
      <c r="AE2559" t="s">
        <v>39</v>
      </c>
      <c r="AF2559" t="s">
        <v>40</v>
      </c>
      <c r="AG2559" t="s">
        <v>39</v>
      </c>
      <c r="AH2559" t="s">
        <v>39</v>
      </c>
      <c r="AI2559">
        <v>0.2</v>
      </c>
      <c r="AJ2559" s="6" t="s">
        <v>3130</v>
      </c>
      <c r="AK2559" s="14">
        <v>40.314</v>
      </c>
      <c r="AL2559" t="s">
        <v>39</v>
      </c>
      <c r="AM2559" t="s">
        <v>39</v>
      </c>
      <c r="AN2559">
        <v>4</v>
      </c>
      <c r="AO2559">
        <v>25</v>
      </c>
      <c r="AP2559" t="s">
        <v>39</v>
      </c>
      <c r="AQ2559" t="s">
        <v>39</v>
      </c>
      <c r="AR2559" t="s">
        <v>2687</v>
      </c>
      <c r="AS2559" t="s">
        <v>3191</v>
      </c>
    </row>
    <row r="2560" spans="1:45" x14ac:dyDescent="0.35">
      <c r="A2560" t="s">
        <v>2142</v>
      </c>
      <c r="B2560" t="s">
        <v>2673</v>
      </c>
      <c r="C2560" t="s">
        <v>2593</v>
      </c>
      <c r="D2560" t="s">
        <v>1491</v>
      </c>
      <c r="E2560" t="s">
        <v>1509</v>
      </c>
      <c r="F2560" t="s">
        <v>3066</v>
      </c>
      <c r="G2560" t="s">
        <v>42</v>
      </c>
      <c r="H2560" t="s">
        <v>40</v>
      </c>
      <c r="I2560" t="s">
        <v>3190</v>
      </c>
      <c r="J2560" t="s">
        <v>39</v>
      </c>
      <c r="K2560" t="s">
        <v>39</v>
      </c>
      <c r="L2560" t="s">
        <v>39</v>
      </c>
      <c r="M2560" t="s">
        <v>41</v>
      </c>
      <c r="N2560" t="s">
        <v>39</v>
      </c>
      <c r="O2560">
        <v>1993</v>
      </c>
      <c r="P2560" t="s">
        <v>39</v>
      </c>
      <c r="Q2560" t="s">
        <v>39</v>
      </c>
      <c r="R2560" t="s">
        <v>39</v>
      </c>
      <c r="S2560" t="s">
        <v>39</v>
      </c>
      <c r="T2560" t="s">
        <v>39</v>
      </c>
      <c r="U2560" t="s">
        <v>39</v>
      </c>
      <c r="V2560" s="6" t="s">
        <v>39</v>
      </c>
      <c r="W2560" t="s">
        <v>39</v>
      </c>
      <c r="X2560" s="6">
        <v>5</v>
      </c>
      <c r="Y2560" t="s">
        <v>39</v>
      </c>
      <c r="Z2560">
        <v>0</v>
      </c>
      <c r="AA2560" t="s">
        <v>39</v>
      </c>
      <c r="AB2560" t="s">
        <v>39</v>
      </c>
      <c r="AC2560" t="s">
        <v>39</v>
      </c>
      <c r="AD2560" t="s">
        <v>40</v>
      </c>
      <c r="AE2560" t="s">
        <v>39</v>
      </c>
      <c r="AF2560" t="s">
        <v>40</v>
      </c>
      <c r="AG2560" t="s">
        <v>39</v>
      </c>
      <c r="AH2560" t="s">
        <v>39</v>
      </c>
      <c r="AI2560">
        <v>0.2</v>
      </c>
      <c r="AJ2560" s="6" t="s">
        <v>3130</v>
      </c>
      <c r="AK2560" s="20">
        <v>49.11</v>
      </c>
      <c r="AL2560" t="s">
        <v>39</v>
      </c>
      <c r="AM2560" t="s">
        <v>39</v>
      </c>
      <c r="AN2560">
        <v>4</v>
      </c>
      <c r="AO2560">
        <v>25</v>
      </c>
      <c r="AP2560" t="s">
        <v>39</v>
      </c>
      <c r="AQ2560" t="s">
        <v>39</v>
      </c>
      <c r="AR2560" t="s">
        <v>2687</v>
      </c>
      <c r="AS2560" t="s">
        <v>3191</v>
      </c>
    </row>
    <row r="2561" spans="1:45" x14ac:dyDescent="0.35">
      <c r="A2561" t="s">
        <v>2142</v>
      </c>
      <c r="B2561" t="s">
        <v>2673</v>
      </c>
      <c r="C2561" t="s">
        <v>2593</v>
      </c>
      <c r="D2561" t="s">
        <v>1491</v>
      </c>
      <c r="E2561" t="s">
        <v>1509</v>
      </c>
      <c r="F2561" t="s">
        <v>3066</v>
      </c>
      <c r="G2561" t="s">
        <v>42</v>
      </c>
      <c r="H2561" t="s">
        <v>40</v>
      </c>
      <c r="I2561" t="s">
        <v>3190</v>
      </c>
      <c r="J2561" t="s">
        <v>39</v>
      </c>
      <c r="K2561" t="s">
        <v>39</v>
      </c>
      <c r="L2561" t="s">
        <v>39</v>
      </c>
      <c r="M2561" t="s">
        <v>41</v>
      </c>
      <c r="N2561" t="s">
        <v>39</v>
      </c>
      <c r="O2561">
        <v>1993</v>
      </c>
      <c r="P2561" t="s">
        <v>39</v>
      </c>
      <c r="Q2561" t="s">
        <v>39</v>
      </c>
      <c r="R2561" t="s">
        <v>39</v>
      </c>
      <c r="S2561" t="s">
        <v>39</v>
      </c>
      <c r="T2561" t="s">
        <v>39</v>
      </c>
      <c r="U2561" t="s">
        <v>39</v>
      </c>
      <c r="V2561" s="6" t="s">
        <v>39</v>
      </c>
      <c r="W2561" t="s">
        <v>39</v>
      </c>
      <c r="X2561" s="6">
        <v>5</v>
      </c>
      <c r="Y2561" t="s">
        <v>39</v>
      </c>
      <c r="Z2561">
        <v>0</v>
      </c>
      <c r="AA2561" t="s">
        <v>39</v>
      </c>
      <c r="AB2561" t="s">
        <v>39</v>
      </c>
      <c r="AC2561" t="s">
        <v>39</v>
      </c>
      <c r="AD2561" t="s">
        <v>40</v>
      </c>
      <c r="AE2561" t="s">
        <v>39</v>
      </c>
      <c r="AF2561" t="s">
        <v>40</v>
      </c>
      <c r="AG2561" t="s">
        <v>39</v>
      </c>
      <c r="AH2561" t="s">
        <v>39</v>
      </c>
      <c r="AI2561">
        <v>0.2</v>
      </c>
      <c r="AJ2561" s="6" t="s">
        <v>3130</v>
      </c>
      <c r="AK2561" s="20">
        <v>48.271999999999998</v>
      </c>
      <c r="AL2561" t="s">
        <v>39</v>
      </c>
      <c r="AM2561" t="s">
        <v>39</v>
      </c>
      <c r="AN2561">
        <v>4</v>
      </c>
      <c r="AO2561">
        <v>25</v>
      </c>
      <c r="AP2561" t="s">
        <v>39</v>
      </c>
      <c r="AQ2561" t="s">
        <v>39</v>
      </c>
      <c r="AR2561" t="s">
        <v>2687</v>
      </c>
      <c r="AS2561" t="s">
        <v>3191</v>
      </c>
    </row>
    <row r="2562" spans="1:45" x14ac:dyDescent="0.35">
      <c r="A2562" t="s">
        <v>2142</v>
      </c>
      <c r="B2562" t="s">
        <v>2673</v>
      </c>
      <c r="C2562" t="s">
        <v>2593</v>
      </c>
      <c r="D2562" t="s">
        <v>1491</v>
      </c>
      <c r="E2562" t="s">
        <v>1509</v>
      </c>
      <c r="F2562" t="s">
        <v>3066</v>
      </c>
      <c r="G2562" t="s">
        <v>42</v>
      </c>
      <c r="H2562" t="s">
        <v>40</v>
      </c>
      <c r="I2562" t="s">
        <v>3190</v>
      </c>
      <c r="J2562" t="s">
        <v>39</v>
      </c>
      <c r="K2562" t="s">
        <v>39</v>
      </c>
      <c r="L2562" t="s">
        <v>39</v>
      </c>
      <c r="M2562" t="s">
        <v>41</v>
      </c>
      <c r="N2562" t="s">
        <v>39</v>
      </c>
      <c r="O2562">
        <v>1993</v>
      </c>
      <c r="P2562" t="s">
        <v>39</v>
      </c>
      <c r="Q2562" t="s">
        <v>39</v>
      </c>
      <c r="R2562" t="s">
        <v>39</v>
      </c>
      <c r="S2562" t="s">
        <v>39</v>
      </c>
      <c r="T2562" t="s">
        <v>39</v>
      </c>
      <c r="U2562" t="s">
        <v>39</v>
      </c>
      <c r="V2562" s="6" t="s">
        <v>39</v>
      </c>
      <c r="W2562" t="s">
        <v>39</v>
      </c>
      <c r="X2562" s="6">
        <v>5</v>
      </c>
      <c r="Y2562" t="s">
        <v>39</v>
      </c>
      <c r="Z2562">
        <v>0</v>
      </c>
      <c r="AA2562" t="s">
        <v>39</v>
      </c>
      <c r="AB2562" t="s">
        <v>39</v>
      </c>
      <c r="AC2562" t="s">
        <v>39</v>
      </c>
      <c r="AD2562" t="s">
        <v>40</v>
      </c>
      <c r="AE2562" t="s">
        <v>39</v>
      </c>
      <c r="AF2562" t="s">
        <v>40</v>
      </c>
      <c r="AG2562" t="s">
        <v>39</v>
      </c>
      <c r="AH2562" t="s">
        <v>39</v>
      </c>
      <c r="AI2562">
        <v>0.2</v>
      </c>
      <c r="AJ2562" s="6" t="s">
        <v>3130</v>
      </c>
      <c r="AK2562" s="20">
        <v>52.042000000000002</v>
      </c>
      <c r="AL2562" t="s">
        <v>39</v>
      </c>
      <c r="AM2562" t="s">
        <v>39</v>
      </c>
      <c r="AN2562">
        <v>4</v>
      </c>
      <c r="AO2562">
        <v>25</v>
      </c>
      <c r="AP2562" t="s">
        <v>39</v>
      </c>
      <c r="AQ2562" t="s">
        <v>39</v>
      </c>
      <c r="AR2562" t="s">
        <v>2687</v>
      </c>
      <c r="AS2562" t="s">
        <v>3191</v>
      </c>
    </row>
    <row r="2563" spans="1:45" x14ac:dyDescent="0.35">
      <c r="A2563" t="s">
        <v>2142</v>
      </c>
      <c r="B2563" t="s">
        <v>2673</v>
      </c>
      <c r="C2563" t="s">
        <v>2593</v>
      </c>
      <c r="D2563" t="s">
        <v>1491</v>
      </c>
      <c r="E2563" t="s">
        <v>1509</v>
      </c>
      <c r="F2563" t="s">
        <v>3066</v>
      </c>
      <c r="G2563" t="s">
        <v>42</v>
      </c>
      <c r="H2563" t="s">
        <v>40</v>
      </c>
      <c r="I2563" t="s">
        <v>3190</v>
      </c>
      <c r="J2563" t="s">
        <v>39</v>
      </c>
      <c r="K2563" t="s">
        <v>39</v>
      </c>
      <c r="L2563" t="s">
        <v>39</v>
      </c>
      <c r="M2563" t="s">
        <v>41</v>
      </c>
      <c r="N2563" t="s">
        <v>39</v>
      </c>
      <c r="O2563">
        <v>1993</v>
      </c>
      <c r="P2563" t="s">
        <v>39</v>
      </c>
      <c r="Q2563" t="s">
        <v>39</v>
      </c>
      <c r="R2563" t="s">
        <v>39</v>
      </c>
      <c r="S2563" t="s">
        <v>39</v>
      </c>
      <c r="T2563" t="s">
        <v>39</v>
      </c>
      <c r="U2563" t="s">
        <v>39</v>
      </c>
      <c r="V2563" s="6" t="s">
        <v>39</v>
      </c>
      <c r="W2563" t="s">
        <v>39</v>
      </c>
      <c r="X2563" s="6">
        <v>5</v>
      </c>
      <c r="Y2563" t="s">
        <v>39</v>
      </c>
      <c r="Z2563">
        <v>0</v>
      </c>
      <c r="AA2563" t="s">
        <v>39</v>
      </c>
      <c r="AB2563" t="s">
        <v>39</v>
      </c>
      <c r="AC2563" t="s">
        <v>39</v>
      </c>
      <c r="AD2563" t="s">
        <v>40</v>
      </c>
      <c r="AE2563" t="s">
        <v>39</v>
      </c>
      <c r="AF2563" t="s">
        <v>40</v>
      </c>
      <c r="AG2563" t="s">
        <v>39</v>
      </c>
      <c r="AH2563" t="s">
        <v>39</v>
      </c>
      <c r="AI2563">
        <v>0.2</v>
      </c>
      <c r="AJ2563" s="6" t="s">
        <v>3130</v>
      </c>
      <c r="AK2563" s="20">
        <v>64.188000000000002</v>
      </c>
      <c r="AL2563" t="s">
        <v>39</v>
      </c>
      <c r="AM2563" t="s">
        <v>39</v>
      </c>
      <c r="AN2563">
        <v>4</v>
      </c>
      <c r="AO2563">
        <v>25</v>
      </c>
      <c r="AP2563" t="s">
        <v>39</v>
      </c>
      <c r="AQ2563" t="s">
        <v>39</v>
      </c>
      <c r="AR2563" t="s">
        <v>2687</v>
      </c>
      <c r="AS2563" t="s">
        <v>3191</v>
      </c>
    </row>
    <row r="2564" spans="1:45" x14ac:dyDescent="0.35">
      <c r="A2564" t="s">
        <v>2142</v>
      </c>
      <c r="B2564" t="s">
        <v>2673</v>
      </c>
      <c r="C2564" t="s">
        <v>2593</v>
      </c>
      <c r="D2564" t="s">
        <v>1491</v>
      </c>
      <c r="E2564" t="s">
        <v>1509</v>
      </c>
      <c r="F2564" t="s">
        <v>3066</v>
      </c>
      <c r="G2564" t="s">
        <v>42</v>
      </c>
      <c r="H2564" t="s">
        <v>40</v>
      </c>
      <c r="I2564" t="s">
        <v>3190</v>
      </c>
      <c r="J2564" t="s">
        <v>39</v>
      </c>
      <c r="K2564" t="s">
        <v>39</v>
      </c>
      <c r="L2564" t="s">
        <v>39</v>
      </c>
      <c r="M2564" t="s">
        <v>41</v>
      </c>
      <c r="N2564" t="s">
        <v>39</v>
      </c>
      <c r="O2564">
        <v>1993</v>
      </c>
      <c r="P2564" t="s">
        <v>39</v>
      </c>
      <c r="Q2564" t="s">
        <v>39</v>
      </c>
      <c r="R2564" t="s">
        <v>39</v>
      </c>
      <c r="S2564" t="s">
        <v>39</v>
      </c>
      <c r="T2564" t="s">
        <v>39</v>
      </c>
      <c r="U2564" t="s">
        <v>39</v>
      </c>
      <c r="V2564" s="6" t="s">
        <v>39</v>
      </c>
      <c r="W2564" t="s">
        <v>39</v>
      </c>
      <c r="X2564" s="6">
        <v>5</v>
      </c>
      <c r="Y2564" t="s">
        <v>39</v>
      </c>
      <c r="Z2564">
        <v>0</v>
      </c>
      <c r="AA2564" t="s">
        <v>39</v>
      </c>
      <c r="AB2564" t="s">
        <v>39</v>
      </c>
      <c r="AC2564" t="s">
        <v>39</v>
      </c>
      <c r="AD2564" t="s">
        <v>40</v>
      </c>
      <c r="AE2564" t="s">
        <v>39</v>
      </c>
      <c r="AF2564" t="s">
        <v>40</v>
      </c>
      <c r="AG2564" t="s">
        <v>39</v>
      </c>
      <c r="AH2564" t="s">
        <v>39</v>
      </c>
      <c r="AI2564">
        <v>0.2</v>
      </c>
      <c r="AJ2564" s="6" t="s">
        <v>3130</v>
      </c>
      <c r="AK2564" s="20">
        <v>39.895000000000003</v>
      </c>
      <c r="AL2564" t="s">
        <v>39</v>
      </c>
      <c r="AM2564" t="s">
        <v>39</v>
      </c>
      <c r="AN2564">
        <v>4</v>
      </c>
      <c r="AO2564">
        <v>25</v>
      </c>
      <c r="AP2564" t="s">
        <v>39</v>
      </c>
      <c r="AQ2564" t="s">
        <v>39</v>
      </c>
      <c r="AR2564" t="s">
        <v>2687</v>
      </c>
      <c r="AS2564" t="s">
        <v>3191</v>
      </c>
    </row>
    <row r="2565" spans="1:45" x14ac:dyDescent="0.35">
      <c r="A2565" t="s">
        <v>2142</v>
      </c>
      <c r="B2565" t="s">
        <v>2673</v>
      </c>
      <c r="C2565" t="s">
        <v>2593</v>
      </c>
      <c r="D2565" t="s">
        <v>1491</v>
      </c>
      <c r="E2565" t="s">
        <v>1509</v>
      </c>
      <c r="F2565" t="s">
        <v>3066</v>
      </c>
      <c r="G2565" t="s">
        <v>42</v>
      </c>
      <c r="H2565" t="s">
        <v>40</v>
      </c>
      <c r="I2565" t="s">
        <v>3190</v>
      </c>
      <c r="J2565" t="s">
        <v>39</v>
      </c>
      <c r="K2565" t="s">
        <v>39</v>
      </c>
      <c r="L2565" t="s">
        <v>39</v>
      </c>
      <c r="M2565" t="s">
        <v>41</v>
      </c>
      <c r="N2565" t="s">
        <v>39</v>
      </c>
      <c r="O2565">
        <v>1993</v>
      </c>
      <c r="P2565" t="s">
        <v>39</v>
      </c>
      <c r="Q2565" t="s">
        <v>39</v>
      </c>
      <c r="R2565" t="s">
        <v>39</v>
      </c>
      <c r="S2565" t="s">
        <v>39</v>
      </c>
      <c r="T2565" t="s">
        <v>39</v>
      </c>
      <c r="U2565" t="s">
        <v>39</v>
      </c>
      <c r="V2565" s="6" t="s">
        <v>39</v>
      </c>
      <c r="W2565" t="s">
        <v>39</v>
      </c>
      <c r="X2565" s="6">
        <v>5</v>
      </c>
      <c r="Y2565" t="s">
        <v>39</v>
      </c>
      <c r="Z2565">
        <v>0</v>
      </c>
      <c r="AA2565" t="s">
        <v>39</v>
      </c>
      <c r="AB2565" t="s">
        <v>39</v>
      </c>
      <c r="AC2565" t="s">
        <v>39</v>
      </c>
      <c r="AD2565" t="s">
        <v>40</v>
      </c>
      <c r="AE2565" t="s">
        <v>39</v>
      </c>
      <c r="AF2565" t="s">
        <v>40</v>
      </c>
      <c r="AG2565" t="s">
        <v>39</v>
      </c>
      <c r="AH2565" t="s">
        <v>39</v>
      </c>
      <c r="AI2565">
        <v>0.2</v>
      </c>
      <c r="AJ2565" s="6" t="s">
        <v>3130</v>
      </c>
      <c r="AK2565" s="20">
        <v>51.832000000000001</v>
      </c>
      <c r="AL2565" t="s">
        <v>39</v>
      </c>
      <c r="AM2565" t="s">
        <v>39</v>
      </c>
      <c r="AN2565">
        <v>4</v>
      </c>
      <c r="AO2565">
        <v>25</v>
      </c>
      <c r="AP2565" t="s">
        <v>39</v>
      </c>
      <c r="AQ2565" t="s">
        <v>39</v>
      </c>
      <c r="AR2565" t="s">
        <v>2687</v>
      </c>
      <c r="AS2565" t="s">
        <v>3191</v>
      </c>
    </row>
    <row r="2566" spans="1:45" x14ac:dyDescent="0.35">
      <c r="A2566" t="s">
        <v>2142</v>
      </c>
      <c r="B2566" t="s">
        <v>2673</v>
      </c>
      <c r="C2566" t="s">
        <v>2593</v>
      </c>
      <c r="D2566" t="s">
        <v>1491</v>
      </c>
      <c r="E2566" t="s">
        <v>1509</v>
      </c>
      <c r="F2566" t="s">
        <v>3066</v>
      </c>
      <c r="G2566" t="s">
        <v>42</v>
      </c>
      <c r="H2566" t="s">
        <v>40</v>
      </c>
      <c r="I2566" t="s">
        <v>3190</v>
      </c>
      <c r="J2566" t="s">
        <v>39</v>
      </c>
      <c r="K2566" t="s">
        <v>39</v>
      </c>
      <c r="L2566" t="s">
        <v>39</v>
      </c>
      <c r="M2566" t="s">
        <v>41</v>
      </c>
      <c r="N2566" t="s">
        <v>39</v>
      </c>
      <c r="O2566">
        <v>1993</v>
      </c>
      <c r="P2566" t="s">
        <v>39</v>
      </c>
      <c r="Q2566" t="s">
        <v>39</v>
      </c>
      <c r="R2566" t="s">
        <v>39</v>
      </c>
      <c r="S2566" t="s">
        <v>39</v>
      </c>
      <c r="T2566" t="s">
        <v>39</v>
      </c>
      <c r="U2566" t="s">
        <v>39</v>
      </c>
      <c r="V2566" s="6" t="s">
        <v>39</v>
      </c>
      <c r="W2566" t="s">
        <v>39</v>
      </c>
      <c r="X2566" s="6">
        <v>5</v>
      </c>
      <c r="Y2566" t="s">
        <v>39</v>
      </c>
      <c r="Z2566">
        <v>0</v>
      </c>
      <c r="AA2566" t="s">
        <v>39</v>
      </c>
      <c r="AB2566" t="s">
        <v>39</v>
      </c>
      <c r="AC2566" t="s">
        <v>39</v>
      </c>
      <c r="AD2566" t="s">
        <v>40</v>
      </c>
      <c r="AE2566" t="s">
        <v>39</v>
      </c>
      <c r="AF2566" t="s">
        <v>40</v>
      </c>
      <c r="AG2566" t="s">
        <v>39</v>
      </c>
      <c r="AH2566" t="s">
        <v>39</v>
      </c>
      <c r="AI2566">
        <v>0.2</v>
      </c>
      <c r="AJ2566" s="6" t="s">
        <v>3130</v>
      </c>
      <c r="AK2566" s="20">
        <v>58.115000000000002</v>
      </c>
      <c r="AL2566" t="s">
        <v>39</v>
      </c>
      <c r="AM2566" t="s">
        <v>39</v>
      </c>
      <c r="AN2566">
        <v>4</v>
      </c>
      <c r="AO2566">
        <v>25</v>
      </c>
      <c r="AP2566" t="s">
        <v>39</v>
      </c>
      <c r="AQ2566" t="s">
        <v>39</v>
      </c>
      <c r="AR2566" t="s">
        <v>2687</v>
      </c>
      <c r="AS2566" t="s">
        <v>3191</v>
      </c>
    </row>
    <row r="2567" spans="1:45" x14ac:dyDescent="0.35">
      <c r="A2567" t="s">
        <v>2142</v>
      </c>
      <c r="B2567" t="s">
        <v>2673</v>
      </c>
      <c r="C2567" t="s">
        <v>2593</v>
      </c>
      <c r="D2567" t="s">
        <v>1491</v>
      </c>
      <c r="E2567" t="s">
        <v>1509</v>
      </c>
      <c r="F2567" t="s">
        <v>3066</v>
      </c>
      <c r="G2567" t="s">
        <v>42</v>
      </c>
      <c r="H2567" t="s">
        <v>40</v>
      </c>
      <c r="I2567" t="s">
        <v>3190</v>
      </c>
      <c r="J2567" t="s">
        <v>39</v>
      </c>
      <c r="K2567" t="s">
        <v>39</v>
      </c>
      <c r="L2567" t="s">
        <v>39</v>
      </c>
      <c r="M2567" t="s">
        <v>41</v>
      </c>
      <c r="N2567" t="s">
        <v>39</v>
      </c>
      <c r="O2567">
        <v>1993</v>
      </c>
      <c r="P2567" t="s">
        <v>39</v>
      </c>
      <c r="Q2567" t="s">
        <v>39</v>
      </c>
      <c r="R2567" t="s">
        <v>39</v>
      </c>
      <c r="S2567" t="s">
        <v>39</v>
      </c>
      <c r="T2567" t="s">
        <v>39</v>
      </c>
      <c r="U2567" t="s">
        <v>39</v>
      </c>
      <c r="V2567" s="6" t="s">
        <v>39</v>
      </c>
      <c r="W2567" t="s">
        <v>39</v>
      </c>
      <c r="X2567" s="6">
        <v>5</v>
      </c>
      <c r="Y2567" t="s">
        <v>39</v>
      </c>
      <c r="Z2567">
        <v>0</v>
      </c>
      <c r="AA2567" t="s">
        <v>39</v>
      </c>
      <c r="AB2567" t="s">
        <v>39</v>
      </c>
      <c r="AC2567" t="s">
        <v>39</v>
      </c>
      <c r="AD2567" t="s">
        <v>40</v>
      </c>
      <c r="AE2567" t="s">
        <v>39</v>
      </c>
      <c r="AF2567" t="s">
        <v>40</v>
      </c>
      <c r="AG2567" t="s">
        <v>39</v>
      </c>
      <c r="AH2567" t="s">
        <v>39</v>
      </c>
      <c r="AI2567">
        <v>0.2</v>
      </c>
      <c r="AJ2567" s="6" t="s">
        <v>3130</v>
      </c>
      <c r="AK2567" s="20">
        <v>48.901000000000003</v>
      </c>
      <c r="AL2567" t="s">
        <v>39</v>
      </c>
      <c r="AM2567" t="s">
        <v>39</v>
      </c>
      <c r="AN2567">
        <v>4</v>
      </c>
      <c r="AO2567">
        <v>25</v>
      </c>
      <c r="AP2567" t="s">
        <v>39</v>
      </c>
      <c r="AQ2567" t="s">
        <v>39</v>
      </c>
      <c r="AR2567" t="s">
        <v>2687</v>
      </c>
      <c r="AS2567" t="s">
        <v>3191</v>
      </c>
    </row>
    <row r="2568" spans="1:45" x14ac:dyDescent="0.35">
      <c r="A2568" t="s">
        <v>2142</v>
      </c>
      <c r="B2568" t="s">
        <v>2673</v>
      </c>
      <c r="C2568" t="s">
        <v>2593</v>
      </c>
      <c r="D2568" t="s">
        <v>1491</v>
      </c>
      <c r="E2568" t="s">
        <v>1509</v>
      </c>
      <c r="F2568" t="s">
        <v>3066</v>
      </c>
      <c r="G2568" t="s">
        <v>42</v>
      </c>
      <c r="H2568" t="s">
        <v>40</v>
      </c>
      <c r="I2568" t="s">
        <v>3190</v>
      </c>
      <c r="J2568" t="s">
        <v>39</v>
      </c>
      <c r="K2568" t="s">
        <v>39</v>
      </c>
      <c r="L2568" t="s">
        <v>39</v>
      </c>
      <c r="M2568" t="s">
        <v>41</v>
      </c>
      <c r="N2568" t="s">
        <v>39</v>
      </c>
      <c r="O2568">
        <v>1993</v>
      </c>
      <c r="P2568" t="s">
        <v>39</v>
      </c>
      <c r="Q2568" t="s">
        <v>39</v>
      </c>
      <c r="R2568" t="s">
        <v>39</v>
      </c>
      <c r="S2568" t="s">
        <v>39</v>
      </c>
      <c r="T2568" t="s">
        <v>39</v>
      </c>
      <c r="U2568" t="s">
        <v>39</v>
      </c>
      <c r="V2568" s="6" t="s">
        <v>39</v>
      </c>
      <c r="W2568" t="s">
        <v>39</v>
      </c>
      <c r="X2568" s="6">
        <v>5</v>
      </c>
      <c r="Y2568" t="s">
        <v>39</v>
      </c>
      <c r="Z2568">
        <v>0</v>
      </c>
      <c r="AA2568" t="s">
        <v>39</v>
      </c>
      <c r="AB2568" t="s">
        <v>39</v>
      </c>
      <c r="AC2568" t="s">
        <v>39</v>
      </c>
      <c r="AD2568" t="s">
        <v>40</v>
      </c>
      <c r="AE2568" t="s">
        <v>39</v>
      </c>
      <c r="AF2568" t="s">
        <v>40</v>
      </c>
      <c r="AG2568" t="s">
        <v>39</v>
      </c>
      <c r="AH2568" t="s">
        <v>39</v>
      </c>
      <c r="AI2568">
        <v>0.2</v>
      </c>
      <c r="AJ2568" s="6" t="s">
        <v>3130</v>
      </c>
      <c r="AK2568" s="20">
        <v>56.44</v>
      </c>
      <c r="AL2568" t="s">
        <v>39</v>
      </c>
      <c r="AM2568" t="s">
        <v>39</v>
      </c>
      <c r="AN2568">
        <v>4</v>
      </c>
      <c r="AO2568">
        <v>25</v>
      </c>
      <c r="AP2568" t="s">
        <v>39</v>
      </c>
      <c r="AQ2568" t="s">
        <v>39</v>
      </c>
      <c r="AR2568" t="s">
        <v>2687</v>
      </c>
      <c r="AS2568" t="s">
        <v>3191</v>
      </c>
    </row>
    <row r="2569" spans="1:45" x14ac:dyDescent="0.35">
      <c r="A2569" t="s">
        <v>2142</v>
      </c>
      <c r="B2569" t="s">
        <v>2673</v>
      </c>
      <c r="C2569" t="s">
        <v>2593</v>
      </c>
      <c r="D2569" t="s">
        <v>1491</v>
      </c>
      <c r="E2569" t="s">
        <v>1509</v>
      </c>
      <c r="F2569" t="s">
        <v>3066</v>
      </c>
      <c r="G2569" t="s">
        <v>42</v>
      </c>
      <c r="H2569" t="s">
        <v>40</v>
      </c>
      <c r="I2569" t="s">
        <v>3190</v>
      </c>
      <c r="J2569" t="s">
        <v>39</v>
      </c>
      <c r="K2569" t="s">
        <v>39</v>
      </c>
      <c r="L2569" t="s">
        <v>39</v>
      </c>
      <c r="M2569" t="s">
        <v>41</v>
      </c>
      <c r="N2569" t="s">
        <v>39</v>
      </c>
      <c r="O2569">
        <v>1993</v>
      </c>
      <c r="P2569" t="s">
        <v>39</v>
      </c>
      <c r="Q2569" t="s">
        <v>39</v>
      </c>
      <c r="R2569" t="s">
        <v>39</v>
      </c>
      <c r="S2569" t="s">
        <v>39</v>
      </c>
      <c r="T2569" t="s">
        <v>39</v>
      </c>
      <c r="U2569" t="s">
        <v>39</v>
      </c>
      <c r="V2569" s="6" t="s">
        <v>39</v>
      </c>
      <c r="W2569" t="s">
        <v>39</v>
      </c>
      <c r="X2569" s="6">
        <v>5</v>
      </c>
      <c r="Y2569" t="s">
        <v>39</v>
      </c>
      <c r="Z2569">
        <v>0</v>
      </c>
      <c r="AA2569" t="s">
        <v>39</v>
      </c>
      <c r="AB2569" t="s">
        <v>39</v>
      </c>
      <c r="AC2569" t="s">
        <v>39</v>
      </c>
      <c r="AD2569" t="s">
        <v>40</v>
      </c>
      <c r="AE2569" t="s">
        <v>39</v>
      </c>
      <c r="AF2569" t="s">
        <v>40</v>
      </c>
      <c r="AG2569" t="s">
        <v>39</v>
      </c>
      <c r="AH2569" t="s">
        <v>39</v>
      </c>
      <c r="AI2569">
        <v>0.2</v>
      </c>
      <c r="AJ2569" s="6" t="s">
        <v>3130</v>
      </c>
      <c r="AK2569" s="20">
        <v>52.042000000000002</v>
      </c>
      <c r="AL2569" t="s">
        <v>39</v>
      </c>
      <c r="AM2569" t="s">
        <v>39</v>
      </c>
      <c r="AN2569">
        <v>4</v>
      </c>
      <c r="AO2569">
        <v>25</v>
      </c>
      <c r="AP2569" t="s">
        <v>39</v>
      </c>
      <c r="AQ2569" t="s">
        <v>39</v>
      </c>
      <c r="AR2569" t="s">
        <v>2687</v>
      </c>
      <c r="AS2569" t="s">
        <v>3191</v>
      </c>
    </row>
    <row r="2570" spans="1:45" x14ac:dyDescent="0.35">
      <c r="A2570" t="s">
        <v>2142</v>
      </c>
      <c r="B2570" t="s">
        <v>2673</v>
      </c>
      <c r="C2570" t="s">
        <v>2593</v>
      </c>
      <c r="D2570" t="s">
        <v>1491</v>
      </c>
      <c r="E2570" t="s">
        <v>1509</v>
      </c>
      <c r="F2570" t="s">
        <v>3066</v>
      </c>
      <c r="G2570" t="s">
        <v>42</v>
      </c>
      <c r="H2570" t="s">
        <v>40</v>
      </c>
      <c r="I2570" t="s">
        <v>3190</v>
      </c>
      <c r="J2570" t="s">
        <v>39</v>
      </c>
      <c r="K2570" t="s">
        <v>39</v>
      </c>
      <c r="L2570" t="s">
        <v>39</v>
      </c>
      <c r="M2570" t="s">
        <v>41</v>
      </c>
      <c r="N2570" t="s">
        <v>39</v>
      </c>
      <c r="O2570">
        <v>1993</v>
      </c>
      <c r="P2570" t="s">
        <v>39</v>
      </c>
      <c r="Q2570" t="s">
        <v>39</v>
      </c>
      <c r="R2570" t="s">
        <v>39</v>
      </c>
      <c r="S2570" t="s">
        <v>39</v>
      </c>
      <c r="T2570" t="s">
        <v>39</v>
      </c>
      <c r="U2570" t="s">
        <v>39</v>
      </c>
      <c r="V2570" s="6" t="s">
        <v>39</v>
      </c>
      <c r="W2570" t="s">
        <v>39</v>
      </c>
      <c r="X2570" s="6">
        <v>5</v>
      </c>
      <c r="Y2570" t="s">
        <v>39</v>
      </c>
      <c r="Z2570">
        <v>0</v>
      </c>
      <c r="AA2570" t="s">
        <v>39</v>
      </c>
      <c r="AB2570" t="s">
        <v>39</v>
      </c>
      <c r="AC2570" t="s">
        <v>39</v>
      </c>
      <c r="AD2570" t="s">
        <v>40</v>
      </c>
      <c r="AE2570" t="s">
        <v>39</v>
      </c>
      <c r="AF2570" t="s">
        <v>40</v>
      </c>
      <c r="AG2570" t="s">
        <v>39</v>
      </c>
      <c r="AH2570" t="s">
        <v>39</v>
      </c>
      <c r="AI2570">
        <v>0.2</v>
      </c>
      <c r="AJ2570" s="6" t="s">
        <v>3130</v>
      </c>
      <c r="AK2570" s="20">
        <v>44.503</v>
      </c>
      <c r="AL2570" t="s">
        <v>39</v>
      </c>
      <c r="AM2570" t="s">
        <v>39</v>
      </c>
      <c r="AN2570">
        <v>4</v>
      </c>
      <c r="AO2570">
        <v>25</v>
      </c>
      <c r="AP2570" t="s">
        <v>39</v>
      </c>
      <c r="AQ2570" t="s">
        <v>39</v>
      </c>
      <c r="AR2570" t="s">
        <v>2687</v>
      </c>
      <c r="AS2570" t="s">
        <v>3191</v>
      </c>
    </row>
    <row r="2571" spans="1:45" x14ac:dyDescent="0.35">
      <c r="A2571" t="s">
        <v>2142</v>
      </c>
      <c r="B2571" t="s">
        <v>2673</v>
      </c>
      <c r="C2571" t="s">
        <v>2593</v>
      </c>
      <c r="D2571" t="s">
        <v>1491</v>
      </c>
      <c r="E2571" t="s">
        <v>1509</v>
      </c>
      <c r="F2571" t="s">
        <v>3066</v>
      </c>
      <c r="G2571" t="s">
        <v>42</v>
      </c>
      <c r="H2571" t="s">
        <v>40</v>
      </c>
      <c r="I2571" t="s">
        <v>3190</v>
      </c>
      <c r="J2571" t="s">
        <v>39</v>
      </c>
      <c r="K2571" t="s">
        <v>39</v>
      </c>
      <c r="L2571" t="s">
        <v>39</v>
      </c>
      <c r="M2571" t="s">
        <v>41</v>
      </c>
      <c r="N2571" t="s">
        <v>39</v>
      </c>
      <c r="O2571">
        <v>1993</v>
      </c>
      <c r="P2571" t="s">
        <v>39</v>
      </c>
      <c r="Q2571" t="s">
        <v>39</v>
      </c>
      <c r="R2571" t="s">
        <v>39</v>
      </c>
      <c r="S2571" t="s">
        <v>39</v>
      </c>
      <c r="T2571" t="s">
        <v>39</v>
      </c>
      <c r="U2571" t="s">
        <v>39</v>
      </c>
      <c r="V2571" s="6" t="s">
        <v>39</v>
      </c>
      <c r="W2571" t="s">
        <v>39</v>
      </c>
      <c r="X2571" s="6">
        <v>5</v>
      </c>
      <c r="Y2571" t="s">
        <v>39</v>
      </c>
      <c r="Z2571">
        <v>0</v>
      </c>
      <c r="AA2571" t="s">
        <v>39</v>
      </c>
      <c r="AB2571" t="s">
        <v>39</v>
      </c>
      <c r="AC2571" t="s">
        <v>39</v>
      </c>
      <c r="AD2571" t="s">
        <v>40</v>
      </c>
      <c r="AE2571" t="s">
        <v>39</v>
      </c>
      <c r="AF2571" t="s">
        <v>40</v>
      </c>
      <c r="AG2571" t="s">
        <v>39</v>
      </c>
      <c r="AH2571" t="s">
        <v>39</v>
      </c>
      <c r="AI2571">
        <v>0.2</v>
      </c>
      <c r="AJ2571" s="6" t="s">
        <v>3130</v>
      </c>
      <c r="AK2571" s="20">
        <v>50.156999999999996</v>
      </c>
      <c r="AL2571" t="s">
        <v>39</v>
      </c>
      <c r="AM2571" t="s">
        <v>39</v>
      </c>
      <c r="AN2571">
        <v>4</v>
      </c>
      <c r="AO2571">
        <v>25</v>
      </c>
      <c r="AP2571" t="s">
        <v>39</v>
      </c>
      <c r="AQ2571" t="s">
        <v>39</v>
      </c>
      <c r="AR2571" t="s">
        <v>2687</v>
      </c>
      <c r="AS2571" t="s">
        <v>3191</v>
      </c>
    </row>
    <row r="2572" spans="1:45" x14ac:dyDescent="0.35">
      <c r="A2572" t="s">
        <v>2142</v>
      </c>
      <c r="B2572" t="s">
        <v>2673</v>
      </c>
      <c r="C2572" t="s">
        <v>2593</v>
      </c>
      <c r="D2572" t="s">
        <v>1491</v>
      </c>
      <c r="E2572" t="s">
        <v>1509</v>
      </c>
      <c r="F2572" t="s">
        <v>3066</v>
      </c>
      <c r="G2572" t="s">
        <v>42</v>
      </c>
      <c r="H2572" t="s">
        <v>40</v>
      </c>
      <c r="I2572" t="s">
        <v>3190</v>
      </c>
      <c r="J2572" t="s">
        <v>39</v>
      </c>
      <c r="K2572" t="s">
        <v>39</v>
      </c>
      <c r="L2572" t="s">
        <v>39</v>
      </c>
      <c r="M2572" t="s">
        <v>41</v>
      </c>
      <c r="N2572" t="s">
        <v>39</v>
      </c>
      <c r="O2572">
        <v>1993</v>
      </c>
      <c r="P2572" t="s">
        <v>39</v>
      </c>
      <c r="Q2572" t="s">
        <v>39</v>
      </c>
      <c r="R2572" t="s">
        <v>39</v>
      </c>
      <c r="S2572" t="s">
        <v>39</v>
      </c>
      <c r="T2572" t="s">
        <v>39</v>
      </c>
      <c r="U2572" t="s">
        <v>39</v>
      </c>
      <c r="V2572" s="6" t="s">
        <v>39</v>
      </c>
      <c r="W2572" t="s">
        <v>39</v>
      </c>
      <c r="X2572" s="6">
        <v>5</v>
      </c>
      <c r="Y2572" t="s">
        <v>39</v>
      </c>
      <c r="Z2572">
        <v>0</v>
      </c>
      <c r="AA2572" t="s">
        <v>39</v>
      </c>
      <c r="AB2572" t="s">
        <v>39</v>
      </c>
      <c r="AC2572" t="s">
        <v>39</v>
      </c>
      <c r="AD2572" t="s">
        <v>40</v>
      </c>
      <c r="AE2572" t="s">
        <v>39</v>
      </c>
      <c r="AF2572" t="s">
        <v>40</v>
      </c>
      <c r="AG2572" t="s">
        <v>39</v>
      </c>
      <c r="AH2572" t="s">
        <v>39</v>
      </c>
      <c r="AI2572">
        <v>0.2</v>
      </c>
      <c r="AJ2572" s="6" t="s">
        <v>3130</v>
      </c>
      <c r="AK2572" s="20">
        <v>40.732999999999997</v>
      </c>
      <c r="AL2572" t="s">
        <v>39</v>
      </c>
      <c r="AM2572" t="s">
        <v>39</v>
      </c>
      <c r="AN2572">
        <v>4</v>
      </c>
      <c r="AO2572">
        <v>25</v>
      </c>
      <c r="AP2572" t="s">
        <v>39</v>
      </c>
      <c r="AQ2572" t="s">
        <v>39</v>
      </c>
      <c r="AR2572" t="s">
        <v>2687</v>
      </c>
      <c r="AS2572" t="s">
        <v>3191</v>
      </c>
    </row>
    <row r="2573" spans="1:45" x14ac:dyDescent="0.35">
      <c r="A2573" t="s">
        <v>2142</v>
      </c>
      <c r="B2573" t="s">
        <v>2673</v>
      </c>
      <c r="C2573" t="s">
        <v>2593</v>
      </c>
      <c r="D2573" t="s">
        <v>1491</v>
      </c>
      <c r="E2573" t="s">
        <v>1509</v>
      </c>
      <c r="F2573" t="s">
        <v>3066</v>
      </c>
      <c r="G2573" t="s">
        <v>42</v>
      </c>
      <c r="H2573" t="s">
        <v>40</v>
      </c>
      <c r="I2573" t="s">
        <v>3190</v>
      </c>
      <c r="J2573" t="s">
        <v>39</v>
      </c>
      <c r="K2573" t="s">
        <v>39</v>
      </c>
      <c r="L2573" t="s">
        <v>39</v>
      </c>
      <c r="M2573" t="s">
        <v>41</v>
      </c>
      <c r="N2573" t="s">
        <v>39</v>
      </c>
      <c r="O2573">
        <v>1993</v>
      </c>
      <c r="P2573" t="s">
        <v>39</v>
      </c>
      <c r="Q2573" t="s">
        <v>39</v>
      </c>
      <c r="R2573" t="s">
        <v>39</v>
      </c>
      <c r="S2573" t="s">
        <v>39</v>
      </c>
      <c r="T2573" t="s">
        <v>39</v>
      </c>
      <c r="U2573" t="s">
        <v>39</v>
      </c>
      <c r="V2573" s="6" t="s">
        <v>39</v>
      </c>
      <c r="W2573" t="s">
        <v>39</v>
      </c>
      <c r="X2573" s="6">
        <v>5</v>
      </c>
      <c r="Y2573" t="s">
        <v>39</v>
      </c>
      <c r="Z2573">
        <v>0</v>
      </c>
      <c r="AA2573" t="s">
        <v>39</v>
      </c>
      <c r="AB2573" t="s">
        <v>39</v>
      </c>
      <c r="AC2573" t="s">
        <v>39</v>
      </c>
      <c r="AD2573" t="s">
        <v>40</v>
      </c>
      <c r="AE2573" t="s">
        <v>39</v>
      </c>
      <c r="AF2573" t="s">
        <v>40</v>
      </c>
      <c r="AG2573" t="s">
        <v>39</v>
      </c>
      <c r="AH2573" t="s">
        <v>39</v>
      </c>
      <c r="AI2573">
        <v>0.2</v>
      </c>
      <c r="AJ2573" s="6" t="s">
        <v>3130</v>
      </c>
      <c r="AK2573" s="14">
        <v>47.643999999999998</v>
      </c>
      <c r="AL2573" t="s">
        <v>39</v>
      </c>
      <c r="AM2573" t="s">
        <v>39</v>
      </c>
      <c r="AN2573">
        <v>4</v>
      </c>
      <c r="AO2573">
        <v>25</v>
      </c>
      <c r="AP2573" t="s">
        <v>39</v>
      </c>
      <c r="AQ2573" t="s">
        <v>39</v>
      </c>
      <c r="AR2573" t="s">
        <v>2687</v>
      </c>
      <c r="AS2573" t="s">
        <v>3191</v>
      </c>
    </row>
    <row r="2574" spans="1:45" x14ac:dyDescent="0.35">
      <c r="A2574" t="s">
        <v>2142</v>
      </c>
      <c r="B2574" t="s">
        <v>2673</v>
      </c>
      <c r="C2574" t="s">
        <v>2593</v>
      </c>
      <c r="D2574" t="s">
        <v>1491</v>
      </c>
      <c r="E2574" t="s">
        <v>1509</v>
      </c>
      <c r="F2574" t="s">
        <v>3066</v>
      </c>
      <c r="G2574" t="s">
        <v>42</v>
      </c>
      <c r="H2574" t="s">
        <v>40</v>
      </c>
      <c r="I2574" t="s">
        <v>3190</v>
      </c>
      <c r="J2574" t="s">
        <v>39</v>
      </c>
      <c r="K2574" t="s">
        <v>39</v>
      </c>
      <c r="L2574" t="s">
        <v>39</v>
      </c>
      <c r="M2574" t="s">
        <v>41</v>
      </c>
      <c r="N2574" t="s">
        <v>39</v>
      </c>
      <c r="O2574">
        <v>1993</v>
      </c>
      <c r="P2574" t="s">
        <v>39</v>
      </c>
      <c r="Q2574" t="s">
        <v>39</v>
      </c>
      <c r="R2574" t="s">
        <v>39</v>
      </c>
      <c r="S2574" t="s">
        <v>39</v>
      </c>
      <c r="T2574" t="s">
        <v>39</v>
      </c>
      <c r="U2574" t="s">
        <v>39</v>
      </c>
      <c r="V2574" s="6" t="s">
        <v>39</v>
      </c>
      <c r="W2574" t="s">
        <v>39</v>
      </c>
      <c r="X2574" s="6">
        <v>5</v>
      </c>
      <c r="Y2574" t="s">
        <v>39</v>
      </c>
      <c r="Z2574">
        <v>0</v>
      </c>
      <c r="AA2574" t="s">
        <v>39</v>
      </c>
      <c r="AB2574" t="s">
        <v>39</v>
      </c>
      <c r="AC2574" t="s">
        <v>39</v>
      </c>
      <c r="AD2574" t="s">
        <v>40</v>
      </c>
      <c r="AE2574" t="s">
        <v>39</v>
      </c>
      <c r="AF2574" t="s">
        <v>40</v>
      </c>
      <c r="AG2574" t="s">
        <v>39</v>
      </c>
      <c r="AH2574" t="s">
        <v>39</v>
      </c>
      <c r="AI2574">
        <v>0.2</v>
      </c>
      <c r="AJ2574" s="6" t="s">
        <v>3130</v>
      </c>
      <c r="AK2574" s="14">
        <v>46.177999999999997</v>
      </c>
      <c r="AL2574" t="s">
        <v>39</v>
      </c>
      <c r="AM2574" t="s">
        <v>39</v>
      </c>
      <c r="AN2574">
        <v>4</v>
      </c>
      <c r="AO2574">
        <v>25</v>
      </c>
      <c r="AP2574" t="s">
        <v>39</v>
      </c>
      <c r="AQ2574" t="s">
        <v>39</v>
      </c>
      <c r="AR2574" t="s">
        <v>2687</v>
      </c>
      <c r="AS2574" t="s">
        <v>3191</v>
      </c>
    </row>
    <row r="2575" spans="1:45" x14ac:dyDescent="0.35">
      <c r="A2575" t="s">
        <v>2142</v>
      </c>
      <c r="B2575" t="s">
        <v>2673</v>
      </c>
      <c r="C2575" t="s">
        <v>2593</v>
      </c>
      <c r="D2575" t="s">
        <v>1491</v>
      </c>
      <c r="E2575" t="s">
        <v>1509</v>
      </c>
      <c r="F2575" t="s">
        <v>3066</v>
      </c>
      <c r="G2575" t="s">
        <v>42</v>
      </c>
      <c r="H2575" t="s">
        <v>40</v>
      </c>
      <c r="I2575" t="s">
        <v>3190</v>
      </c>
      <c r="J2575" t="s">
        <v>39</v>
      </c>
      <c r="K2575" t="s">
        <v>39</v>
      </c>
      <c r="L2575" t="s">
        <v>39</v>
      </c>
      <c r="M2575" t="s">
        <v>41</v>
      </c>
      <c r="N2575" t="s">
        <v>39</v>
      </c>
      <c r="O2575">
        <v>1993</v>
      </c>
      <c r="P2575" t="s">
        <v>39</v>
      </c>
      <c r="Q2575" t="s">
        <v>39</v>
      </c>
      <c r="R2575" t="s">
        <v>39</v>
      </c>
      <c r="S2575" t="s">
        <v>39</v>
      </c>
      <c r="T2575" t="s">
        <v>39</v>
      </c>
      <c r="U2575" t="s">
        <v>39</v>
      </c>
      <c r="V2575" s="6" t="s">
        <v>39</v>
      </c>
      <c r="W2575" t="s">
        <v>39</v>
      </c>
      <c r="X2575" s="6">
        <v>5</v>
      </c>
      <c r="Y2575" t="s">
        <v>39</v>
      </c>
      <c r="Z2575">
        <v>0</v>
      </c>
      <c r="AA2575" t="s">
        <v>39</v>
      </c>
      <c r="AB2575" t="s">
        <v>39</v>
      </c>
      <c r="AC2575" t="s">
        <v>39</v>
      </c>
      <c r="AD2575" t="s">
        <v>40</v>
      </c>
      <c r="AE2575" t="s">
        <v>39</v>
      </c>
      <c r="AF2575" t="s">
        <v>40</v>
      </c>
      <c r="AG2575" t="s">
        <v>39</v>
      </c>
      <c r="AH2575" t="s">
        <v>39</v>
      </c>
      <c r="AI2575">
        <v>0.2</v>
      </c>
      <c r="AJ2575" s="6" t="s">
        <v>3130</v>
      </c>
      <c r="AK2575" s="14">
        <v>47.643999999999998</v>
      </c>
      <c r="AL2575" t="s">
        <v>39</v>
      </c>
      <c r="AM2575" t="s">
        <v>39</v>
      </c>
      <c r="AN2575">
        <v>4</v>
      </c>
      <c r="AO2575">
        <v>25</v>
      </c>
      <c r="AP2575" t="s">
        <v>39</v>
      </c>
      <c r="AQ2575" t="s">
        <v>39</v>
      </c>
      <c r="AR2575" t="s">
        <v>2687</v>
      </c>
      <c r="AS2575" t="s">
        <v>3191</v>
      </c>
    </row>
    <row r="2576" spans="1:45" x14ac:dyDescent="0.35">
      <c r="A2576" t="s">
        <v>2142</v>
      </c>
      <c r="B2576" t="s">
        <v>2673</v>
      </c>
      <c r="C2576" t="s">
        <v>2593</v>
      </c>
      <c r="D2576" t="s">
        <v>1491</v>
      </c>
      <c r="E2576" t="s">
        <v>1509</v>
      </c>
      <c r="F2576" t="s">
        <v>3066</v>
      </c>
      <c r="G2576" t="s">
        <v>42</v>
      </c>
      <c r="H2576" t="s">
        <v>40</v>
      </c>
      <c r="I2576" t="s">
        <v>3190</v>
      </c>
      <c r="J2576" t="s">
        <v>39</v>
      </c>
      <c r="K2576" t="s">
        <v>39</v>
      </c>
      <c r="L2576" t="s">
        <v>39</v>
      </c>
      <c r="M2576" t="s">
        <v>41</v>
      </c>
      <c r="N2576" t="s">
        <v>39</v>
      </c>
      <c r="O2576">
        <v>1993</v>
      </c>
      <c r="P2576" t="s">
        <v>39</v>
      </c>
      <c r="Q2576" t="s">
        <v>39</v>
      </c>
      <c r="R2576" t="s">
        <v>39</v>
      </c>
      <c r="S2576" t="s">
        <v>39</v>
      </c>
      <c r="T2576" t="s">
        <v>39</v>
      </c>
      <c r="U2576" t="s">
        <v>39</v>
      </c>
      <c r="V2576" s="6" t="s">
        <v>39</v>
      </c>
      <c r="W2576" t="s">
        <v>39</v>
      </c>
      <c r="X2576" s="6">
        <v>5</v>
      </c>
      <c r="Y2576" t="s">
        <v>39</v>
      </c>
      <c r="Z2576">
        <v>0</v>
      </c>
      <c r="AA2576" t="s">
        <v>39</v>
      </c>
      <c r="AB2576" t="s">
        <v>39</v>
      </c>
      <c r="AC2576" t="s">
        <v>39</v>
      </c>
      <c r="AD2576" t="s">
        <v>40</v>
      </c>
      <c r="AE2576" t="s">
        <v>39</v>
      </c>
      <c r="AF2576" t="s">
        <v>40</v>
      </c>
      <c r="AG2576" t="s">
        <v>39</v>
      </c>
      <c r="AH2576" t="s">
        <v>39</v>
      </c>
      <c r="AI2576">
        <v>0.2</v>
      </c>
      <c r="AJ2576" s="6" t="s">
        <v>3130</v>
      </c>
      <c r="AK2576" s="14">
        <v>43.874000000000002</v>
      </c>
      <c r="AL2576" t="s">
        <v>39</v>
      </c>
      <c r="AM2576" t="s">
        <v>39</v>
      </c>
      <c r="AN2576">
        <v>4</v>
      </c>
      <c r="AO2576">
        <v>25</v>
      </c>
      <c r="AP2576" t="s">
        <v>39</v>
      </c>
      <c r="AQ2576" t="s">
        <v>39</v>
      </c>
      <c r="AR2576" t="s">
        <v>2687</v>
      </c>
      <c r="AS2576" t="s">
        <v>3191</v>
      </c>
    </row>
    <row r="2577" spans="1:45" x14ac:dyDescent="0.35">
      <c r="A2577" t="s">
        <v>2142</v>
      </c>
      <c r="B2577" t="s">
        <v>2673</v>
      </c>
      <c r="C2577" t="s">
        <v>2593</v>
      </c>
      <c r="D2577" t="s">
        <v>1491</v>
      </c>
      <c r="E2577" t="s">
        <v>1509</v>
      </c>
      <c r="F2577" t="s">
        <v>3066</v>
      </c>
      <c r="G2577" t="s">
        <v>42</v>
      </c>
      <c r="H2577" t="s">
        <v>40</v>
      </c>
      <c r="I2577" t="s">
        <v>3190</v>
      </c>
      <c r="J2577" t="s">
        <v>39</v>
      </c>
      <c r="K2577" t="s">
        <v>39</v>
      </c>
      <c r="L2577" t="s">
        <v>39</v>
      </c>
      <c r="M2577" t="s">
        <v>41</v>
      </c>
      <c r="N2577" t="s">
        <v>39</v>
      </c>
      <c r="O2577">
        <v>1993</v>
      </c>
      <c r="P2577" t="s">
        <v>39</v>
      </c>
      <c r="Q2577" t="s">
        <v>39</v>
      </c>
      <c r="R2577" t="s">
        <v>39</v>
      </c>
      <c r="S2577" t="s">
        <v>39</v>
      </c>
      <c r="T2577" t="s">
        <v>39</v>
      </c>
      <c r="U2577" t="s">
        <v>39</v>
      </c>
      <c r="V2577" s="6" t="s">
        <v>39</v>
      </c>
      <c r="W2577" t="s">
        <v>39</v>
      </c>
      <c r="X2577" s="6">
        <v>5</v>
      </c>
      <c r="Y2577" t="s">
        <v>39</v>
      </c>
      <c r="Z2577">
        <v>0</v>
      </c>
      <c r="AA2577" t="s">
        <v>39</v>
      </c>
      <c r="AB2577" t="s">
        <v>39</v>
      </c>
      <c r="AC2577" t="s">
        <v>39</v>
      </c>
      <c r="AD2577" t="s">
        <v>40</v>
      </c>
      <c r="AE2577" t="s">
        <v>39</v>
      </c>
      <c r="AF2577" t="s">
        <v>40</v>
      </c>
      <c r="AG2577" t="s">
        <v>39</v>
      </c>
      <c r="AH2577" t="s">
        <v>39</v>
      </c>
      <c r="AI2577">
        <v>0.2</v>
      </c>
      <c r="AJ2577" s="6" t="s">
        <v>3130</v>
      </c>
      <c r="AK2577" s="14">
        <v>51.204000000000001</v>
      </c>
      <c r="AL2577" t="s">
        <v>39</v>
      </c>
      <c r="AM2577" t="s">
        <v>39</v>
      </c>
      <c r="AN2577">
        <v>4</v>
      </c>
      <c r="AO2577">
        <v>25</v>
      </c>
      <c r="AP2577" t="s">
        <v>39</v>
      </c>
      <c r="AQ2577" t="s">
        <v>39</v>
      </c>
      <c r="AR2577" t="s">
        <v>2687</v>
      </c>
      <c r="AS2577" t="s">
        <v>3191</v>
      </c>
    </row>
    <row r="2578" spans="1:45" x14ac:dyDescent="0.35">
      <c r="A2578" t="s">
        <v>2142</v>
      </c>
      <c r="B2578" t="s">
        <v>2673</v>
      </c>
      <c r="C2578" t="s">
        <v>2593</v>
      </c>
      <c r="D2578" t="s">
        <v>1491</v>
      </c>
      <c r="E2578" t="s">
        <v>1509</v>
      </c>
      <c r="F2578" t="s">
        <v>3066</v>
      </c>
      <c r="G2578" t="s">
        <v>42</v>
      </c>
      <c r="H2578" t="s">
        <v>40</v>
      </c>
      <c r="I2578" t="s">
        <v>3190</v>
      </c>
      <c r="J2578" t="s">
        <v>39</v>
      </c>
      <c r="K2578" t="s">
        <v>39</v>
      </c>
      <c r="L2578" t="s">
        <v>39</v>
      </c>
      <c r="M2578" t="s">
        <v>41</v>
      </c>
      <c r="N2578" t="s">
        <v>39</v>
      </c>
      <c r="O2578">
        <v>1993</v>
      </c>
      <c r="P2578" t="s">
        <v>39</v>
      </c>
      <c r="Q2578" t="s">
        <v>39</v>
      </c>
      <c r="R2578" t="s">
        <v>39</v>
      </c>
      <c r="S2578" t="s">
        <v>39</v>
      </c>
      <c r="T2578" t="s">
        <v>39</v>
      </c>
      <c r="U2578" t="s">
        <v>39</v>
      </c>
      <c r="V2578" s="6" t="s">
        <v>39</v>
      </c>
      <c r="W2578" t="s">
        <v>39</v>
      </c>
      <c r="X2578" s="6">
        <v>5</v>
      </c>
      <c r="Y2578" t="s">
        <v>39</v>
      </c>
      <c r="Z2578">
        <v>0</v>
      </c>
      <c r="AA2578" t="s">
        <v>39</v>
      </c>
      <c r="AB2578" t="s">
        <v>39</v>
      </c>
      <c r="AC2578" t="s">
        <v>39</v>
      </c>
      <c r="AD2578" t="s">
        <v>42</v>
      </c>
      <c r="AE2578" t="s">
        <v>3195</v>
      </c>
      <c r="AF2578" t="s">
        <v>42</v>
      </c>
      <c r="AG2578" t="s">
        <v>3193</v>
      </c>
      <c r="AH2578">
        <f>24*60</f>
        <v>1440</v>
      </c>
      <c r="AI2578">
        <v>0.2</v>
      </c>
      <c r="AJ2578" s="6" t="s">
        <v>3130</v>
      </c>
      <c r="AK2578" s="14">
        <v>30.995000000000001</v>
      </c>
      <c r="AL2578" t="s">
        <v>39</v>
      </c>
      <c r="AM2578" t="s">
        <v>39</v>
      </c>
      <c r="AN2578">
        <v>4</v>
      </c>
      <c r="AO2578">
        <v>25</v>
      </c>
      <c r="AP2578" t="s">
        <v>39</v>
      </c>
      <c r="AQ2578" t="s">
        <v>39</v>
      </c>
      <c r="AR2578" t="s">
        <v>2687</v>
      </c>
      <c r="AS2578" t="s">
        <v>3192</v>
      </c>
    </row>
    <row r="2579" spans="1:45" x14ac:dyDescent="0.35">
      <c r="A2579" t="s">
        <v>2142</v>
      </c>
      <c r="B2579" t="s">
        <v>2673</v>
      </c>
      <c r="C2579" t="s">
        <v>2593</v>
      </c>
      <c r="D2579" t="s">
        <v>1491</v>
      </c>
      <c r="E2579" t="s">
        <v>1509</v>
      </c>
      <c r="F2579" t="s">
        <v>3066</v>
      </c>
      <c r="G2579" t="s">
        <v>42</v>
      </c>
      <c r="H2579" t="s">
        <v>40</v>
      </c>
      <c r="I2579" t="s">
        <v>3190</v>
      </c>
      <c r="J2579" t="s">
        <v>39</v>
      </c>
      <c r="K2579" t="s">
        <v>39</v>
      </c>
      <c r="L2579" t="s">
        <v>39</v>
      </c>
      <c r="M2579" t="s">
        <v>41</v>
      </c>
      <c r="N2579" t="s">
        <v>39</v>
      </c>
      <c r="O2579">
        <v>1993</v>
      </c>
      <c r="P2579" t="s">
        <v>39</v>
      </c>
      <c r="Q2579" t="s">
        <v>39</v>
      </c>
      <c r="R2579" t="s">
        <v>39</v>
      </c>
      <c r="S2579" t="s">
        <v>39</v>
      </c>
      <c r="T2579" t="s">
        <v>39</v>
      </c>
      <c r="U2579" t="s">
        <v>39</v>
      </c>
      <c r="V2579" s="6" t="s">
        <v>39</v>
      </c>
      <c r="W2579" t="s">
        <v>39</v>
      </c>
      <c r="X2579" s="6">
        <v>5</v>
      </c>
      <c r="Y2579" t="s">
        <v>39</v>
      </c>
      <c r="Z2579">
        <v>0</v>
      </c>
      <c r="AA2579" t="s">
        <v>39</v>
      </c>
      <c r="AB2579" t="s">
        <v>39</v>
      </c>
      <c r="AC2579" t="s">
        <v>39</v>
      </c>
      <c r="AD2579" t="s">
        <v>42</v>
      </c>
      <c r="AE2579" t="s">
        <v>3195</v>
      </c>
      <c r="AF2579" t="s">
        <v>42</v>
      </c>
      <c r="AG2579" t="s">
        <v>3193</v>
      </c>
      <c r="AH2579">
        <f t="shared" ref="AH2579:AH2601" si="18">24*60</f>
        <v>1440</v>
      </c>
      <c r="AI2579">
        <v>0.2</v>
      </c>
      <c r="AJ2579" s="6" t="s">
        <v>3130</v>
      </c>
      <c r="AK2579" s="14">
        <v>35.497</v>
      </c>
      <c r="AL2579" t="s">
        <v>39</v>
      </c>
      <c r="AM2579" t="s">
        <v>39</v>
      </c>
      <c r="AN2579">
        <v>4</v>
      </c>
      <c r="AO2579">
        <v>25</v>
      </c>
      <c r="AP2579" t="s">
        <v>39</v>
      </c>
      <c r="AQ2579" t="s">
        <v>39</v>
      </c>
      <c r="AR2579" t="s">
        <v>2687</v>
      </c>
      <c r="AS2579" t="s">
        <v>3192</v>
      </c>
    </row>
    <row r="2580" spans="1:45" x14ac:dyDescent="0.35">
      <c r="A2580" t="s">
        <v>2142</v>
      </c>
      <c r="B2580" t="s">
        <v>2673</v>
      </c>
      <c r="C2580" t="s">
        <v>2593</v>
      </c>
      <c r="D2580" t="s">
        <v>1491</v>
      </c>
      <c r="E2580" t="s">
        <v>1509</v>
      </c>
      <c r="F2580" t="s">
        <v>3066</v>
      </c>
      <c r="G2580" t="s">
        <v>42</v>
      </c>
      <c r="H2580" t="s">
        <v>40</v>
      </c>
      <c r="I2580" t="s">
        <v>3190</v>
      </c>
      <c r="J2580" t="s">
        <v>39</v>
      </c>
      <c r="K2580" t="s">
        <v>39</v>
      </c>
      <c r="L2580" t="s">
        <v>39</v>
      </c>
      <c r="M2580" t="s">
        <v>41</v>
      </c>
      <c r="N2580" t="s">
        <v>39</v>
      </c>
      <c r="O2580">
        <v>1993</v>
      </c>
      <c r="P2580" t="s">
        <v>39</v>
      </c>
      <c r="Q2580" t="s">
        <v>39</v>
      </c>
      <c r="R2580" t="s">
        <v>39</v>
      </c>
      <c r="S2580" t="s">
        <v>39</v>
      </c>
      <c r="T2580" t="s">
        <v>39</v>
      </c>
      <c r="U2580" t="s">
        <v>39</v>
      </c>
      <c r="V2580" s="6" t="s">
        <v>39</v>
      </c>
      <c r="W2580" t="s">
        <v>39</v>
      </c>
      <c r="X2580" s="6">
        <v>5</v>
      </c>
      <c r="Y2580" t="s">
        <v>39</v>
      </c>
      <c r="Z2580">
        <v>0</v>
      </c>
      <c r="AA2580" t="s">
        <v>39</v>
      </c>
      <c r="AB2580" t="s">
        <v>39</v>
      </c>
      <c r="AC2580" t="s">
        <v>39</v>
      </c>
      <c r="AD2580" t="s">
        <v>42</v>
      </c>
      <c r="AE2580" t="s">
        <v>3195</v>
      </c>
      <c r="AF2580" t="s">
        <v>42</v>
      </c>
      <c r="AG2580" t="s">
        <v>3193</v>
      </c>
      <c r="AH2580">
        <f t="shared" si="18"/>
        <v>1440</v>
      </c>
      <c r="AI2580">
        <v>0.2</v>
      </c>
      <c r="AJ2580" s="6" t="s">
        <v>3130</v>
      </c>
      <c r="AK2580" s="20">
        <v>36.335000000000001</v>
      </c>
      <c r="AL2580" t="s">
        <v>39</v>
      </c>
      <c r="AM2580" t="s">
        <v>39</v>
      </c>
      <c r="AN2580">
        <v>4</v>
      </c>
      <c r="AO2580">
        <v>25</v>
      </c>
      <c r="AP2580" t="s">
        <v>39</v>
      </c>
      <c r="AQ2580" t="s">
        <v>39</v>
      </c>
      <c r="AR2580" t="s">
        <v>2687</v>
      </c>
      <c r="AS2580" t="s">
        <v>3192</v>
      </c>
    </row>
    <row r="2581" spans="1:45" x14ac:dyDescent="0.35">
      <c r="A2581" t="s">
        <v>2142</v>
      </c>
      <c r="B2581" t="s">
        <v>2673</v>
      </c>
      <c r="C2581" t="s">
        <v>2593</v>
      </c>
      <c r="D2581" t="s">
        <v>1491</v>
      </c>
      <c r="E2581" t="s">
        <v>1509</v>
      </c>
      <c r="F2581" t="s">
        <v>3066</v>
      </c>
      <c r="G2581" t="s">
        <v>42</v>
      </c>
      <c r="H2581" t="s">
        <v>40</v>
      </c>
      <c r="I2581" t="s">
        <v>3190</v>
      </c>
      <c r="J2581" t="s">
        <v>39</v>
      </c>
      <c r="K2581" t="s">
        <v>39</v>
      </c>
      <c r="L2581" t="s">
        <v>39</v>
      </c>
      <c r="M2581" t="s">
        <v>41</v>
      </c>
      <c r="N2581" t="s">
        <v>39</v>
      </c>
      <c r="O2581">
        <v>1993</v>
      </c>
      <c r="P2581" t="s">
        <v>39</v>
      </c>
      <c r="Q2581" t="s">
        <v>39</v>
      </c>
      <c r="R2581" t="s">
        <v>39</v>
      </c>
      <c r="S2581" t="s">
        <v>39</v>
      </c>
      <c r="T2581" t="s">
        <v>39</v>
      </c>
      <c r="U2581" t="s">
        <v>39</v>
      </c>
      <c r="V2581" s="6" t="s">
        <v>39</v>
      </c>
      <c r="W2581" t="s">
        <v>39</v>
      </c>
      <c r="X2581" s="6">
        <v>5</v>
      </c>
      <c r="Y2581" t="s">
        <v>39</v>
      </c>
      <c r="Z2581">
        <v>0</v>
      </c>
      <c r="AA2581" t="s">
        <v>39</v>
      </c>
      <c r="AB2581" t="s">
        <v>39</v>
      </c>
      <c r="AC2581" t="s">
        <v>39</v>
      </c>
      <c r="AD2581" t="s">
        <v>42</v>
      </c>
      <c r="AE2581" t="s">
        <v>3195</v>
      </c>
      <c r="AF2581" t="s">
        <v>42</v>
      </c>
      <c r="AG2581" t="s">
        <v>3193</v>
      </c>
      <c r="AH2581">
        <f t="shared" si="18"/>
        <v>1440</v>
      </c>
      <c r="AI2581">
        <v>0.2</v>
      </c>
      <c r="AJ2581" s="6" t="s">
        <v>3130</v>
      </c>
      <c r="AK2581" s="20">
        <v>34.450000000000003</v>
      </c>
      <c r="AL2581" t="s">
        <v>39</v>
      </c>
      <c r="AM2581" t="s">
        <v>39</v>
      </c>
      <c r="AN2581">
        <v>4</v>
      </c>
      <c r="AO2581">
        <v>25</v>
      </c>
      <c r="AP2581" t="s">
        <v>39</v>
      </c>
      <c r="AQ2581" t="s">
        <v>39</v>
      </c>
      <c r="AR2581" t="s">
        <v>2687</v>
      </c>
      <c r="AS2581" t="s">
        <v>3192</v>
      </c>
    </row>
    <row r="2582" spans="1:45" x14ac:dyDescent="0.35">
      <c r="A2582" t="s">
        <v>2142</v>
      </c>
      <c r="B2582" t="s">
        <v>2673</v>
      </c>
      <c r="C2582" t="s">
        <v>2593</v>
      </c>
      <c r="D2582" t="s">
        <v>1491</v>
      </c>
      <c r="E2582" t="s">
        <v>1509</v>
      </c>
      <c r="F2582" t="s">
        <v>3066</v>
      </c>
      <c r="G2582" t="s">
        <v>42</v>
      </c>
      <c r="H2582" t="s">
        <v>40</v>
      </c>
      <c r="I2582" t="s">
        <v>3190</v>
      </c>
      <c r="J2582" t="s">
        <v>39</v>
      </c>
      <c r="K2582" t="s">
        <v>39</v>
      </c>
      <c r="L2582" t="s">
        <v>39</v>
      </c>
      <c r="M2582" t="s">
        <v>41</v>
      </c>
      <c r="N2582" t="s">
        <v>39</v>
      </c>
      <c r="O2582">
        <v>1993</v>
      </c>
      <c r="P2582" t="s">
        <v>39</v>
      </c>
      <c r="Q2582" t="s">
        <v>39</v>
      </c>
      <c r="R2582" t="s">
        <v>39</v>
      </c>
      <c r="S2582" t="s">
        <v>39</v>
      </c>
      <c r="T2582" t="s">
        <v>39</v>
      </c>
      <c r="U2582" t="s">
        <v>39</v>
      </c>
      <c r="V2582" s="6" t="s">
        <v>39</v>
      </c>
      <c r="W2582" t="s">
        <v>39</v>
      </c>
      <c r="X2582" s="6">
        <v>5</v>
      </c>
      <c r="Y2582" t="s">
        <v>39</v>
      </c>
      <c r="Z2582">
        <v>0</v>
      </c>
      <c r="AA2582" t="s">
        <v>39</v>
      </c>
      <c r="AB2582" t="s">
        <v>39</v>
      </c>
      <c r="AC2582" t="s">
        <v>39</v>
      </c>
      <c r="AD2582" t="s">
        <v>42</v>
      </c>
      <c r="AE2582" t="s">
        <v>3195</v>
      </c>
      <c r="AF2582" t="s">
        <v>42</v>
      </c>
      <c r="AG2582" t="s">
        <v>3193</v>
      </c>
      <c r="AH2582">
        <f t="shared" si="18"/>
        <v>1440</v>
      </c>
      <c r="AI2582">
        <v>0.2</v>
      </c>
      <c r="AJ2582" s="6" t="s">
        <v>3130</v>
      </c>
      <c r="AK2582" s="20">
        <v>39.267000000000003</v>
      </c>
      <c r="AL2582" t="s">
        <v>39</v>
      </c>
      <c r="AM2582" t="s">
        <v>39</v>
      </c>
      <c r="AN2582">
        <v>4</v>
      </c>
      <c r="AO2582">
        <v>25</v>
      </c>
      <c r="AP2582" t="s">
        <v>39</v>
      </c>
      <c r="AQ2582" t="s">
        <v>39</v>
      </c>
      <c r="AR2582" t="s">
        <v>2687</v>
      </c>
      <c r="AS2582" t="s">
        <v>3192</v>
      </c>
    </row>
    <row r="2583" spans="1:45" x14ac:dyDescent="0.35">
      <c r="A2583" t="s">
        <v>2142</v>
      </c>
      <c r="B2583" t="s">
        <v>2673</v>
      </c>
      <c r="C2583" t="s">
        <v>2593</v>
      </c>
      <c r="D2583" t="s">
        <v>1491</v>
      </c>
      <c r="E2583" t="s">
        <v>1509</v>
      </c>
      <c r="F2583" t="s">
        <v>3066</v>
      </c>
      <c r="G2583" t="s">
        <v>42</v>
      </c>
      <c r="H2583" t="s">
        <v>40</v>
      </c>
      <c r="I2583" t="s">
        <v>3190</v>
      </c>
      <c r="J2583" t="s">
        <v>39</v>
      </c>
      <c r="K2583" t="s">
        <v>39</v>
      </c>
      <c r="L2583" t="s">
        <v>39</v>
      </c>
      <c r="M2583" t="s">
        <v>41</v>
      </c>
      <c r="N2583" t="s">
        <v>39</v>
      </c>
      <c r="O2583">
        <v>1993</v>
      </c>
      <c r="P2583" t="s">
        <v>39</v>
      </c>
      <c r="Q2583" t="s">
        <v>39</v>
      </c>
      <c r="R2583" t="s">
        <v>39</v>
      </c>
      <c r="S2583" t="s">
        <v>39</v>
      </c>
      <c r="T2583" t="s">
        <v>39</v>
      </c>
      <c r="U2583" t="s">
        <v>39</v>
      </c>
      <c r="V2583" s="6" t="s">
        <v>39</v>
      </c>
      <c r="W2583" t="s">
        <v>39</v>
      </c>
      <c r="X2583" s="6">
        <v>5</v>
      </c>
      <c r="Y2583" t="s">
        <v>39</v>
      </c>
      <c r="Z2583">
        <v>0</v>
      </c>
      <c r="AA2583" t="s">
        <v>39</v>
      </c>
      <c r="AB2583" t="s">
        <v>39</v>
      </c>
      <c r="AC2583" t="s">
        <v>39</v>
      </c>
      <c r="AD2583" t="s">
        <v>42</v>
      </c>
      <c r="AE2583" t="s">
        <v>3195</v>
      </c>
      <c r="AF2583" t="s">
        <v>42</v>
      </c>
      <c r="AG2583" t="s">
        <v>3193</v>
      </c>
      <c r="AH2583">
        <f t="shared" si="18"/>
        <v>1440</v>
      </c>
      <c r="AI2583">
        <v>0.2</v>
      </c>
      <c r="AJ2583" s="6" t="s">
        <v>3130</v>
      </c>
      <c r="AK2583" s="20">
        <v>33.402999999999999</v>
      </c>
      <c r="AL2583" t="s">
        <v>39</v>
      </c>
      <c r="AM2583" t="s">
        <v>39</v>
      </c>
      <c r="AN2583">
        <v>4</v>
      </c>
      <c r="AO2583">
        <v>25</v>
      </c>
      <c r="AP2583" t="s">
        <v>39</v>
      </c>
      <c r="AQ2583" t="s">
        <v>39</v>
      </c>
      <c r="AR2583" t="s">
        <v>2687</v>
      </c>
      <c r="AS2583" t="s">
        <v>3192</v>
      </c>
    </row>
    <row r="2584" spans="1:45" x14ac:dyDescent="0.35">
      <c r="A2584" t="s">
        <v>2142</v>
      </c>
      <c r="B2584" t="s">
        <v>2673</v>
      </c>
      <c r="C2584" t="s">
        <v>2593</v>
      </c>
      <c r="D2584" t="s">
        <v>1491</v>
      </c>
      <c r="E2584" t="s">
        <v>1509</v>
      </c>
      <c r="F2584" t="s">
        <v>3066</v>
      </c>
      <c r="G2584" t="s">
        <v>42</v>
      </c>
      <c r="H2584" t="s">
        <v>40</v>
      </c>
      <c r="I2584" t="s">
        <v>3190</v>
      </c>
      <c r="J2584" t="s">
        <v>39</v>
      </c>
      <c r="K2584" t="s">
        <v>39</v>
      </c>
      <c r="L2584" t="s">
        <v>39</v>
      </c>
      <c r="M2584" t="s">
        <v>41</v>
      </c>
      <c r="N2584" t="s">
        <v>39</v>
      </c>
      <c r="O2584">
        <v>1993</v>
      </c>
      <c r="P2584" t="s">
        <v>39</v>
      </c>
      <c r="Q2584" t="s">
        <v>39</v>
      </c>
      <c r="R2584" t="s">
        <v>39</v>
      </c>
      <c r="S2584" t="s">
        <v>39</v>
      </c>
      <c r="T2584" t="s">
        <v>39</v>
      </c>
      <c r="U2584" t="s">
        <v>39</v>
      </c>
      <c r="V2584" s="6" t="s">
        <v>39</v>
      </c>
      <c r="W2584" t="s">
        <v>39</v>
      </c>
      <c r="X2584" s="6">
        <v>5</v>
      </c>
      <c r="Y2584" t="s">
        <v>39</v>
      </c>
      <c r="Z2584">
        <v>0</v>
      </c>
      <c r="AA2584" t="s">
        <v>39</v>
      </c>
      <c r="AB2584" t="s">
        <v>39</v>
      </c>
      <c r="AC2584" t="s">
        <v>39</v>
      </c>
      <c r="AD2584" t="s">
        <v>42</v>
      </c>
      <c r="AE2584" t="s">
        <v>3195</v>
      </c>
      <c r="AF2584" t="s">
        <v>42</v>
      </c>
      <c r="AG2584" t="s">
        <v>3193</v>
      </c>
      <c r="AH2584">
        <f t="shared" si="18"/>
        <v>1440</v>
      </c>
      <c r="AI2584">
        <v>0.2</v>
      </c>
      <c r="AJ2584" s="6" t="s">
        <v>3130</v>
      </c>
      <c r="AK2584" s="20">
        <v>45.759</v>
      </c>
      <c r="AL2584" t="s">
        <v>39</v>
      </c>
      <c r="AM2584" t="s">
        <v>39</v>
      </c>
      <c r="AN2584">
        <v>4</v>
      </c>
      <c r="AO2584">
        <v>25</v>
      </c>
      <c r="AP2584" t="s">
        <v>39</v>
      </c>
      <c r="AQ2584" t="s">
        <v>39</v>
      </c>
      <c r="AR2584" t="s">
        <v>2687</v>
      </c>
      <c r="AS2584" t="s">
        <v>3192</v>
      </c>
    </row>
    <row r="2585" spans="1:45" x14ac:dyDescent="0.35">
      <c r="A2585" t="s">
        <v>2142</v>
      </c>
      <c r="B2585" t="s">
        <v>2673</v>
      </c>
      <c r="C2585" t="s">
        <v>2593</v>
      </c>
      <c r="D2585" t="s">
        <v>1491</v>
      </c>
      <c r="E2585" t="s">
        <v>1509</v>
      </c>
      <c r="F2585" t="s">
        <v>3066</v>
      </c>
      <c r="G2585" t="s">
        <v>42</v>
      </c>
      <c r="H2585" t="s">
        <v>40</v>
      </c>
      <c r="I2585" t="s">
        <v>3190</v>
      </c>
      <c r="J2585" t="s">
        <v>39</v>
      </c>
      <c r="K2585" t="s">
        <v>39</v>
      </c>
      <c r="L2585" t="s">
        <v>39</v>
      </c>
      <c r="M2585" t="s">
        <v>41</v>
      </c>
      <c r="N2585" t="s">
        <v>39</v>
      </c>
      <c r="O2585">
        <v>1993</v>
      </c>
      <c r="P2585" t="s">
        <v>39</v>
      </c>
      <c r="Q2585" t="s">
        <v>39</v>
      </c>
      <c r="R2585" t="s">
        <v>39</v>
      </c>
      <c r="S2585" t="s">
        <v>39</v>
      </c>
      <c r="T2585" t="s">
        <v>39</v>
      </c>
      <c r="U2585" t="s">
        <v>39</v>
      </c>
      <c r="V2585" s="6" t="s">
        <v>39</v>
      </c>
      <c r="W2585" t="s">
        <v>39</v>
      </c>
      <c r="X2585" s="6">
        <v>5</v>
      </c>
      <c r="Y2585" t="s">
        <v>39</v>
      </c>
      <c r="Z2585">
        <v>0</v>
      </c>
      <c r="AA2585" t="s">
        <v>39</v>
      </c>
      <c r="AB2585" t="s">
        <v>39</v>
      </c>
      <c r="AC2585" t="s">
        <v>39</v>
      </c>
      <c r="AD2585" t="s">
        <v>42</v>
      </c>
      <c r="AE2585" t="s">
        <v>3195</v>
      </c>
      <c r="AF2585" t="s">
        <v>42</v>
      </c>
      <c r="AG2585" t="s">
        <v>3193</v>
      </c>
      <c r="AH2585">
        <f t="shared" si="18"/>
        <v>1440</v>
      </c>
      <c r="AI2585">
        <v>0.2</v>
      </c>
      <c r="AJ2585" s="6" t="s">
        <v>3130</v>
      </c>
      <c r="AK2585" s="20">
        <v>39.475999999999999</v>
      </c>
      <c r="AL2585" t="s">
        <v>39</v>
      </c>
      <c r="AM2585" t="s">
        <v>39</v>
      </c>
      <c r="AN2585">
        <v>4</v>
      </c>
      <c r="AO2585">
        <v>25</v>
      </c>
      <c r="AP2585" t="s">
        <v>39</v>
      </c>
      <c r="AQ2585" t="s">
        <v>39</v>
      </c>
      <c r="AR2585" t="s">
        <v>2687</v>
      </c>
      <c r="AS2585" t="s">
        <v>3192</v>
      </c>
    </row>
    <row r="2586" spans="1:45" x14ac:dyDescent="0.35">
      <c r="A2586" t="s">
        <v>2142</v>
      </c>
      <c r="B2586" t="s">
        <v>2673</v>
      </c>
      <c r="C2586" t="s">
        <v>2593</v>
      </c>
      <c r="D2586" t="s">
        <v>1491</v>
      </c>
      <c r="E2586" t="s">
        <v>1509</v>
      </c>
      <c r="F2586" t="s">
        <v>3066</v>
      </c>
      <c r="G2586" t="s">
        <v>42</v>
      </c>
      <c r="H2586" t="s">
        <v>40</v>
      </c>
      <c r="I2586" t="s">
        <v>3190</v>
      </c>
      <c r="J2586" t="s">
        <v>39</v>
      </c>
      <c r="K2586" t="s">
        <v>39</v>
      </c>
      <c r="L2586" t="s">
        <v>39</v>
      </c>
      <c r="M2586" t="s">
        <v>41</v>
      </c>
      <c r="N2586" t="s">
        <v>39</v>
      </c>
      <c r="O2586">
        <v>1993</v>
      </c>
      <c r="P2586" t="s">
        <v>39</v>
      </c>
      <c r="Q2586" t="s">
        <v>39</v>
      </c>
      <c r="R2586" t="s">
        <v>39</v>
      </c>
      <c r="S2586" t="s">
        <v>39</v>
      </c>
      <c r="T2586" t="s">
        <v>39</v>
      </c>
      <c r="U2586" t="s">
        <v>39</v>
      </c>
      <c r="V2586" s="6" t="s">
        <v>39</v>
      </c>
      <c r="W2586" t="s">
        <v>39</v>
      </c>
      <c r="X2586" s="6">
        <v>5</v>
      </c>
      <c r="Y2586" t="s">
        <v>39</v>
      </c>
      <c r="Z2586">
        <v>0</v>
      </c>
      <c r="AA2586" t="s">
        <v>39</v>
      </c>
      <c r="AB2586" t="s">
        <v>39</v>
      </c>
      <c r="AC2586" t="s">
        <v>39</v>
      </c>
      <c r="AD2586" t="s">
        <v>42</v>
      </c>
      <c r="AE2586" t="s">
        <v>3195</v>
      </c>
      <c r="AF2586" t="s">
        <v>42</v>
      </c>
      <c r="AG2586" t="s">
        <v>3193</v>
      </c>
      <c r="AH2586">
        <f t="shared" si="18"/>
        <v>1440</v>
      </c>
      <c r="AI2586">
        <v>0.2</v>
      </c>
      <c r="AJ2586" s="6" t="s">
        <v>3130</v>
      </c>
      <c r="AK2586" s="20">
        <v>40.732999999999997</v>
      </c>
      <c r="AL2586" t="s">
        <v>39</v>
      </c>
      <c r="AM2586" t="s">
        <v>39</v>
      </c>
      <c r="AN2586">
        <v>4</v>
      </c>
      <c r="AO2586">
        <v>25</v>
      </c>
      <c r="AP2586" t="s">
        <v>39</v>
      </c>
      <c r="AQ2586" t="s">
        <v>39</v>
      </c>
      <c r="AR2586" t="s">
        <v>2687</v>
      </c>
      <c r="AS2586" t="s">
        <v>3192</v>
      </c>
    </row>
    <row r="2587" spans="1:45" x14ac:dyDescent="0.35">
      <c r="A2587" t="s">
        <v>2142</v>
      </c>
      <c r="B2587" t="s">
        <v>2673</v>
      </c>
      <c r="C2587" t="s">
        <v>2593</v>
      </c>
      <c r="D2587" t="s">
        <v>1491</v>
      </c>
      <c r="E2587" t="s">
        <v>1509</v>
      </c>
      <c r="F2587" t="s">
        <v>3066</v>
      </c>
      <c r="G2587" t="s">
        <v>42</v>
      </c>
      <c r="H2587" t="s">
        <v>40</v>
      </c>
      <c r="I2587" t="s">
        <v>3190</v>
      </c>
      <c r="J2587" t="s">
        <v>39</v>
      </c>
      <c r="K2587" t="s">
        <v>39</v>
      </c>
      <c r="L2587" t="s">
        <v>39</v>
      </c>
      <c r="M2587" t="s">
        <v>41</v>
      </c>
      <c r="N2587" t="s">
        <v>39</v>
      </c>
      <c r="O2587">
        <v>1993</v>
      </c>
      <c r="P2587" t="s">
        <v>39</v>
      </c>
      <c r="Q2587" t="s">
        <v>39</v>
      </c>
      <c r="R2587" t="s">
        <v>39</v>
      </c>
      <c r="S2587" t="s">
        <v>39</v>
      </c>
      <c r="T2587" t="s">
        <v>39</v>
      </c>
      <c r="U2587" t="s">
        <v>39</v>
      </c>
      <c r="V2587" s="6" t="s">
        <v>39</v>
      </c>
      <c r="W2587" t="s">
        <v>39</v>
      </c>
      <c r="X2587" s="6">
        <v>5</v>
      </c>
      <c r="Y2587" t="s">
        <v>39</v>
      </c>
      <c r="Z2587">
        <v>0</v>
      </c>
      <c r="AA2587" t="s">
        <v>39</v>
      </c>
      <c r="AB2587" t="s">
        <v>39</v>
      </c>
      <c r="AC2587" t="s">
        <v>39</v>
      </c>
      <c r="AD2587" t="s">
        <v>42</v>
      </c>
      <c r="AE2587" t="s">
        <v>3195</v>
      </c>
      <c r="AF2587" t="s">
        <v>42</v>
      </c>
      <c r="AG2587" t="s">
        <v>3193</v>
      </c>
      <c r="AH2587">
        <f t="shared" si="18"/>
        <v>1440</v>
      </c>
      <c r="AI2587">
        <v>0.2</v>
      </c>
      <c r="AJ2587" s="6" t="s">
        <v>3130</v>
      </c>
      <c r="AK2587" s="20">
        <v>41.152000000000001</v>
      </c>
      <c r="AL2587" t="s">
        <v>39</v>
      </c>
      <c r="AM2587" t="s">
        <v>39</v>
      </c>
      <c r="AN2587">
        <v>4</v>
      </c>
      <c r="AO2587">
        <v>25</v>
      </c>
      <c r="AP2587" t="s">
        <v>39</v>
      </c>
      <c r="AQ2587" t="s">
        <v>39</v>
      </c>
      <c r="AR2587" t="s">
        <v>2687</v>
      </c>
      <c r="AS2587" t="s">
        <v>3192</v>
      </c>
    </row>
    <row r="2588" spans="1:45" x14ac:dyDescent="0.35">
      <c r="A2588" t="s">
        <v>2142</v>
      </c>
      <c r="B2588" t="s">
        <v>2673</v>
      </c>
      <c r="C2588" t="s">
        <v>2593</v>
      </c>
      <c r="D2588" t="s">
        <v>1491</v>
      </c>
      <c r="E2588" t="s">
        <v>1509</v>
      </c>
      <c r="F2588" t="s">
        <v>3066</v>
      </c>
      <c r="G2588" t="s">
        <v>42</v>
      </c>
      <c r="H2588" t="s">
        <v>40</v>
      </c>
      <c r="I2588" t="s">
        <v>3190</v>
      </c>
      <c r="J2588" t="s">
        <v>39</v>
      </c>
      <c r="K2588" t="s">
        <v>39</v>
      </c>
      <c r="L2588" t="s">
        <v>39</v>
      </c>
      <c r="M2588" t="s">
        <v>41</v>
      </c>
      <c r="N2588" t="s">
        <v>39</v>
      </c>
      <c r="O2588">
        <v>1993</v>
      </c>
      <c r="P2588" t="s">
        <v>39</v>
      </c>
      <c r="Q2588" t="s">
        <v>39</v>
      </c>
      <c r="R2588" t="s">
        <v>39</v>
      </c>
      <c r="S2588" t="s">
        <v>39</v>
      </c>
      <c r="T2588" t="s">
        <v>39</v>
      </c>
      <c r="U2588" t="s">
        <v>39</v>
      </c>
      <c r="V2588" s="6" t="s">
        <v>39</v>
      </c>
      <c r="W2588" t="s">
        <v>39</v>
      </c>
      <c r="X2588" s="6">
        <v>5</v>
      </c>
      <c r="Y2588" t="s">
        <v>39</v>
      </c>
      <c r="Z2588">
        <v>0</v>
      </c>
      <c r="AA2588" t="s">
        <v>39</v>
      </c>
      <c r="AB2588" t="s">
        <v>39</v>
      </c>
      <c r="AC2588" t="s">
        <v>39</v>
      </c>
      <c r="AD2588" t="s">
        <v>42</v>
      </c>
      <c r="AE2588" t="s">
        <v>3195</v>
      </c>
      <c r="AF2588" t="s">
        <v>42</v>
      </c>
      <c r="AG2588" t="s">
        <v>3193</v>
      </c>
      <c r="AH2588">
        <f t="shared" si="18"/>
        <v>1440</v>
      </c>
      <c r="AI2588">
        <v>0.2</v>
      </c>
      <c r="AJ2588" s="6" t="s">
        <v>3130</v>
      </c>
      <c r="AK2588" s="20">
        <v>45.759</v>
      </c>
      <c r="AL2588" t="s">
        <v>39</v>
      </c>
      <c r="AM2588" t="s">
        <v>39</v>
      </c>
      <c r="AN2588">
        <v>4</v>
      </c>
      <c r="AO2588">
        <v>25</v>
      </c>
      <c r="AP2588" t="s">
        <v>39</v>
      </c>
      <c r="AQ2588" t="s">
        <v>39</v>
      </c>
      <c r="AR2588" t="s">
        <v>2687</v>
      </c>
      <c r="AS2588" t="s">
        <v>3192</v>
      </c>
    </row>
    <row r="2589" spans="1:45" x14ac:dyDescent="0.35">
      <c r="A2589" t="s">
        <v>2142</v>
      </c>
      <c r="B2589" t="s">
        <v>2673</v>
      </c>
      <c r="C2589" t="s">
        <v>2593</v>
      </c>
      <c r="D2589" t="s">
        <v>1491</v>
      </c>
      <c r="E2589" t="s">
        <v>1509</v>
      </c>
      <c r="F2589" t="s">
        <v>3066</v>
      </c>
      <c r="G2589" t="s">
        <v>42</v>
      </c>
      <c r="H2589" t="s">
        <v>40</v>
      </c>
      <c r="I2589" t="s">
        <v>3190</v>
      </c>
      <c r="J2589" t="s">
        <v>39</v>
      </c>
      <c r="K2589" t="s">
        <v>39</v>
      </c>
      <c r="L2589" t="s">
        <v>39</v>
      </c>
      <c r="M2589" t="s">
        <v>41</v>
      </c>
      <c r="N2589" t="s">
        <v>39</v>
      </c>
      <c r="O2589">
        <v>1993</v>
      </c>
      <c r="P2589" t="s">
        <v>39</v>
      </c>
      <c r="Q2589" t="s">
        <v>39</v>
      </c>
      <c r="R2589" t="s">
        <v>39</v>
      </c>
      <c r="S2589" t="s">
        <v>39</v>
      </c>
      <c r="T2589" t="s">
        <v>39</v>
      </c>
      <c r="U2589" t="s">
        <v>39</v>
      </c>
      <c r="V2589" s="6" t="s">
        <v>39</v>
      </c>
      <c r="W2589" t="s">
        <v>39</v>
      </c>
      <c r="X2589" s="6">
        <v>5</v>
      </c>
      <c r="Y2589" t="s">
        <v>39</v>
      </c>
      <c r="Z2589">
        <v>0</v>
      </c>
      <c r="AA2589" t="s">
        <v>39</v>
      </c>
      <c r="AB2589" t="s">
        <v>39</v>
      </c>
      <c r="AC2589" t="s">
        <v>39</v>
      </c>
      <c r="AD2589" t="s">
        <v>42</v>
      </c>
      <c r="AE2589" t="s">
        <v>3195</v>
      </c>
      <c r="AF2589" t="s">
        <v>42</v>
      </c>
      <c r="AG2589" t="s">
        <v>3193</v>
      </c>
      <c r="AH2589">
        <f t="shared" si="18"/>
        <v>1440</v>
      </c>
      <c r="AI2589">
        <v>0.2</v>
      </c>
      <c r="AJ2589" s="6" t="s">
        <v>3130</v>
      </c>
      <c r="AK2589" s="20">
        <v>34.659999999999997</v>
      </c>
      <c r="AL2589" t="s">
        <v>39</v>
      </c>
      <c r="AM2589" t="s">
        <v>39</v>
      </c>
      <c r="AN2589">
        <v>4</v>
      </c>
      <c r="AO2589">
        <v>25</v>
      </c>
      <c r="AP2589" t="s">
        <v>39</v>
      </c>
      <c r="AQ2589" t="s">
        <v>39</v>
      </c>
      <c r="AR2589" t="s">
        <v>2687</v>
      </c>
      <c r="AS2589" t="s">
        <v>3192</v>
      </c>
    </row>
    <row r="2590" spans="1:45" x14ac:dyDescent="0.35">
      <c r="A2590" t="s">
        <v>2142</v>
      </c>
      <c r="B2590" t="s">
        <v>2673</v>
      </c>
      <c r="C2590" t="s">
        <v>2593</v>
      </c>
      <c r="D2590" t="s">
        <v>1491</v>
      </c>
      <c r="E2590" t="s">
        <v>1509</v>
      </c>
      <c r="F2590" t="s">
        <v>3066</v>
      </c>
      <c r="G2590" t="s">
        <v>42</v>
      </c>
      <c r="H2590" t="s">
        <v>40</v>
      </c>
      <c r="I2590" t="s">
        <v>3190</v>
      </c>
      <c r="J2590" t="s">
        <v>39</v>
      </c>
      <c r="K2590" t="s">
        <v>39</v>
      </c>
      <c r="L2590" t="s">
        <v>39</v>
      </c>
      <c r="M2590" t="s">
        <v>41</v>
      </c>
      <c r="N2590" t="s">
        <v>39</v>
      </c>
      <c r="O2590">
        <v>1993</v>
      </c>
      <c r="P2590" t="s">
        <v>39</v>
      </c>
      <c r="Q2590" t="s">
        <v>39</v>
      </c>
      <c r="R2590" t="s">
        <v>39</v>
      </c>
      <c r="S2590" t="s">
        <v>39</v>
      </c>
      <c r="T2590" t="s">
        <v>39</v>
      </c>
      <c r="U2590" t="s">
        <v>39</v>
      </c>
      <c r="V2590" s="6" t="s">
        <v>39</v>
      </c>
      <c r="W2590" t="s">
        <v>39</v>
      </c>
      <c r="X2590" s="6">
        <v>5</v>
      </c>
      <c r="Y2590" t="s">
        <v>39</v>
      </c>
      <c r="Z2590">
        <v>0</v>
      </c>
      <c r="AA2590" t="s">
        <v>39</v>
      </c>
      <c r="AB2590" t="s">
        <v>39</v>
      </c>
      <c r="AC2590" t="s">
        <v>39</v>
      </c>
      <c r="AD2590" t="s">
        <v>42</v>
      </c>
      <c r="AE2590" t="s">
        <v>3195</v>
      </c>
      <c r="AF2590" t="s">
        <v>42</v>
      </c>
      <c r="AG2590" t="s">
        <v>3193</v>
      </c>
      <c r="AH2590">
        <f t="shared" si="18"/>
        <v>1440</v>
      </c>
      <c r="AI2590">
        <v>0.2</v>
      </c>
      <c r="AJ2590" s="6" t="s">
        <v>3130</v>
      </c>
      <c r="AK2590" s="20">
        <v>37.381999999999998</v>
      </c>
      <c r="AL2590" t="s">
        <v>39</v>
      </c>
      <c r="AM2590" t="s">
        <v>39</v>
      </c>
      <c r="AN2590">
        <v>4</v>
      </c>
      <c r="AO2590">
        <v>25</v>
      </c>
      <c r="AP2590" t="s">
        <v>39</v>
      </c>
      <c r="AQ2590" t="s">
        <v>39</v>
      </c>
      <c r="AR2590" t="s">
        <v>2687</v>
      </c>
      <c r="AS2590" t="s">
        <v>3192</v>
      </c>
    </row>
    <row r="2591" spans="1:45" x14ac:dyDescent="0.35">
      <c r="A2591" t="s">
        <v>2142</v>
      </c>
      <c r="B2591" t="s">
        <v>2673</v>
      </c>
      <c r="C2591" t="s">
        <v>2593</v>
      </c>
      <c r="D2591" t="s">
        <v>1491</v>
      </c>
      <c r="E2591" t="s">
        <v>1509</v>
      </c>
      <c r="F2591" t="s">
        <v>3066</v>
      </c>
      <c r="G2591" t="s">
        <v>42</v>
      </c>
      <c r="H2591" t="s">
        <v>40</v>
      </c>
      <c r="I2591" t="s">
        <v>3190</v>
      </c>
      <c r="J2591" t="s">
        <v>39</v>
      </c>
      <c r="K2591" t="s">
        <v>39</v>
      </c>
      <c r="L2591" t="s">
        <v>39</v>
      </c>
      <c r="M2591" t="s">
        <v>41</v>
      </c>
      <c r="N2591" t="s">
        <v>39</v>
      </c>
      <c r="O2591">
        <v>1993</v>
      </c>
      <c r="P2591" t="s">
        <v>39</v>
      </c>
      <c r="Q2591" t="s">
        <v>39</v>
      </c>
      <c r="R2591" t="s">
        <v>39</v>
      </c>
      <c r="S2591" t="s">
        <v>39</v>
      </c>
      <c r="T2591" t="s">
        <v>39</v>
      </c>
      <c r="U2591" t="s">
        <v>39</v>
      </c>
      <c r="V2591" s="6" t="s">
        <v>39</v>
      </c>
      <c r="W2591" t="s">
        <v>39</v>
      </c>
      <c r="X2591" s="6">
        <v>5</v>
      </c>
      <c r="Y2591" t="s">
        <v>39</v>
      </c>
      <c r="Z2591">
        <v>0</v>
      </c>
      <c r="AA2591" t="s">
        <v>39</v>
      </c>
      <c r="AB2591" t="s">
        <v>39</v>
      </c>
      <c r="AC2591" t="s">
        <v>39</v>
      </c>
      <c r="AD2591" t="s">
        <v>42</v>
      </c>
      <c r="AE2591" t="s">
        <v>3195</v>
      </c>
      <c r="AF2591" t="s">
        <v>42</v>
      </c>
      <c r="AG2591" t="s">
        <v>3193</v>
      </c>
      <c r="AH2591">
        <f t="shared" si="18"/>
        <v>1440</v>
      </c>
      <c r="AI2591">
        <v>0.2</v>
      </c>
      <c r="AJ2591" s="6" t="s">
        <v>3130</v>
      </c>
      <c r="AK2591" s="20">
        <v>36.545000000000002</v>
      </c>
      <c r="AL2591" t="s">
        <v>39</v>
      </c>
      <c r="AM2591" t="s">
        <v>39</v>
      </c>
      <c r="AN2591">
        <v>4</v>
      </c>
      <c r="AO2591">
        <v>25</v>
      </c>
      <c r="AP2591" t="s">
        <v>39</v>
      </c>
      <c r="AQ2591" t="s">
        <v>39</v>
      </c>
      <c r="AR2591" t="s">
        <v>2687</v>
      </c>
      <c r="AS2591" t="s">
        <v>3192</v>
      </c>
    </row>
    <row r="2592" spans="1:45" x14ac:dyDescent="0.35">
      <c r="A2592" t="s">
        <v>2142</v>
      </c>
      <c r="B2592" t="s">
        <v>2673</v>
      </c>
      <c r="C2592" t="s">
        <v>2593</v>
      </c>
      <c r="D2592" t="s">
        <v>1491</v>
      </c>
      <c r="E2592" t="s">
        <v>1509</v>
      </c>
      <c r="F2592" t="s">
        <v>3066</v>
      </c>
      <c r="G2592" t="s">
        <v>42</v>
      </c>
      <c r="H2592" t="s">
        <v>40</v>
      </c>
      <c r="I2592" t="s">
        <v>3190</v>
      </c>
      <c r="J2592" t="s">
        <v>39</v>
      </c>
      <c r="K2592" t="s">
        <v>39</v>
      </c>
      <c r="L2592" t="s">
        <v>39</v>
      </c>
      <c r="M2592" t="s">
        <v>41</v>
      </c>
      <c r="N2592" t="s">
        <v>39</v>
      </c>
      <c r="O2592">
        <v>1993</v>
      </c>
      <c r="P2592" t="s">
        <v>39</v>
      </c>
      <c r="Q2592" t="s">
        <v>39</v>
      </c>
      <c r="R2592" t="s">
        <v>39</v>
      </c>
      <c r="S2592" t="s">
        <v>39</v>
      </c>
      <c r="T2592" t="s">
        <v>39</v>
      </c>
      <c r="U2592" t="s">
        <v>39</v>
      </c>
      <c r="V2592" s="6" t="s">
        <v>39</v>
      </c>
      <c r="W2592" t="s">
        <v>39</v>
      </c>
      <c r="X2592" s="6">
        <v>5</v>
      </c>
      <c r="Y2592" t="s">
        <v>39</v>
      </c>
      <c r="Z2592">
        <v>0</v>
      </c>
      <c r="AA2592" t="s">
        <v>39</v>
      </c>
      <c r="AB2592" t="s">
        <v>39</v>
      </c>
      <c r="AC2592" t="s">
        <v>39</v>
      </c>
      <c r="AD2592" t="s">
        <v>42</v>
      </c>
      <c r="AE2592" t="s">
        <v>3195</v>
      </c>
      <c r="AF2592" t="s">
        <v>42</v>
      </c>
      <c r="AG2592" t="s">
        <v>3193</v>
      </c>
      <c r="AH2592">
        <f t="shared" si="18"/>
        <v>1440</v>
      </c>
      <c r="AI2592">
        <v>0.2</v>
      </c>
      <c r="AJ2592" s="6" t="s">
        <v>3130</v>
      </c>
      <c r="AK2592" s="20">
        <v>38.22</v>
      </c>
      <c r="AL2592" t="s">
        <v>39</v>
      </c>
      <c r="AM2592" t="s">
        <v>39</v>
      </c>
      <c r="AN2592">
        <v>4</v>
      </c>
      <c r="AO2592">
        <v>25</v>
      </c>
      <c r="AP2592" t="s">
        <v>39</v>
      </c>
      <c r="AQ2592" t="s">
        <v>39</v>
      </c>
      <c r="AR2592" t="s">
        <v>2687</v>
      </c>
      <c r="AS2592" t="s">
        <v>3192</v>
      </c>
    </row>
    <row r="2593" spans="1:45" x14ac:dyDescent="0.35">
      <c r="A2593" t="s">
        <v>2142</v>
      </c>
      <c r="B2593" t="s">
        <v>2673</v>
      </c>
      <c r="C2593" t="s">
        <v>2593</v>
      </c>
      <c r="D2593" t="s">
        <v>1491</v>
      </c>
      <c r="E2593" t="s">
        <v>1509</v>
      </c>
      <c r="F2593" t="s">
        <v>3066</v>
      </c>
      <c r="G2593" t="s">
        <v>42</v>
      </c>
      <c r="H2593" t="s">
        <v>40</v>
      </c>
      <c r="I2593" t="s">
        <v>3190</v>
      </c>
      <c r="J2593" t="s">
        <v>39</v>
      </c>
      <c r="K2593" t="s">
        <v>39</v>
      </c>
      <c r="L2593" t="s">
        <v>39</v>
      </c>
      <c r="M2593" t="s">
        <v>41</v>
      </c>
      <c r="N2593" t="s">
        <v>39</v>
      </c>
      <c r="O2593">
        <v>1993</v>
      </c>
      <c r="P2593" t="s">
        <v>39</v>
      </c>
      <c r="Q2593" t="s">
        <v>39</v>
      </c>
      <c r="R2593" t="s">
        <v>39</v>
      </c>
      <c r="S2593" t="s">
        <v>39</v>
      </c>
      <c r="T2593" t="s">
        <v>39</v>
      </c>
      <c r="U2593" t="s">
        <v>39</v>
      </c>
      <c r="V2593" s="6" t="s">
        <v>39</v>
      </c>
      <c r="W2593" t="s">
        <v>39</v>
      </c>
      <c r="X2593" s="6">
        <v>5</v>
      </c>
      <c r="Y2593" t="s">
        <v>39</v>
      </c>
      <c r="Z2593">
        <v>0</v>
      </c>
      <c r="AA2593" t="s">
        <v>39</v>
      </c>
      <c r="AB2593" t="s">
        <v>39</v>
      </c>
      <c r="AC2593" t="s">
        <v>39</v>
      </c>
      <c r="AD2593" t="s">
        <v>42</v>
      </c>
      <c r="AE2593" t="s">
        <v>3195</v>
      </c>
      <c r="AF2593" t="s">
        <v>42</v>
      </c>
      <c r="AG2593" t="s">
        <v>3193</v>
      </c>
      <c r="AH2593">
        <f t="shared" si="18"/>
        <v>1440</v>
      </c>
      <c r="AI2593">
        <v>0.2</v>
      </c>
      <c r="AJ2593" s="6" t="s">
        <v>3130</v>
      </c>
      <c r="AK2593" s="14">
        <v>34.450000000000003</v>
      </c>
      <c r="AL2593" t="s">
        <v>39</v>
      </c>
      <c r="AM2593" t="s">
        <v>39</v>
      </c>
      <c r="AN2593">
        <v>4</v>
      </c>
      <c r="AO2593">
        <v>25</v>
      </c>
      <c r="AP2593" t="s">
        <v>39</v>
      </c>
      <c r="AQ2593" t="s">
        <v>39</v>
      </c>
      <c r="AR2593" t="s">
        <v>2687</v>
      </c>
      <c r="AS2593" t="s">
        <v>3192</v>
      </c>
    </row>
    <row r="2594" spans="1:45" x14ac:dyDescent="0.35">
      <c r="A2594" t="s">
        <v>2142</v>
      </c>
      <c r="B2594" t="s">
        <v>2673</v>
      </c>
      <c r="C2594" t="s">
        <v>2593</v>
      </c>
      <c r="D2594" t="s">
        <v>1491</v>
      </c>
      <c r="E2594" t="s">
        <v>1509</v>
      </c>
      <c r="F2594" t="s">
        <v>3066</v>
      </c>
      <c r="G2594" t="s">
        <v>42</v>
      </c>
      <c r="H2594" t="s">
        <v>40</v>
      </c>
      <c r="I2594" t="s">
        <v>3190</v>
      </c>
      <c r="J2594" t="s">
        <v>39</v>
      </c>
      <c r="K2594" t="s">
        <v>39</v>
      </c>
      <c r="L2594" t="s">
        <v>39</v>
      </c>
      <c r="M2594" t="s">
        <v>41</v>
      </c>
      <c r="N2594" t="s">
        <v>39</v>
      </c>
      <c r="O2594">
        <v>1993</v>
      </c>
      <c r="P2594" t="s">
        <v>39</v>
      </c>
      <c r="Q2594" t="s">
        <v>39</v>
      </c>
      <c r="R2594" t="s">
        <v>39</v>
      </c>
      <c r="S2594" t="s">
        <v>39</v>
      </c>
      <c r="T2594" t="s">
        <v>39</v>
      </c>
      <c r="U2594" t="s">
        <v>39</v>
      </c>
      <c r="V2594" s="6" t="s">
        <v>39</v>
      </c>
      <c r="W2594" t="s">
        <v>39</v>
      </c>
      <c r="X2594" s="6">
        <v>5</v>
      </c>
      <c r="Y2594" t="s">
        <v>39</v>
      </c>
      <c r="Z2594">
        <v>0</v>
      </c>
      <c r="AA2594" t="s">
        <v>39</v>
      </c>
      <c r="AB2594" t="s">
        <v>39</v>
      </c>
      <c r="AC2594" t="s">
        <v>39</v>
      </c>
      <c r="AD2594" t="s">
        <v>42</v>
      </c>
      <c r="AE2594" t="s">
        <v>3195</v>
      </c>
      <c r="AF2594" t="s">
        <v>42</v>
      </c>
      <c r="AG2594" t="s">
        <v>3193</v>
      </c>
      <c r="AH2594">
        <f t="shared" si="18"/>
        <v>1440</v>
      </c>
      <c r="AI2594">
        <v>0.2</v>
      </c>
      <c r="AJ2594" s="6" t="s">
        <v>3130</v>
      </c>
      <c r="AK2594" s="14">
        <v>36.125999999999998</v>
      </c>
      <c r="AL2594" t="s">
        <v>39</v>
      </c>
      <c r="AM2594" t="s">
        <v>39</v>
      </c>
      <c r="AN2594">
        <v>4</v>
      </c>
      <c r="AO2594">
        <v>25</v>
      </c>
      <c r="AP2594" t="s">
        <v>39</v>
      </c>
      <c r="AQ2594" t="s">
        <v>39</v>
      </c>
      <c r="AR2594" t="s">
        <v>2687</v>
      </c>
      <c r="AS2594" t="s">
        <v>3192</v>
      </c>
    </row>
    <row r="2595" spans="1:45" x14ac:dyDescent="0.35">
      <c r="A2595" t="s">
        <v>2142</v>
      </c>
      <c r="B2595" t="s">
        <v>2673</v>
      </c>
      <c r="C2595" t="s">
        <v>2593</v>
      </c>
      <c r="D2595" t="s">
        <v>1491</v>
      </c>
      <c r="E2595" t="s">
        <v>1509</v>
      </c>
      <c r="F2595" t="s">
        <v>3066</v>
      </c>
      <c r="G2595" t="s">
        <v>42</v>
      </c>
      <c r="H2595" t="s">
        <v>40</v>
      </c>
      <c r="I2595" t="s">
        <v>3190</v>
      </c>
      <c r="J2595" t="s">
        <v>39</v>
      </c>
      <c r="K2595" t="s">
        <v>39</v>
      </c>
      <c r="L2595" t="s">
        <v>39</v>
      </c>
      <c r="M2595" t="s">
        <v>41</v>
      </c>
      <c r="N2595" t="s">
        <v>39</v>
      </c>
      <c r="O2595">
        <v>1993</v>
      </c>
      <c r="P2595" t="s">
        <v>39</v>
      </c>
      <c r="Q2595" t="s">
        <v>39</v>
      </c>
      <c r="R2595" t="s">
        <v>39</v>
      </c>
      <c r="S2595" t="s">
        <v>39</v>
      </c>
      <c r="T2595" t="s">
        <v>39</v>
      </c>
      <c r="U2595" t="s">
        <v>39</v>
      </c>
      <c r="V2595" s="6" t="s">
        <v>39</v>
      </c>
      <c r="W2595" t="s">
        <v>39</v>
      </c>
      <c r="X2595" s="6">
        <v>5</v>
      </c>
      <c r="Y2595" t="s">
        <v>39</v>
      </c>
      <c r="Z2595">
        <v>0</v>
      </c>
      <c r="AA2595" t="s">
        <v>39</v>
      </c>
      <c r="AB2595" t="s">
        <v>39</v>
      </c>
      <c r="AC2595" t="s">
        <v>39</v>
      </c>
      <c r="AD2595" t="s">
        <v>42</v>
      </c>
      <c r="AE2595" t="s">
        <v>3195</v>
      </c>
      <c r="AF2595" t="s">
        <v>42</v>
      </c>
      <c r="AG2595" t="s">
        <v>3193</v>
      </c>
      <c r="AH2595">
        <f t="shared" si="18"/>
        <v>1440</v>
      </c>
      <c r="AI2595">
        <v>0.2</v>
      </c>
      <c r="AJ2595" s="6" t="s">
        <v>3130</v>
      </c>
      <c r="AK2595" s="14">
        <v>33.194000000000003</v>
      </c>
      <c r="AL2595" t="s">
        <v>39</v>
      </c>
      <c r="AM2595" t="s">
        <v>39</v>
      </c>
      <c r="AN2595">
        <v>4</v>
      </c>
      <c r="AO2595">
        <v>25</v>
      </c>
      <c r="AP2595" t="s">
        <v>39</v>
      </c>
      <c r="AQ2595" t="s">
        <v>39</v>
      </c>
      <c r="AR2595" t="s">
        <v>2687</v>
      </c>
      <c r="AS2595" t="s">
        <v>3192</v>
      </c>
    </row>
    <row r="2596" spans="1:45" x14ac:dyDescent="0.35">
      <c r="A2596" t="s">
        <v>2142</v>
      </c>
      <c r="B2596" t="s">
        <v>2673</v>
      </c>
      <c r="C2596" t="s">
        <v>2593</v>
      </c>
      <c r="D2596" t="s">
        <v>1491</v>
      </c>
      <c r="E2596" t="s">
        <v>1509</v>
      </c>
      <c r="F2596" t="s">
        <v>3066</v>
      </c>
      <c r="G2596" t="s">
        <v>42</v>
      </c>
      <c r="H2596" t="s">
        <v>40</v>
      </c>
      <c r="I2596" t="s">
        <v>3190</v>
      </c>
      <c r="J2596" t="s">
        <v>39</v>
      </c>
      <c r="K2596" t="s">
        <v>39</v>
      </c>
      <c r="L2596" t="s">
        <v>39</v>
      </c>
      <c r="M2596" t="s">
        <v>41</v>
      </c>
      <c r="N2596" t="s">
        <v>39</v>
      </c>
      <c r="O2596">
        <v>1993</v>
      </c>
      <c r="P2596" t="s">
        <v>39</v>
      </c>
      <c r="Q2596" t="s">
        <v>39</v>
      </c>
      <c r="R2596" t="s">
        <v>39</v>
      </c>
      <c r="S2596" t="s">
        <v>39</v>
      </c>
      <c r="T2596" t="s">
        <v>39</v>
      </c>
      <c r="U2596" t="s">
        <v>39</v>
      </c>
      <c r="V2596" s="6" t="s">
        <v>39</v>
      </c>
      <c r="W2596" t="s">
        <v>39</v>
      </c>
      <c r="X2596" s="6">
        <v>5</v>
      </c>
      <c r="Y2596" t="s">
        <v>39</v>
      </c>
      <c r="Z2596">
        <v>0</v>
      </c>
      <c r="AA2596" t="s">
        <v>39</v>
      </c>
      <c r="AB2596" t="s">
        <v>39</v>
      </c>
      <c r="AC2596" t="s">
        <v>39</v>
      </c>
      <c r="AD2596" t="s">
        <v>42</v>
      </c>
      <c r="AE2596" t="s">
        <v>3195</v>
      </c>
      <c r="AF2596" t="s">
        <v>42</v>
      </c>
      <c r="AG2596" t="s">
        <v>3193</v>
      </c>
      <c r="AH2596">
        <f t="shared" si="18"/>
        <v>1440</v>
      </c>
      <c r="AI2596">
        <v>0.2</v>
      </c>
      <c r="AJ2596" s="6" t="s">
        <v>3130</v>
      </c>
      <c r="AK2596" s="14">
        <v>39.058</v>
      </c>
      <c r="AL2596" t="s">
        <v>39</v>
      </c>
      <c r="AM2596" t="s">
        <v>39</v>
      </c>
      <c r="AN2596">
        <v>4</v>
      </c>
      <c r="AO2596">
        <v>25</v>
      </c>
      <c r="AP2596" t="s">
        <v>39</v>
      </c>
      <c r="AQ2596" t="s">
        <v>39</v>
      </c>
      <c r="AR2596" t="s">
        <v>2687</v>
      </c>
      <c r="AS2596" t="s">
        <v>3192</v>
      </c>
    </row>
    <row r="2597" spans="1:45" x14ac:dyDescent="0.35">
      <c r="A2597" t="s">
        <v>2142</v>
      </c>
      <c r="B2597" t="s">
        <v>2673</v>
      </c>
      <c r="C2597" t="s">
        <v>2593</v>
      </c>
      <c r="D2597" t="s">
        <v>1491</v>
      </c>
      <c r="E2597" t="s">
        <v>1509</v>
      </c>
      <c r="F2597" t="s">
        <v>3066</v>
      </c>
      <c r="G2597" t="s">
        <v>42</v>
      </c>
      <c r="H2597" t="s">
        <v>40</v>
      </c>
      <c r="I2597" t="s">
        <v>3190</v>
      </c>
      <c r="J2597" t="s">
        <v>39</v>
      </c>
      <c r="K2597" t="s">
        <v>39</v>
      </c>
      <c r="L2597" t="s">
        <v>39</v>
      </c>
      <c r="M2597" t="s">
        <v>41</v>
      </c>
      <c r="N2597" t="s">
        <v>39</v>
      </c>
      <c r="O2597">
        <v>1993</v>
      </c>
      <c r="P2597" t="s">
        <v>39</v>
      </c>
      <c r="Q2597" t="s">
        <v>39</v>
      </c>
      <c r="R2597" t="s">
        <v>39</v>
      </c>
      <c r="S2597" t="s">
        <v>39</v>
      </c>
      <c r="T2597" t="s">
        <v>39</v>
      </c>
      <c r="U2597" t="s">
        <v>39</v>
      </c>
      <c r="V2597" s="6" t="s">
        <v>39</v>
      </c>
      <c r="W2597" t="s">
        <v>39</v>
      </c>
      <c r="X2597" s="6">
        <v>5</v>
      </c>
      <c r="Y2597" t="s">
        <v>39</v>
      </c>
      <c r="Z2597">
        <v>0</v>
      </c>
      <c r="AA2597" t="s">
        <v>39</v>
      </c>
      <c r="AB2597" t="s">
        <v>39</v>
      </c>
      <c r="AC2597" t="s">
        <v>39</v>
      </c>
      <c r="AD2597" t="s">
        <v>42</v>
      </c>
      <c r="AE2597" t="s">
        <v>3195</v>
      </c>
      <c r="AF2597" t="s">
        <v>42</v>
      </c>
      <c r="AG2597" t="s">
        <v>3193</v>
      </c>
      <c r="AH2597">
        <f t="shared" si="18"/>
        <v>1440</v>
      </c>
      <c r="AI2597">
        <v>0.2</v>
      </c>
      <c r="AJ2597" s="6" t="s">
        <v>3130</v>
      </c>
      <c r="AK2597" s="14">
        <v>39.790999999999997</v>
      </c>
      <c r="AL2597" t="s">
        <v>39</v>
      </c>
      <c r="AM2597" t="s">
        <v>39</v>
      </c>
      <c r="AN2597">
        <v>4</v>
      </c>
      <c r="AO2597">
        <v>25</v>
      </c>
      <c r="AP2597" t="s">
        <v>39</v>
      </c>
      <c r="AQ2597" t="s">
        <v>39</v>
      </c>
      <c r="AR2597" t="s">
        <v>2687</v>
      </c>
      <c r="AS2597" t="s">
        <v>3194</v>
      </c>
    </row>
    <row r="2598" spans="1:45" x14ac:dyDescent="0.35">
      <c r="A2598" t="s">
        <v>2142</v>
      </c>
      <c r="B2598" t="s">
        <v>2673</v>
      </c>
      <c r="C2598" t="s">
        <v>2593</v>
      </c>
      <c r="D2598" t="s">
        <v>1491</v>
      </c>
      <c r="E2598" t="s">
        <v>1509</v>
      </c>
      <c r="F2598" t="s">
        <v>3066</v>
      </c>
      <c r="G2598" t="s">
        <v>42</v>
      </c>
      <c r="H2598" t="s">
        <v>40</v>
      </c>
      <c r="I2598" t="s">
        <v>3190</v>
      </c>
      <c r="J2598" t="s">
        <v>39</v>
      </c>
      <c r="K2598" t="s">
        <v>39</v>
      </c>
      <c r="L2598" t="s">
        <v>39</v>
      </c>
      <c r="M2598" t="s">
        <v>41</v>
      </c>
      <c r="N2598" t="s">
        <v>39</v>
      </c>
      <c r="O2598">
        <v>1993</v>
      </c>
      <c r="P2598" t="s">
        <v>39</v>
      </c>
      <c r="Q2598" t="s">
        <v>39</v>
      </c>
      <c r="R2598" t="s">
        <v>39</v>
      </c>
      <c r="S2598" t="s">
        <v>39</v>
      </c>
      <c r="T2598" t="s">
        <v>39</v>
      </c>
      <c r="U2598" t="s">
        <v>39</v>
      </c>
      <c r="V2598" s="6" t="s">
        <v>39</v>
      </c>
      <c r="W2598" t="s">
        <v>39</v>
      </c>
      <c r="X2598" s="6">
        <v>5</v>
      </c>
      <c r="Y2598" t="s">
        <v>39</v>
      </c>
      <c r="Z2598">
        <v>0</v>
      </c>
      <c r="AA2598" t="s">
        <v>39</v>
      </c>
      <c r="AB2598" t="s">
        <v>39</v>
      </c>
      <c r="AC2598" t="s">
        <v>39</v>
      </c>
      <c r="AD2598" t="s">
        <v>42</v>
      </c>
      <c r="AE2598" t="s">
        <v>3195</v>
      </c>
      <c r="AF2598" t="s">
        <v>42</v>
      </c>
      <c r="AG2598" t="s">
        <v>3193</v>
      </c>
      <c r="AH2598">
        <f t="shared" si="18"/>
        <v>1440</v>
      </c>
      <c r="AI2598">
        <v>0.2</v>
      </c>
      <c r="AJ2598" s="6" t="s">
        <v>3130</v>
      </c>
      <c r="AK2598" s="14">
        <v>45.759</v>
      </c>
      <c r="AL2598" t="s">
        <v>39</v>
      </c>
      <c r="AM2598" t="s">
        <v>39</v>
      </c>
      <c r="AN2598">
        <v>4</v>
      </c>
      <c r="AO2598">
        <v>25</v>
      </c>
      <c r="AP2598" t="s">
        <v>39</v>
      </c>
      <c r="AQ2598" t="s">
        <v>39</v>
      </c>
      <c r="AR2598" t="s">
        <v>2687</v>
      </c>
      <c r="AS2598" t="s">
        <v>3194</v>
      </c>
    </row>
    <row r="2599" spans="1:45" x14ac:dyDescent="0.35">
      <c r="A2599" t="s">
        <v>2142</v>
      </c>
      <c r="B2599" t="s">
        <v>2673</v>
      </c>
      <c r="C2599" t="s">
        <v>2593</v>
      </c>
      <c r="D2599" t="s">
        <v>1491</v>
      </c>
      <c r="E2599" t="s">
        <v>1509</v>
      </c>
      <c r="F2599" t="s">
        <v>3066</v>
      </c>
      <c r="G2599" t="s">
        <v>42</v>
      </c>
      <c r="H2599" t="s">
        <v>40</v>
      </c>
      <c r="I2599" t="s">
        <v>3190</v>
      </c>
      <c r="J2599" t="s">
        <v>39</v>
      </c>
      <c r="K2599" t="s">
        <v>39</v>
      </c>
      <c r="L2599" t="s">
        <v>39</v>
      </c>
      <c r="M2599" t="s">
        <v>41</v>
      </c>
      <c r="N2599" t="s">
        <v>39</v>
      </c>
      <c r="O2599">
        <v>1993</v>
      </c>
      <c r="P2599" t="s">
        <v>39</v>
      </c>
      <c r="Q2599" t="s">
        <v>39</v>
      </c>
      <c r="R2599" t="s">
        <v>39</v>
      </c>
      <c r="S2599" t="s">
        <v>39</v>
      </c>
      <c r="T2599" t="s">
        <v>39</v>
      </c>
      <c r="U2599" t="s">
        <v>39</v>
      </c>
      <c r="V2599" s="6" t="s">
        <v>39</v>
      </c>
      <c r="W2599" t="s">
        <v>39</v>
      </c>
      <c r="X2599" s="6">
        <v>5</v>
      </c>
      <c r="Y2599" t="s">
        <v>39</v>
      </c>
      <c r="Z2599">
        <v>0</v>
      </c>
      <c r="AA2599" t="s">
        <v>39</v>
      </c>
      <c r="AB2599" t="s">
        <v>39</v>
      </c>
      <c r="AC2599" t="s">
        <v>39</v>
      </c>
      <c r="AD2599" t="s">
        <v>42</v>
      </c>
      <c r="AE2599" t="s">
        <v>3195</v>
      </c>
      <c r="AF2599" t="s">
        <v>42</v>
      </c>
      <c r="AG2599" t="s">
        <v>3193</v>
      </c>
      <c r="AH2599">
        <f t="shared" si="18"/>
        <v>1440</v>
      </c>
      <c r="AI2599">
        <v>0.2</v>
      </c>
      <c r="AJ2599" s="6" t="s">
        <v>3130</v>
      </c>
      <c r="AK2599" s="20">
        <v>43.874000000000002</v>
      </c>
      <c r="AL2599" t="s">
        <v>39</v>
      </c>
      <c r="AM2599" t="s">
        <v>39</v>
      </c>
      <c r="AN2599">
        <v>4</v>
      </c>
      <c r="AO2599">
        <v>25</v>
      </c>
      <c r="AP2599" t="s">
        <v>39</v>
      </c>
      <c r="AQ2599" t="s">
        <v>39</v>
      </c>
      <c r="AR2599" t="s">
        <v>2687</v>
      </c>
      <c r="AS2599" t="s">
        <v>3194</v>
      </c>
    </row>
    <row r="2600" spans="1:45" x14ac:dyDescent="0.35">
      <c r="A2600" t="s">
        <v>2142</v>
      </c>
      <c r="B2600" t="s">
        <v>2673</v>
      </c>
      <c r="C2600" t="s">
        <v>2593</v>
      </c>
      <c r="D2600" t="s">
        <v>1491</v>
      </c>
      <c r="E2600" t="s">
        <v>1509</v>
      </c>
      <c r="F2600" t="s">
        <v>3066</v>
      </c>
      <c r="G2600" t="s">
        <v>42</v>
      </c>
      <c r="H2600" t="s">
        <v>40</v>
      </c>
      <c r="I2600" t="s">
        <v>3190</v>
      </c>
      <c r="J2600" t="s">
        <v>39</v>
      </c>
      <c r="K2600" t="s">
        <v>39</v>
      </c>
      <c r="L2600" t="s">
        <v>39</v>
      </c>
      <c r="M2600" t="s">
        <v>41</v>
      </c>
      <c r="N2600" t="s">
        <v>39</v>
      </c>
      <c r="O2600">
        <v>1993</v>
      </c>
      <c r="P2600" t="s">
        <v>39</v>
      </c>
      <c r="Q2600" t="s">
        <v>39</v>
      </c>
      <c r="R2600" t="s">
        <v>39</v>
      </c>
      <c r="S2600" t="s">
        <v>39</v>
      </c>
      <c r="T2600" t="s">
        <v>39</v>
      </c>
      <c r="U2600" t="s">
        <v>39</v>
      </c>
      <c r="V2600" s="6" t="s">
        <v>39</v>
      </c>
      <c r="W2600" t="s">
        <v>39</v>
      </c>
      <c r="X2600" s="6">
        <v>5</v>
      </c>
      <c r="Y2600" t="s">
        <v>39</v>
      </c>
      <c r="Z2600">
        <v>0</v>
      </c>
      <c r="AA2600" t="s">
        <v>39</v>
      </c>
      <c r="AB2600" t="s">
        <v>39</v>
      </c>
      <c r="AC2600" t="s">
        <v>39</v>
      </c>
      <c r="AD2600" t="s">
        <v>42</v>
      </c>
      <c r="AE2600" t="s">
        <v>3195</v>
      </c>
      <c r="AF2600" t="s">
        <v>42</v>
      </c>
      <c r="AG2600" t="s">
        <v>3193</v>
      </c>
      <c r="AH2600">
        <f t="shared" si="18"/>
        <v>1440</v>
      </c>
      <c r="AI2600">
        <v>0.2</v>
      </c>
      <c r="AJ2600" s="6" t="s">
        <v>3130</v>
      </c>
      <c r="AK2600" s="20">
        <v>41.570999999999998</v>
      </c>
      <c r="AL2600" t="s">
        <v>39</v>
      </c>
      <c r="AM2600" t="s">
        <v>39</v>
      </c>
      <c r="AN2600">
        <v>4</v>
      </c>
      <c r="AO2600">
        <v>25</v>
      </c>
      <c r="AP2600" t="s">
        <v>39</v>
      </c>
      <c r="AQ2600" t="s">
        <v>39</v>
      </c>
      <c r="AR2600" t="s">
        <v>2687</v>
      </c>
      <c r="AS2600" t="s">
        <v>3194</v>
      </c>
    </row>
    <row r="2601" spans="1:45" x14ac:dyDescent="0.35">
      <c r="A2601" t="s">
        <v>2142</v>
      </c>
      <c r="B2601" t="s">
        <v>2673</v>
      </c>
      <c r="C2601" t="s">
        <v>2593</v>
      </c>
      <c r="D2601" t="s">
        <v>1491</v>
      </c>
      <c r="E2601" t="s">
        <v>1509</v>
      </c>
      <c r="F2601" t="s">
        <v>3066</v>
      </c>
      <c r="G2601" t="s">
        <v>42</v>
      </c>
      <c r="H2601" t="s">
        <v>40</v>
      </c>
      <c r="I2601" t="s">
        <v>3190</v>
      </c>
      <c r="J2601" t="s">
        <v>39</v>
      </c>
      <c r="K2601" t="s">
        <v>39</v>
      </c>
      <c r="L2601" t="s">
        <v>39</v>
      </c>
      <c r="M2601" t="s">
        <v>41</v>
      </c>
      <c r="N2601" t="s">
        <v>39</v>
      </c>
      <c r="O2601">
        <v>1993</v>
      </c>
      <c r="P2601" t="s">
        <v>39</v>
      </c>
      <c r="Q2601" t="s">
        <v>39</v>
      </c>
      <c r="R2601" t="s">
        <v>39</v>
      </c>
      <c r="S2601" t="s">
        <v>39</v>
      </c>
      <c r="T2601" t="s">
        <v>39</v>
      </c>
      <c r="U2601" t="s">
        <v>39</v>
      </c>
      <c r="V2601" s="6" t="s">
        <v>39</v>
      </c>
      <c r="W2601" t="s">
        <v>39</v>
      </c>
      <c r="X2601" s="6">
        <v>5</v>
      </c>
      <c r="Y2601" t="s">
        <v>39</v>
      </c>
      <c r="Z2601">
        <v>0</v>
      </c>
      <c r="AA2601" t="s">
        <v>39</v>
      </c>
      <c r="AB2601" t="s">
        <v>39</v>
      </c>
      <c r="AC2601" t="s">
        <v>39</v>
      </c>
      <c r="AD2601" t="s">
        <v>42</v>
      </c>
      <c r="AE2601" t="s">
        <v>3195</v>
      </c>
      <c r="AF2601" t="s">
        <v>42</v>
      </c>
      <c r="AG2601" t="s">
        <v>3193</v>
      </c>
      <c r="AH2601">
        <f t="shared" si="18"/>
        <v>1440</v>
      </c>
      <c r="AI2601">
        <v>0.2</v>
      </c>
      <c r="AJ2601" s="6" t="s">
        <v>3130</v>
      </c>
      <c r="AK2601" s="20">
        <v>43.874000000000002</v>
      </c>
      <c r="AL2601" t="s">
        <v>39</v>
      </c>
      <c r="AM2601" t="s">
        <v>39</v>
      </c>
      <c r="AN2601">
        <v>4</v>
      </c>
      <c r="AO2601">
        <v>25</v>
      </c>
      <c r="AP2601" t="s">
        <v>39</v>
      </c>
      <c r="AQ2601" t="s">
        <v>39</v>
      </c>
      <c r="AR2601" t="s">
        <v>2687</v>
      </c>
      <c r="AS2601" t="s">
        <v>3194</v>
      </c>
    </row>
    <row r="2602" spans="1:45" x14ac:dyDescent="0.35">
      <c r="A2602" t="s">
        <v>2142</v>
      </c>
      <c r="B2602" t="s">
        <v>2673</v>
      </c>
      <c r="C2602" t="s">
        <v>2593</v>
      </c>
      <c r="D2602" t="s">
        <v>1491</v>
      </c>
      <c r="E2602" t="s">
        <v>1509</v>
      </c>
      <c r="F2602" t="s">
        <v>3066</v>
      </c>
      <c r="G2602" t="s">
        <v>42</v>
      </c>
      <c r="H2602" t="s">
        <v>40</v>
      </c>
      <c r="I2602" t="s">
        <v>3190</v>
      </c>
      <c r="J2602" t="s">
        <v>39</v>
      </c>
      <c r="K2602" t="s">
        <v>39</v>
      </c>
      <c r="L2602" t="s">
        <v>39</v>
      </c>
      <c r="M2602" t="s">
        <v>41</v>
      </c>
      <c r="N2602" t="s">
        <v>39</v>
      </c>
      <c r="O2602">
        <v>1995</v>
      </c>
      <c r="P2602" t="s">
        <v>39</v>
      </c>
      <c r="Q2602" t="s">
        <v>39</v>
      </c>
      <c r="R2602">
        <f>30*6</f>
        <v>180</v>
      </c>
      <c r="S2602" t="s">
        <v>39</v>
      </c>
      <c r="T2602">
        <v>5</v>
      </c>
      <c r="U2602" t="s">
        <v>2629</v>
      </c>
      <c r="V2602" s="6" t="s">
        <v>2644</v>
      </c>
      <c r="W2602">
        <v>35</v>
      </c>
      <c r="X2602" s="6">
        <v>15</v>
      </c>
      <c r="Y2602" t="s">
        <v>39</v>
      </c>
      <c r="Z2602" t="s">
        <v>39</v>
      </c>
      <c r="AA2602" t="s">
        <v>39</v>
      </c>
      <c r="AB2602" t="s">
        <v>39</v>
      </c>
      <c r="AC2602" t="s">
        <v>39</v>
      </c>
      <c r="AD2602" t="s">
        <v>40</v>
      </c>
      <c r="AE2602" t="s">
        <v>39</v>
      </c>
      <c r="AF2602" t="s">
        <v>40</v>
      </c>
      <c r="AG2602" t="s">
        <v>39</v>
      </c>
      <c r="AH2602" t="s">
        <v>39</v>
      </c>
      <c r="AI2602">
        <v>0.2</v>
      </c>
      <c r="AJ2602" s="6" t="s">
        <v>43</v>
      </c>
      <c r="AK2602">
        <v>29.32</v>
      </c>
      <c r="AL2602" t="s">
        <v>39</v>
      </c>
      <c r="AM2602" t="s">
        <v>39</v>
      </c>
      <c r="AN2602">
        <v>4</v>
      </c>
      <c r="AO2602">
        <v>25</v>
      </c>
      <c r="AP2602">
        <v>28</v>
      </c>
      <c r="AQ2602" t="s">
        <v>39</v>
      </c>
      <c r="AR2602" t="s">
        <v>2643</v>
      </c>
      <c r="AS2602" t="s">
        <v>3198</v>
      </c>
    </row>
    <row r="2603" spans="1:45" x14ac:dyDescent="0.35">
      <c r="A2603" t="s">
        <v>2142</v>
      </c>
      <c r="B2603" t="s">
        <v>2673</v>
      </c>
      <c r="C2603" t="s">
        <v>2593</v>
      </c>
      <c r="D2603" t="s">
        <v>1491</v>
      </c>
      <c r="E2603" t="s">
        <v>1509</v>
      </c>
      <c r="F2603" t="s">
        <v>3066</v>
      </c>
      <c r="G2603" t="s">
        <v>42</v>
      </c>
      <c r="H2603" t="s">
        <v>40</v>
      </c>
      <c r="I2603" t="s">
        <v>3190</v>
      </c>
      <c r="J2603" t="s">
        <v>39</v>
      </c>
      <c r="K2603" t="s">
        <v>39</v>
      </c>
      <c r="L2603" t="s">
        <v>39</v>
      </c>
      <c r="M2603" t="s">
        <v>41</v>
      </c>
      <c r="N2603" t="s">
        <v>39</v>
      </c>
      <c r="O2603">
        <v>1995</v>
      </c>
      <c r="P2603" t="s">
        <v>39</v>
      </c>
      <c r="Q2603" t="s">
        <v>39</v>
      </c>
      <c r="R2603">
        <f t="shared" ref="R2603:R2607" si="19">30*6</f>
        <v>180</v>
      </c>
      <c r="S2603" t="s">
        <v>39</v>
      </c>
      <c r="T2603">
        <v>5</v>
      </c>
      <c r="U2603" t="s">
        <v>2629</v>
      </c>
      <c r="V2603" s="6" t="s">
        <v>2644</v>
      </c>
      <c r="W2603">
        <v>49</v>
      </c>
      <c r="X2603" s="6">
        <v>15</v>
      </c>
      <c r="Y2603" t="s">
        <v>39</v>
      </c>
      <c r="Z2603" t="s">
        <v>39</v>
      </c>
      <c r="AA2603" t="s">
        <v>39</v>
      </c>
      <c r="AB2603" t="s">
        <v>39</v>
      </c>
      <c r="AC2603" t="s">
        <v>39</v>
      </c>
      <c r="AD2603" t="s">
        <v>40</v>
      </c>
      <c r="AE2603" t="s">
        <v>39</v>
      </c>
      <c r="AF2603" t="s">
        <v>40</v>
      </c>
      <c r="AG2603" t="s">
        <v>39</v>
      </c>
      <c r="AH2603" t="s">
        <v>39</v>
      </c>
      <c r="AI2603">
        <v>0.2</v>
      </c>
      <c r="AJ2603" s="6" t="s">
        <v>43</v>
      </c>
      <c r="AK2603">
        <v>10.168999999999997</v>
      </c>
      <c r="AL2603" t="s">
        <v>39</v>
      </c>
      <c r="AM2603" t="s">
        <v>39</v>
      </c>
      <c r="AN2603">
        <v>4</v>
      </c>
      <c r="AO2603">
        <v>25</v>
      </c>
      <c r="AP2603">
        <v>28</v>
      </c>
      <c r="AQ2603" t="s">
        <v>39</v>
      </c>
      <c r="AR2603" t="s">
        <v>2643</v>
      </c>
      <c r="AS2603" t="s">
        <v>3198</v>
      </c>
    </row>
    <row r="2604" spans="1:45" x14ac:dyDescent="0.35">
      <c r="A2604" t="s">
        <v>2142</v>
      </c>
      <c r="B2604" t="s">
        <v>2673</v>
      </c>
      <c r="C2604" t="s">
        <v>2593</v>
      </c>
      <c r="D2604" t="s">
        <v>1491</v>
      </c>
      <c r="E2604" t="s">
        <v>1509</v>
      </c>
      <c r="F2604" t="s">
        <v>3066</v>
      </c>
      <c r="G2604" t="s">
        <v>42</v>
      </c>
      <c r="H2604" t="s">
        <v>40</v>
      </c>
      <c r="I2604" t="s">
        <v>3190</v>
      </c>
      <c r="J2604" t="s">
        <v>39</v>
      </c>
      <c r="K2604" t="s">
        <v>39</v>
      </c>
      <c r="L2604" t="s">
        <v>39</v>
      </c>
      <c r="M2604" t="s">
        <v>41</v>
      </c>
      <c r="N2604" t="s">
        <v>39</v>
      </c>
      <c r="O2604">
        <v>1995</v>
      </c>
      <c r="P2604" t="s">
        <v>39</v>
      </c>
      <c r="Q2604" t="s">
        <v>39</v>
      </c>
      <c r="R2604">
        <f t="shared" si="19"/>
        <v>180</v>
      </c>
      <c r="S2604" t="s">
        <v>39</v>
      </c>
      <c r="T2604">
        <v>5</v>
      </c>
      <c r="U2604" t="s">
        <v>2629</v>
      </c>
      <c r="V2604" s="6" t="s">
        <v>2644</v>
      </c>
      <c r="W2604">
        <v>63</v>
      </c>
      <c r="X2604" s="6">
        <v>15</v>
      </c>
      <c r="Y2604" t="s">
        <v>39</v>
      </c>
      <c r="Z2604" t="s">
        <v>39</v>
      </c>
      <c r="AA2604" t="s">
        <v>39</v>
      </c>
      <c r="AB2604" t="s">
        <v>39</v>
      </c>
      <c r="AC2604" t="s">
        <v>39</v>
      </c>
      <c r="AD2604" t="s">
        <v>40</v>
      </c>
      <c r="AE2604" t="s">
        <v>39</v>
      </c>
      <c r="AF2604" t="s">
        <v>40</v>
      </c>
      <c r="AG2604" t="s">
        <v>39</v>
      </c>
      <c r="AH2604" t="s">
        <v>39</v>
      </c>
      <c r="AI2604">
        <v>0.2</v>
      </c>
      <c r="AJ2604" s="6" t="s">
        <v>43</v>
      </c>
      <c r="AK2604">
        <v>5.7630000000000052</v>
      </c>
      <c r="AL2604" t="s">
        <v>39</v>
      </c>
      <c r="AM2604" t="s">
        <v>39</v>
      </c>
      <c r="AN2604">
        <v>4</v>
      </c>
      <c r="AO2604">
        <v>25</v>
      </c>
      <c r="AP2604">
        <v>28</v>
      </c>
      <c r="AQ2604" t="s">
        <v>39</v>
      </c>
      <c r="AR2604" t="s">
        <v>2643</v>
      </c>
      <c r="AS2604" t="s">
        <v>3198</v>
      </c>
    </row>
    <row r="2605" spans="1:45" x14ac:dyDescent="0.35">
      <c r="A2605" t="s">
        <v>2142</v>
      </c>
      <c r="B2605" t="s">
        <v>2673</v>
      </c>
      <c r="C2605" t="s">
        <v>2593</v>
      </c>
      <c r="D2605" t="s">
        <v>1491</v>
      </c>
      <c r="E2605" t="s">
        <v>1509</v>
      </c>
      <c r="F2605" t="s">
        <v>3066</v>
      </c>
      <c r="G2605" t="s">
        <v>42</v>
      </c>
      <c r="H2605" t="s">
        <v>40</v>
      </c>
      <c r="I2605" t="s">
        <v>3190</v>
      </c>
      <c r="J2605" t="s">
        <v>39</v>
      </c>
      <c r="K2605" t="s">
        <v>39</v>
      </c>
      <c r="L2605" t="s">
        <v>39</v>
      </c>
      <c r="M2605" t="s">
        <v>41</v>
      </c>
      <c r="N2605" t="s">
        <v>39</v>
      </c>
      <c r="O2605">
        <v>1995</v>
      </c>
      <c r="P2605" t="s">
        <v>39</v>
      </c>
      <c r="Q2605" t="s">
        <v>39</v>
      </c>
      <c r="R2605">
        <f>30*6</f>
        <v>180</v>
      </c>
      <c r="S2605" t="s">
        <v>39</v>
      </c>
      <c r="T2605">
        <v>5</v>
      </c>
      <c r="U2605" t="s">
        <v>2629</v>
      </c>
      <c r="V2605" s="6" t="s">
        <v>2644</v>
      </c>
      <c r="W2605">
        <v>35</v>
      </c>
      <c r="X2605" s="6">
        <v>15</v>
      </c>
      <c r="Y2605" t="s">
        <v>39</v>
      </c>
      <c r="Z2605" t="s">
        <v>39</v>
      </c>
      <c r="AA2605" t="s">
        <v>39</v>
      </c>
      <c r="AB2605" t="s">
        <v>39</v>
      </c>
      <c r="AC2605" t="s">
        <v>39</v>
      </c>
      <c r="AD2605" t="s">
        <v>40</v>
      </c>
      <c r="AE2605" t="s">
        <v>39</v>
      </c>
      <c r="AF2605" t="s">
        <v>40</v>
      </c>
      <c r="AG2605" t="s">
        <v>39</v>
      </c>
      <c r="AH2605" t="s">
        <v>39</v>
      </c>
      <c r="AI2605">
        <v>0.2</v>
      </c>
      <c r="AJ2605" s="6" t="s">
        <v>3196</v>
      </c>
      <c r="AK2605">
        <v>21.015999999999998</v>
      </c>
      <c r="AL2605" t="s">
        <v>39</v>
      </c>
      <c r="AM2605" t="s">
        <v>39</v>
      </c>
      <c r="AN2605">
        <v>4</v>
      </c>
      <c r="AO2605">
        <v>25</v>
      </c>
      <c r="AP2605">
        <v>28</v>
      </c>
      <c r="AQ2605" t="s">
        <v>39</v>
      </c>
      <c r="AR2605" t="s">
        <v>2643</v>
      </c>
      <c r="AS2605" t="s">
        <v>3197</v>
      </c>
    </row>
    <row r="2606" spans="1:45" x14ac:dyDescent="0.35">
      <c r="A2606" t="s">
        <v>2142</v>
      </c>
      <c r="B2606" t="s">
        <v>2673</v>
      </c>
      <c r="C2606" t="s">
        <v>2593</v>
      </c>
      <c r="D2606" t="s">
        <v>1491</v>
      </c>
      <c r="E2606" t="s">
        <v>1509</v>
      </c>
      <c r="F2606" t="s">
        <v>3066</v>
      </c>
      <c r="G2606" t="s">
        <v>42</v>
      </c>
      <c r="H2606" t="s">
        <v>40</v>
      </c>
      <c r="I2606" t="s">
        <v>3190</v>
      </c>
      <c r="J2606" t="s">
        <v>39</v>
      </c>
      <c r="K2606" t="s">
        <v>39</v>
      </c>
      <c r="L2606" t="s">
        <v>39</v>
      </c>
      <c r="M2606" t="s">
        <v>41</v>
      </c>
      <c r="N2606" t="s">
        <v>39</v>
      </c>
      <c r="O2606">
        <v>1995</v>
      </c>
      <c r="P2606" t="s">
        <v>39</v>
      </c>
      <c r="Q2606" t="s">
        <v>39</v>
      </c>
      <c r="R2606">
        <f t="shared" si="19"/>
        <v>180</v>
      </c>
      <c r="S2606" t="s">
        <v>39</v>
      </c>
      <c r="T2606">
        <v>5</v>
      </c>
      <c r="U2606" t="s">
        <v>2629</v>
      </c>
      <c r="V2606" s="6" t="s">
        <v>2644</v>
      </c>
      <c r="W2606">
        <v>49</v>
      </c>
      <c r="X2606" s="6">
        <v>15</v>
      </c>
      <c r="Y2606" t="s">
        <v>39</v>
      </c>
      <c r="Z2606" t="s">
        <v>39</v>
      </c>
      <c r="AA2606" t="s">
        <v>39</v>
      </c>
      <c r="AB2606" t="s">
        <v>39</v>
      </c>
      <c r="AC2606" t="s">
        <v>39</v>
      </c>
      <c r="AD2606" t="s">
        <v>40</v>
      </c>
      <c r="AE2606" t="s">
        <v>39</v>
      </c>
      <c r="AF2606" t="s">
        <v>40</v>
      </c>
      <c r="AG2606" t="s">
        <v>39</v>
      </c>
      <c r="AH2606" t="s">
        <v>39</v>
      </c>
      <c r="AI2606">
        <v>0.2</v>
      </c>
      <c r="AJ2606" s="6" t="s">
        <v>3196</v>
      </c>
      <c r="AK2606">
        <v>48.302999999999997</v>
      </c>
      <c r="AL2606" t="s">
        <v>39</v>
      </c>
      <c r="AM2606" t="s">
        <v>39</v>
      </c>
      <c r="AN2606">
        <v>4</v>
      </c>
      <c r="AO2606">
        <v>25</v>
      </c>
      <c r="AP2606">
        <v>28</v>
      </c>
      <c r="AQ2606" t="s">
        <v>39</v>
      </c>
      <c r="AR2606" t="s">
        <v>2643</v>
      </c>
      <c r="AS2606" t="s">
        <v>3197</v>
      </c>
    </row>
    <row r="2607" spans="1:45" s="13" customFormat="1" x14ac:dyDescent="0.35">
      <c r="A2607" s="13" t="s">
        <v>2142</v>
      </c>
      <c r="B2607" s="13" t="s">
        <v>2673</v>
      </c>
      <c r="C2607" s="13" t="s">
        <v>2593</v>
      </c>
      <c r="D2607" s="13" t="s">
        <v>1491</v>
      </c>
      <c r="E2607" s="13" t="s">
        <v>1509</v>
      </c>
      <c r="F2607" s="13" t="s">
        <v>3066</v>
      </c>
      <c r="G2607" s="13" t="s">
        <v>42</v>
      </c>
      <c r="H2607" s="13" t="s">
        <v>40</v>
      </c>
      <c r="I2607" s="13" t="s">
        <v>3190</v>
      </c>
      <c r="J2607" s="13" t="s">
        <v>39</v>
      </c>
      <c r="K2607" s="13" t="s">
        <v>39</v>
      </c>
      <c r="L2607" s="13" t="s">
        <v>39</v>
      </c>
      <c r="M2607" s="13" t="s">
        <v>41</v>
      </c>
      <c r="N2607" s="13" t="s">
        <v>39</v>
      </c>
      <c r="O2607" s="13">
        <v>1995</v>
      </c>
      <c r="P2607" s="13" t="s">
        <v>39</v>
      </c>
      <c r="Q2607" s="13" t="s">
        <v>39</v>
      </c>
      <c r="R2607" s="13">
        <f t="shared" si="19"/>
        <v>180</v>
      </c>
      <c r="S2607" s="13" t="s">
        <v>39</v>
      </c>
      <c r="T2607" s="13">
        <v>5</v>
      </c>
      <c r="U2607" s="13" t="s">
        <v>2629</v>
      </c>
      <c r="V2607" s="16" t="s">
        <v>2644</v>
      </c>
      <c r="W2607" s="13">
        <v>63</v>
      </c>
      <c r="X2607" s="16">
        <v>15</v>
      </c>
      <c r="Y2607" s="13" t="s">
        <v>39</v>
      </c>
      <c r="Z2607" s="13" t="s">
        <v>39</v>
      </c>
      <c r="AA2607" s="13" t="s">
        <v>39</v>
      </c>
      <c r="AB2607" s="13" t="s">
        <v>39</v>
      </c>
      <c r="AC2607" s="13" t="s">
        <v>39</v>
      </c>
      <c r="AD2607" s="13" t="s">
        <v>40</v>
      </c>
      <c r="AE2607" s="13" t="s">
        <v>39</v>
      </c>
      <c r="AF2607" s="13" t="s">
        <v>40</v>
      </c>
      <c r="AG2607" s="13" t="s">
        <v>39</v>
      </c>
      <c r="AH2607" s="13" t="s">
        <v>39</v>
      </c>
      <c r="AI2607" s="13">
        <v>0.2</v>
      </c>
      <c r="AJ2607" s="16" t="s">
        <v>3196</v>
      </c>
      <c r="AK2607" s="32">
        <v>59.488</v>
      </c>
      <c r="AL2607" s="13" t="s">
        <v>39</v>
      </c>
      <c r="AM2607" s="13" t="s">
        <v>39</v>
      </c>
      <c r="AN2607" s="13">
        <v>4</v>
      </c>
      <c r="AO2607" s="13">
        <v>25</v>
      </c>
      <c r="AP2607" s="13">
        <v>28</v>
      </c>
      <c r="AQ2607" s="13" t="s">
        <v>39</v>
      </c>
      <c r="AR2607" s="13" t="s">
        <v>2643</v>
      </c>
      <c r="AS2607" s="13" t="s">
        <v>3197</v>
      </c>
    </row>
    <row r="2608" spans="1:45" x14ac:dyDescent="0.35">
      <c r="A2608" t="s">
        <v>2151</v>
      </c>
      <c r="B2608" t="s">
        <v>2673</v>
      </c>
      <c r="C2608" t="s">
        <v>2593</v>
      </c>
      <c r="D2608" t="s">
        <v>1098</v>
      </c>
      <c r="E2608" t="s">
        <v>1641</v>
      </c>
      <c r="F2608" t="s">
        <v>39</v>
      </c>
      <c r="G2608" t="s">
        <v>42</v>
      </c>
      <c r="H2608" t="s">
        <v>40</v>
      </c>
      <c r="I2608" t="s">
        <v>3203</v>
      </c>
      <c r="J2608" t="s">
        <v>39</v>
      </c>
      <c r="K2608" t="s">
        <v>39</v>
      </c>
      <c r="L2608" t="s">
        <v>39</v>
      </c>
      <c r="M2608" t="s">
        <v>2633</v>
      </c>
      <c r="N2608" t="s">
        <v>39</v>
      </c>
      <c r="O2608" t="s">
        <v>39</v>
      </c>
      <c r="P2608" t="s">
        <v>39</v>
      </c>
      <c r="Q2608" t="s">
        <v>39</v>
      </c>
      <c r="R2608" t="s">
        <v>39</v>
      </c>
      <c r="S2608" t="s">
        <v>39</v>
      </c>
      <c r="T2608">
        <v>4</v>
      </c>
      <c r="U2608" t="s">
        <v>48</v>
      </c>
      <c r="V2608" s="6" t="s">
        <v>39</v>
      </c>
      <c r="W2608" t="s">
        <v>39</v>
      </c>
      <c r="X2608" s="6">
        <v>24</v>
      </c>
      <c r="Y2608" t="s">
        <v>39</v>
      </c>
      <c r="Z2608">
        <v>0</v>
      </c>
      <c r="AA2608" t="s">
        <v>39</v>
      </c>
      <c r="AB2608" t="s">
        <v>39</v>
      </c>
      <c r="AC2608" t="s">
        <v>39</v>
      </c>
      <c r="AD2608" t="s">
        <v>40</v>
      </c>
      <c r="AE2608" t="s">
        <v>39</v>
      </c>
      <c r="AF2608" t="s">
        <v>40</v>
      </c>
      <c r="AG2608" t="s">
        <v>39</v>
      </c>
      <c r="AH2608" t="s">
        <v>39</v>
      </c>
      <c r="AI2608" t="s">
        <v>39</v>
      </c>
      <c r="AJ2608" s="6" t="s">
        <v>43</v>
      </c>
      <c r="AK2608">
        <v>0</v>
      </c>
      <c r="AL2608" t="s">
        <v>39</v>
      </c>
      <c r="AM2608" t="s">
        <v>39</v>
      </c>
      <c r="AN2608">
        <v>4</v>
      </c>
      <c r="AO2608">
        <v>50</v>
      </c>
      <c r="AP2608">
        <v>40</v>
      </c>
      <c r="AQ2608" t="s">
        <v>39</v>
      </c>
      <c r="AR2608" t="s">
        <v>2628</v>
      </c>
      <c r="AS2608" t="s">
        <v>3204</v>
      </c>
    </row>
    <row r="2609" spans="1:45" x14ac:dyDescent="0.35">
      <c r="A2609" t="s">
        <v>2151</v>
      </c>
      <c r="B2609" t="s">
        <v>2673</v>
      </c>
      <c r="C2609" t="s">
        <v>2593</v>
      </c>
      <c r="D2609" t="s">
        <v>1098</v>
      </c>
      <c r="E2609" t="s">
        <v>1641</v>
      </c>
      <c r="F2609" t="s">
        <v>39</v>
      </c>
      <c r="G2609" t="s">
        <v>42</v>
      </c>
      <c r="H2609" t="s">
        <v>40</v>
      </c>
      <c r="I2609" t="s">
        <v>3203</v>
      </c>
      <c r="J2609" t="s">
        <v>39</v>
      </c>
      <c r="K2609" t="s">
        <v>39</v>
      </c>
      <c r="L2609" t="s">
        <v>39</v>
      </c>
      <c r="M2609" t="s">
        <v>2633</v>
      </c>
      <c r="N2609" t="s">
        <v>39</v>
      </c>
      <c r="O2609" t="s">
        <v>39</v>
      </c>
      <c r="P2609" t="s">
        <v>39</v>
      </c>
      <c r="Q2609" t="s">
        <v>39</v>
      </c>
      <c r="R2609" t="s">
        <v>39</v>
      </c>
      <c r="S2609" t="s">
        <v>39</v>
      </c>
      <c r="T2609">
        <v>4</v>
      </c>
      <c r="U2609" t="s">
        <v>3207</v>
      </c>
      <c r="V2609" s="6" t="s">
        <v>39</v>
      </c>
      <c r="W2609" t="s">
        <v>39</v>
      </c>
      <c r="X2609" s="6">
        <v>24</v>
      </c>
      <c r="Y2609" t="s">
        <v>39</v>
      </c>
      <c r="Z2609">
        <v>0</v>
      </c>
      <c r="AA2609" t="s">
        <v>39</v>
      </c>
      <c r="AB2609" t="s">
        <v>39</v>
      </c>
      <c r="AC2609" t="s">
        <v>39</v>
      </c>
      <c r="AD2609" t="s">
        <v>40</v>
      </c>
      <c r="AE2609" t="s">
        <v>39</v>
      </c>
      <c r="AF2609" t="s">
        <v>42</v>
      </c>
      <c r="AG2609" t="s">
        <v>3207</v>
      </c>
      <c r="AH2609">
        <v>2</v>
      </c>
      <c r="AI2609" t="s">
        <v>39</v>
      </c>
      <c r="AJ2609" s="6" t="s">
        <v>43</v>
      </c>
      <c r="AK2609">
        <v>43</v>
      </c>
      <c r="AL2609" t="s">
        <v>39</v>
      </c>
      <c r="AM2609" t="s">
        <v>39</v>
      </c>
      <c r="AN2609">
        <v>4</v>
      </c>
      <c r="AO2609">
        <v>50</v>
      </c>
      <c r="AP2609">
        <v>40</v>
      </c>
      <c r="AQ2609" t="s">
        <v>39</v>
      </c>
      <c r="AR2609" t="s">
        <v>2628</v>
      </c>
      <c r="AS2609" t="s">
        <v>3204</v>
      </c>
    </row>
    <row r="2610" spans="1:45" x14ac:dyDescent="0.35">
      <c r="A2610" t="s">
        <v>2151</v>
      </c>
      <c r="B2610" t="s">
        <v>2673</v>
      </c>
      <c r="C2610" t="s">
        <v>2593</v>
      </c>
      <c r="D2610" t="s">
        <v>1098</v>
      </c>
      <c r="E2610" t="s">
        <v>1641</v>
      </c>
      <c r="F2610" t="s">
        <v>39</v>
      </c>
      <c r="G2610" t="s">
        <v>42</v>
      </c>
      <c r="H2610" t="s">
        <v>40</v>
      </c>
      <c r="I2610" t="s">
        <v>3203</v>
      </c>
      <c r="J2610" t="s">
        <v>39</v>
      </c>
      <c r="K2610" t="s">
        <v>39</v>
      </c>
      <c r="L2610" t="s">
        <v>39</v>
      </c>
      <c r="M2610" t="s">
        <v>2633</v>
      </c>
      <c r="N2610" t="s">
        <v>39</v>
      </c>
      <c r="O2610" t="s">
        <v>39</v>
      </c>
      <c r="P2610" t="s">
        <v>39</v>
      </c>
      <c r="Q2610" t="s">
        <v>39</v>
      </c>
      <c r="R2610" t="s">
        <v>39</v>
      </c>
      <c r="S2610" t="s">
        <v>39</v>
      </c>
      <c r="T2610">
        <v>4</v>
      </c>
      <c r="U2610" t="s">
        <v>3207</v>
      </c>
      <c r="V2610" s="6" t="s">
        <v>39</v>
      </c>
      <c r="W2610" t="s">
        <v>39</v>
      </c>
      <c r="X2610" s="6">
        <v>24</v>
      </c>
      <c r="Y2610" t="s">
        <v>39</v>
      </c>
      <c r="Z2610">
        <v>0</v>
      </c>
      <c r="AA2610" t="s">
        <v>39</v>
      </c>
      <c r="AB2610" t="s">
        <v>39</v>
      </c>
      <c r="AC2610" t="s">
        <v>39</v>
      </c>
      <c r="AD2610" t="s">
        <v>40</v>
      </c>
      <c r="AE2610" t="s">
        <v>39</v>
      </c>
      <c r="AF2610" t="s">
        <v>42</v>
      </c>
      <c r="AG2610" t="s">
        <v>3207</v>
      </c>
      <c r="AH2610">
        <v>4</v>
      </c>
      <c r="AI2610" t="s">
        <v>39</v>
      </c>
      <c r="AJ2610" s="6" t="s">
        <v>43</v>
      </c>
      <c r="AK2610">
        <v>38</v>
      </c>
      <c r="AL2610" t="s">
        <v>39</v>
      </c>
      <c r="AM2610" t="s">
        <v>39</v>
      </c>
      <c r="AN2610">
        <v>4</v>
      </c>
      <c r="AO2610">
        <v>50</v>
      </c>
      <c r="AP2610">
        <v>40</v>
      </c>
      <c r="AQ2610" t="s">
        <v>39</v>
      </c>
      <c r="AR2610" t="s">
        <v>2628</v>
      </c>
      <c r="AS2610" t="s">
        <v>3204</v>
      </c>
    </row>
    <row r="2611" spans="1:45" x14ac:dyDescent="0.35">
      <c r="A2611" t="s">
        <v>2151</v>
      </c>
      <c r="B2611" t="s">
        <v>2673</v>
      </c>
      <c r="C2611" t="s">
        <v>2593</v>
      </c>
      <c r="D2611" t="s">
        <v>1098</v>
      </c>
      <c r="E2611" t="s">
        <v>1641</v>
      </c>
      <c r="F2611" t="s">
        <v>39</v>
      </c>
      <c r="G2611" t="s">
        <v>42</v>
      </c>
      <c r="H2611" t="s">
        <v>40</v>
      </c>
      <c r="I2611" t="s">
        <v>3203</v>
      </c>
      <c r="J2611" t="s">
        <v>39</v>
      </c>
      <c r="K2611" t="s">
        <v>39</v>
      </c>
      <c r="L2611" t="s">
        <v>39</v>
      </c>
      <c r="M2611" t="s">
        <v>2633</v>
      </c>
      <c r="N2611" t="s">
        <v>39</v>
      </c>
      <c r="O2611" t="s">
        <v>39</v>
      </c>
      <c r="P2611" t="s">
        <v>39</v>
      </c>
      <c r="Q2611" t="s">
        <v>39</v>
      </c>
      <c r="R2611" t="s">
        <v>39</v>
      </c>
      <c r="S2611" t="s">
        <v>39</v>
      </c>
      <c r="T2611">
        <v>4</v>
      </c>
      <c r="U2611" t="s">
        <v>3207</v>
      </c>
      <c r="V2611" s="6" t="s">
        <v>39</v>
      </c>
      <c r="W2611" t="s">
        <v>39</v>
      </c>
      <c r="X2611" s="6">
        <v>24</v>
      </c>
      <c r="Y2611" t="s">
        <v>39</v>
      </c>
      <c r="Z2611">
        <v>0</v>
      </c>
      <c r="AA2611" t="s">
        <v>39</v>
      </c>
      <c r="AB2611" t="s">
        <v>39</v>
      </c>
      <c r="AC2611" t="s">
        <v>39</v>
      </c>
      <c r="AD2611" t="s">
        <v>40</v>
      </c>
      <c r="AE2611" t="s">
        <v>39</v>
      </c>
      <c r="AF2611" t="s">
        <v>42</v>
      </c>
      <c r="AG2611" t="s">
        <v>3207</v>
      </c>
      <c r="AH2611">
        <v>6</v>
      </c>
      <c r="AI2611" t="s">
        <v>39</v>
      </c>
      <c r="AJ2611" s="6" t="s">
        <v>43</v>
      </c>
      <c r="AK2611">
        <v>35</v>
      </c>
      <c r="AL2611" t="s">
        <v>39</v>
      </c>
      <c r="AM2611" t="s">
        <v>39</v>
      </c>
      <c r="AN2611">
        <v>4</v>
      </c>
      <c r="AO2611">
        <v>50</v>
      </c>
      <c r="AP2611">
        <v>40</v>
      </c>
      <c r="AQ2611" t="s">
        <v>39</v>
      </c>
      <c r="AR2611" t="s">
        <v>2628</v>
      </c>
      <c r="AS2611" t="s">
        <v>3204</v>
      </c>
    </row>
    <row r="2612" spans="1:45" x14ac:dyDescent="0.35">
      <c r="A2612" t="s">
        <v>2151</v>
      </c>
      <c r="B2612" t="s">
        <v>2673</v>
      </c>
      <c r="C2612" t="s">
        <v>2593</v>
      </c>
      <c r="D2612" t="s">
        <v>1098</v>
      </c>
      <c r="E2612" t="s">
        <v>1641</v>
      </c>
      <c r="F2612" t="s">
        <v>39</v>
      </c>
      <c r="G2612" t="s">
        <v>42</v>
      </c>
      <c r="H2612" t="s">
        <v>40</v>
      </c>
      <c r="I2612" t="s">
        <v>3203</v>
      </c>
      <c r="J2612" t="s">
        <v>39</v>
      </c>
      <c r="K2612" t="s">
        <v>39</v>
      </c>
      <c r="L2612" t="s">
        <v>39</v>
      </c>
      <c r="M2612" t="s">
        <v>2633</v>
      </c>
      <c r="N2612" t="s">
        <v>39</v>
      </c>
      <c r="O2612" t="s">
        <v>39</v>
      </c>
      <c r="P2612" t="s">
        <v>39</v>
      </c>
      <c r="Q2612" t="s">
        <v>39</v>
      </c>
      <c r="R2612" t="s">
        <v>39</v>
      </c>
      <c r="S2612" t="s">
        <v>39</v>
      </c>
      <c r="T2612">
        <v>4</v>
      </c>
      <c r="U2612" t="s">
        <v>3208</v>
      </c>
      <c r="V2612" s="6" t="s">
        <v>39</v>
      </c>
      <c r="W2612" t="s">
        <v>39</v>
      </c>
      <c r="X2612" s="6">
        <v>24</v>
      </c>
      <c r="Y2612" t="s">
        <v>39</v>
      </c>
      <c r="Z2612">
        <v>0</v>
      </c>
      <c r="AA2612" t="s">
        <v>39</v>
      </c>
      <c r="AB2612" t="s">
        <v>39</v>
      </c>
      <c r="AC2612" t="s">
        <v>39</v>
      </c>
      <c r="AD2612" t="s">
        <v>40</v>
      </c>
      <c r="AE2612" t="s">
        <v>39</v>
      </c>
      <c r="AF2612" t="s">
        <v>42</v>
      </c>
      <c r="AG2612" t="s">
        <v>3208</v>
      </c>
      <c r="AH2612">
        <v>2</v>
      </c>
      <c r="AI2612" t="s">
        <v>39</v>
      </c>
      <c r="AJ2612" s="6" t="s">
        <v>43</v>
      </c>
      <c r="AK2612">
        <v>37</v>
      </c>
      <c r="AL2612" t="s">
        <v>39</v>
      </c>
      <c r="AM2612" t="s">
        <v>39</v>
      </c>
      <c r="AN2612">
        <v>4</v>
      </c>
      <c r="AO2612">
        <v>50</v>
      </c>
      <c r="AP2612">
        <v>40</v>
      </c>
      <c r="AQ2612" t="s">
        <v>39</v>
      </c>
      <c r="AR2612" t="s">
        <v>2628</v>
      </c>
      <c r="AS2612" t="s">
        <v>3204</v>
      </c>
    </row>
    <row r="2613" spans="1:45" x14ac:dyDescent="0.35">
      <c r="A2613" t="s">
        <v>2151</v>
      </c>
      <c r="B2613" t="s">
        <v>2673</v>
      </c>
      <c r="C2613" t="s">
        <v>2593</v>
      </c>
      <c r="D2613" t="s">
        <v>1098</v>
      </c>
      <c r="E2613" t="s">
        <v>1641</v>
      </c>
      <c r="F2613" t="s">
        <v>39</v>
      </c>
      <c r="G2613" t="s">
        <v>42</v>
      </c>
      <c r="H2613" t="s">
        <v>40</v>
      </c>
      <c r="I2613" t="s">
        <v>3203</v>
      </c>
      <c r="J2613" t="s">
        <v>39</v>
      </c>
      <c r="K2613" t="s">
        <v>39</v>
      </c>
      <c r="L2613" t="s">
        <v>39</v>
      </c>
      <c r="M2613" t="s">
        <v>2633</v>
      </c>
      <c r="N2613" t="s">
        <v>39</v>
      </c>
      <c r="O2613" t="s">
        <v>39</v>
      </c>
      <c r="P2613" t="s">
        <v>39</v>
      </c>
      <c r="Q2613" t="s">
        <v>39</v>
      </c>
      <c r="R2613" t="s">
        <v>39</v>
      </c>
      <c r="S2613" t="s">
        <v>39</v>
      </c>
      <c r="T2613">
        <v>4</v>
      </c>
      <c r="U2613" t="s">
        <v>3208</v>
      </c>
      <c r="V2613" s="6" t="s">
        <v>39</v>
      </c>
      <c r="W2613" t="s">
        <v>39</v>
      </c>
      <c r="X2613" s="6">
        <v>24</v>
      </c>
      <c r="Y2613" t="s">
        <v>39</v>
      </c>
      <c r="Z2613">
        <v>0</v>
      </c>
      <c r="AA2613" t="s">
        <v>39</v>
      </c>
      <c r="AB2613" t="s">
        <v>39</v>
      </c>
      <c r="AC2613" t="s">
        <v>39</v>
      </c>
      <c r="AD2613" t="s">
        <v>40</v>
      </c>
      <c r="AE2613" t="s">
        <v>39</v>
      </c>
      <c r="AF2613" t="s">
        <v>42</v>
      </c>
      <c r="AG2613" t="s">
        <v>3208</v>
      </c>
      <c r="AH2613">
        <v>4</v>
      </c>
      <c r="AI2613" t="s">
        <v>39</v>
      </c>
      <c r="AJ2613" s="6" t="s">
        <v>43</v>
      </c>
      <c r="AK2613">
        <v>31</v>
      </c>
      <c r="AL2613" t="s">
        <v>39</v>
      </c>
      <c r="AM2613" t="s">
        <v>39</v>
      </c>
      <c r="AN2613">
        <v>4</v>
      </c>
      <c r="AO2613">
        <v>50</v>
      </c>
      <c r="AP2613">
        <v>40</v>
      </c>
      <c r="AQ2613" t="s">
        <v>39</v>
      </c>
      <c r="AR2613" t="s">
        <v>2628</v>
      </c>
      <c r="AS2613" t="s">
        <v>3204</v>
      </c>
    </row>
    <row r="2614" spans="1:45" x14ac:dyDescent="0.35">
      <c r="A2614" t="s">
        <v>2151</v>
      </c>
      <c r="B2614" t="s">
        <v>2673</v>
      </c>
      <c r="C2614" t="s">
        <v>2593</v>
      </c>
      <c r="D2614" t="s">
        <v>1098</v>
      </c>
      <c r="E2614" t="s">
        <v>1641</v>
      </c>
      <c r="F2614" t="s">
        <v>39</v>
      </c>
      <c r="G2614" t="s">
        <v>42</v>
      </c>
      <c r="H2614" t="s">
        <v>40</v>
      </c>
      <c r="I2614" t="s">
        <v>3203</v>
      </c>
      <c r="J2614" t="s">
        <v>39</v>
      </c>
      <c r="K2614" t="s">
        <v>39</v>
      </c>
      <c r="L2614" t="s">
        <v>39</v>
      </c>
      <c r="M2614" t="s">
        <v>2633</v>
      </c>
      <c r="N2614" t="s">
        <v>39</v>
      </c>
      <c r="O2614" t="s">
        <v>39</v>
      </c>
      <c r="P2614" t="s">
        <v>39</v>
      </c>
      <c r="Q2614" t="s">
        <v>39</v>
      </c>
      <c r="R2614" t="s">
        <v>39</v>
      </c>
      <c r="S2614" t="s">
        <v>39</v>
      </c>
      <c r="T2614">
        <v>4</v>
      </c>
      <c r="U2614" t="s">
        <v>3208</v>
      </c>
      <c r="V2614" s="6" t="s">
        <v>39</v>
      </c>
      <c r="W2614" t="s">
        <v>39</v>
      </c>
      <c r="X2614" s="6">
        <v>24</v>
      </c>
      <c r="Y2614" t="s">
        <v>39</v>
      </c>
      <c r="Z2614">
        <v>0</v>
      </c>
      <c r="AA2614" t="s">
        <v>39</v>
      </c>
      <c r="AB2614" t="s">
        <v>39</v>
      </c>
      <c r="AC2614" t="s">
        <v>39</v>
      </c>
      <c r="AD2614" t="s">
        <v>40</v>
      </c>
      <c r="AE2614" t="s">
        <v>39</v>
      </c>
      <c r="AF2614" t="s">
        <v>42</v>
      </c>
      <c r="AG2614" t="s">
        <v>3208</v>
      </c>
      <c r="AH2614">
        <v>6</v>
      </c>
      <c r="AI2614" t="s">
        <v>39</v>
      </c>
      <c r="AJ2614" s="6" t="s">
        <v>43</v>
      </c>
      <c r="AK2614">
        <v>18</v>
      </c>
      <c r="AL2614" t="s">
        <v>39</v>
      </c>
      <c r="AM2614" t="s">
        <v>39</v>
      </c>
      <c r="AN2614">
        <v>4</v>
      </c>
      <c r="AO2614">
        <v>50</v>
      </c>
      <c r="AP2614">
        <v>40</v>
      </c>
      <c r="AQ2614" t="s">
        <v>39</v>
      </c>
      <c r="AR2614" t="s">
        <v>2628</v>
      </c>
      <c r="AS2614" t="s">
        <v>3204</v>
      </c>
    </row>
    <row r="2615" spans="1:45" x14ac:dyDescent="0.35">
      <c r="A2615" t="s">
        <v>2151</v>
      </c>
      <c r="B2615" t="s">
        <v>2673</v>
      </c>
      <c r="C2615" t="s">
        <v>2593</v>
      </c>
      <c r="D2615" t="s">
        <v>1098</v>
      </c>
      <c r="E2615" t="s">
        <v>1641</v>
      </c>
      <c r="F2615" t="s">
        <v>39</v>
      </c>
      <c r="G2615" t="s">
        <v>42</v>
      </c>
      <c r="H2615" t="s">
        <v>40</v>
      </c>
      <c r="I2615" t="s">
        <v>3203</v>
      </c>
      <c r="J2615" t="s">
        <v>39</v>
      </c>
      <c r="K2615" t="s">
        <v>39</v>
      </c>
      <c r="L2615" t="s">
        <v>39</v>
      </c>
      <c r="M2615" t="s">
        <v>2633</v>
      </c>
      <c r="N2615" t="s">
        <v>39</v>
      </c>
      <c r="O2615" t="s">
        <v>39</v>
      </c>
      <c r="P2615" t="s">
        <v>39</v>
      </c>
      <c r="Q2615" t="s">
        <v>39</v>
      </c>
      <c r="R2615" t="s">
        <v>39</v>
      </c>
      <c r="S2615" t="s">
        <v>39</v>
      </c>
      <c r="T2615">
        <v>4</v>
      </c>
      <c r="U2615" t="s">
        <v>3209</v>
      </c>
      <c r="V2615" s="6" t="s">
        <v>39</v>
      </c>
      <c r="W2615" t="s">
        <v>39</v>
      </c>
      <c r="X2615" s="6">
        <v>24</v>
      </c>
      <c r="Y2615" t="s">
        <v>39</v>
      </c>
      <c r="Z2615">
        <v>0</v>
      </c>
      <c r="AA2615" t="s">
        <v>39</v>
      </c>
      <c r="AB2615" t="s">
        <v>39</v>
      </c>
      <c r="AC2615" t="s">
        <v>39</v>
      </c>
      <c r="AD2615" t="s">
        <v>40</v>
      </c>
      <c r="AE2615" t="s">
        <v>39</v>
      </c>
      <c r="AF2615" t="s">
        <v>42</v>
      </c>
      <c r="AG2615" t="s">
        <v>3209</v>
      </c>
      <c r="AH2615">
        <v>2</v>
      </c>
      <c r="AI2615" t="s">
        <v>39</v>
      </c>
      <c r="AJ2615" s="6" t="s">
        <v>43</v>
      </c>
      <c r="AK2615">
        <v>9</v>
      </c>
      <c r="AL2615" t="s">
        <v>39</v>
      </c>
      <c r="AM2615" t="s">
        <v>39</v>
      </c>
      <c r="AN2615">
        <v>4</v>
      </c>
      <c r="AO2615">
        <v>50</v>
      </c>
      <c r="AP2615">
        <v>40</v>
      </c>
      <c r="AQ2615" t="s">
        <v>39</v>
      </c>
      <c r="AR2615" t="s">
        <v>2628</v>
      </c>
      <c r="AS2615" t="s">
        <v>3204</v>
      </c>
    </row>
    <row r="2616" spans="1:45" x14ac:dyDescent="0.35">
      <c r="A2616" t="s">
        <v>2151</v>
      </c>
      <c r="B2616" t="s">
        <v>2673</v>
      </c>
      <c r="C2616" t="s">
        <v>2593</v>
      </c>
      <c r="D2616" t="s">
        <v>1098</v>
      </c>
      <c r="E2616" t="s">
        <v>1641</v>
      </c>
      <c r="F2616" t="s">
        <v>39</v>
      </c>
      <c r="G2616" t="s">
        <v>42</v>
      </c>
      <c r="H2616" t="s">
        <v>40</v>
      </c>
      <c r="I2616" t="s">
        <v>3203</v>
      </c>
      <c r="J2616" t="s">
        <v>39</v>
      </c>
      <c r="K2616" t="s">
        <v>39</v>
      </c>
      <c r="L2616" t="s">
        <v>39</v>
      </c>
      <c r="M2616" t="s">
        <v>2633</v>
      </c>
      <c r="N2616" t="s">
        <v>39</v>
      </c>
      <c r="O2616" t="s">
        <v>39</v>
      </c>
      <c r="P2616" t="s">
        <v>39</v>
      </c>
      <c r="Q2616" t="s">
        <v>39</v>
      </c>
      <c r="R2616" t="s">
        <v>39</v>
      </c>
      <c r="S2616" t="s">
        <v>39</v>
      </c>
      <c r="T2616">
        <v>4</v>
      </c>
      <c r="U2616" t="s">
        <v>3209</v>
      </c>
      <c r="V2616" s="6" t="s">
        <v>39</v>
      </c>
      <c r="W2616" t="s">
        <v>39</v>
      </c>
      <c r="X2616" s="6">
        <v>24</v>
      </c>
      <c r="Y2616" t="s">
        <v>39</v>
      </c>
      <c r="Z2616">
        <v>0</v>
      </c>
      <c r="AA2616" t="s">
        <v>39</v>
      </c>
      <c r="AB2616" t="s">
        <v>39</v>
      </c>
      <c r="AC2616" t="s">
        <v>39</v>
      </c>
      <c r="AD2616" t="s">
        <v>40</v>
      </c>
      <c r="AE2616" t="s">
        <v>39</v>
      </c>
      <c r="AF2616" t="s">
        <v>42</v>
      </c>
      <c r="AG2616" t="s">
        <v>3209</v>
      </c>
      <c r="AH2616">
        <v>4</v>
      </c>
      <c r="AI2616" t="s">
        <v>39</v>
      </c>
      <c r="AJ2616" s="6" t="s">
        <v>43</v>
      </c>
      <c r="AK2616">
        <v>4</v>
      </c>
      <c r="AL2616" t="s">
        <v>39</v>
      </c>
      <c r="AM2616" t="s">
        <v>39</v>
      </c>
      <c r="AN2616">
        <v>4</v>
      </c>
      <c r="AO2616">
        <v>50</v>
      </c>
      <c r="AP2616">
        <v>40</v>
      </c>
      <c r="AQ2616" t="s">
        <v>39</v>
      </c>
      <c r="AR2616" t="s">
        <v>2628</v>
      </c>
      <c r="AS2616" t="s">
        <v>3204</v>
      </c>
    </row>
    <row r="2617" spans="1:45" x14ac:dyDescent="0.35">
      <c r="A2617" t="s">
        <v>2151</v>
      </c>
      <c r="B2617" t="s">
        <v>2673</v>
      </c>
      <c r="C2617" t="s">
        <v>2593</v>
      </c>
      <c r="D2617" t="s">
        <v>1098</v>
      </c>
      <c r="E2617" t="s">
        <v>1641</v>
      </c>
      <c r="F2617" t="s">
        <v>39</v>
      </c>
      <c r="G2617" t="s">
        <v>42</v>
      </c>
      <c r="H2617" t="s">
        <v>40</v>
      </c>
      <c r="I2617" t="s">
        <v>3203</v>
      </c>
      <c r="J2617" t="s">
        <v>39</v>
      </c>
      <c r="K2617" t="s">
        <v>39</v>
      </c>
      <c r="L2617" t="s">
        <v>39</v>
      </c>
      <c r="M2617" t="s">
        <v>2633</v>
      </c>
      <c r="N2617" t="s">
        <v>39</v>
      </c>
      <c r="O2617" t="s">
        <v>39</v>
      </c>
      <c r="P2617" t="s">
        <v>39</v>
      </c>
      <c r="Q2617" t="s">
        <v>39</v>
      </c>
      <c r="R2617" t="s">
        <v>39</v>
      </c>
      <c r="S2617" t="s">
        <v>39</v>
      </c>
      <c r="T2617">
        <v>4</v>
      </c>
      <c r="U2617" t="s">
        <v>3209</v>
      </c>
      <c r="V2617" s="6" t="s">
        <v>39</v>
      </c>
      <c r="W2617" t="s">
        <v>39</v>
      </c>
      <c r="X2617" s="6">
        <v>24</v>
      </c>
      <c r="Y2617" t="s">
        <v>39</v>
      </c>
      <c r="Z2617">
        <v>0</v>
      </c>
      <c r="AA2617" t="s">
        <v>39</v>
      </c>
      <c r="AB2617" t="s">
        <v>39</v>
      </c>
      <c r="AC2617" t="s">
        <v>39</v>
      </c>
      <c r="AD2617" t="s">
        <v>40</v>
      </c>
      <c r="AE2617" t="s">
        <v>39</v>
      </c>
      <c r="AF2617" t="s">
        <v>42</v>
      </c>
      <c r="AG2617" t="s">
        <v>3209</v>
      </c>
      <c r="AH2617">
        <v>6</v>
      </c>
      <c r="AI2617" t="s">
        <v>39</v>
      </c>
      <c r="AJ2617" s="6" t="s">
        <v>43</v>
      </c>
      <c r="AK2617">
        <v>3</v>
      </c>
      <c r="AL2617" t="s">
        <v>39</v>
      </c>
      <c r="AM2617" t="s">
        <v>39</v>
      </c>
      <c r="AN2617">
        <v>4</v>
      </c>
      <c r="AO2617">
        <v>50</v>
      </c>
      <c r="AP2617">
        <v>40</v>
      </c>
      <c r="AQ2617" t="s">
        <v>39</v>
      </c>
      <c r="AR2617" t="s">
        <v>2628</v>
      </c>
      <c r="AS2617" t="s">
        <v>3204</v>
      </c>
    </row>
    <row r="2618" spans="1:45" x14ac:dyDescent="0.35">
      <c r="A2618" t="s">
        <v>2151</v>
      </c>
      <c r="B2618" t="s">
        <v>2673</v>
      </c>
      <c r="C2618" t="s">
        <v>2593</v>
      </c>
      <c r="D2618" t="s">
        <v>1098</v>
      </c>
      <c r="E2618" t="s">
        <v>1641</v>
      </c>
      <c r="F2618" t="s">
        <v>39</v>
      </c>
      <c r="G2618" t="s">
        <v>42</v>
      </c>
      <c r="H2618" t="s">
        <v>40</v>
      </c>
      <c r="I2618" t="s">
        <v>3203</v>
      </c>
      <c r="J2618" t="s">
        <v>39</v>
      </c>
      <c r="K2618" t="s">
        <v>39</v>
      </c>
      <c r="L2618" t="s">
        <v>39</v>
      </c>
      <c r="M2618" t="s">
        <v>2633</v>
      </c>
      <c r="N2618" t="s">
        <v>39</v>
      </c>
      <c r="O2618" t="s">
        <v>39</v>
      </c>
      <c r="P2618" t="s">
        <v>39</v>
      </c>
      <c r="Q2618" t="s">
        <v>39</v>
      </c>
      <c r="R2618" t="s">
        <v>39</v>
      </c>
      <c r="S2618" t="s">
        <v>39</v>
      </c>
      <c r="T2618">
        <v>4</v>
      </c>
      <c r="U2618" t="s">
        <v>3210</v>
      </c>
      <c r="V2618" s="6" t="s">
        <v>39</v>
      </c>
      <c r="W2618" t="s">
        <v>39</v>
      </c>
      <c r="X2618" s="6">
        <v>24</v>
      </c>
      <c r="Y2618" t="s">
        <v>39</v>
      </c>
      <c r="Z2618">
        <v>0</v>
      </c>
      <c r="AA2618" t="s">
        <v>2744</v>
      </c>
      <c r="AB2618" s="14">
        <f>0.96/22.4*98.079*1000</f>
        <v>4203.3857142857141</v>
      </c>
      <c r="AC2618" s="29">
        <f>5/24</f>
        <v>0.20833333333333334</v>
      </c>
      <c r="AD2618" t="s">
        <v>42</v>
      </c>
      <c r="AE2618" t="s">
        <v>21</v>
      </c>
      <c r="AF2618" t="s">
        <v>40</v>
      </c>
      <c r="AG2618" t="s">
        <v>39</v>
      </c>
      <c r="AH2618" t="s">
        <v>39</v>
      </c>
      <c r="AI2618" t="s">
        <v>39</v>
      </c>
      <c r="AJ2618" s="6" t="s">
        <v>43</v>
      </c>
      <c r="AK2618">
        <v>2</v>
      </c>
      <c r="AL2618" t="s">
        <v>39</v>
      </c>
      <c r="AM2618" t="s">
        <v>39</v>
      </c>
      <c r="AN2618">
        <v>4</v>
      </c>
      <c r="AO2618">
        <v>50</v>
      </c>
      <c r="AP2618">
        <v>40</v>
      </c>
      <c r="AQ2618" t="s">
        <v>39</v>
      </c>
      <c r="AR2618" t="s">
        <v>2628</v>
      </c>
      <c r="AS2618" t="s">
        <v>3204</v>
      </c>
    </row>
    <row r="2619" spans="1:45" x14ac:dyDescent="0.35">
      <c r="A2619" t="s">
        <v>2151</v>
      </c>
      <c r="B2619" t="s">
        <v>2673</v>
      </c>
      <c r="C2619" t="s">
        <v>2593</v>
      </c>
      <c r="D2619" t="s">
        <v>1098</v>
      </c>
      <c r="E2619" t="s">
        <v>1641</v>
      </c>
      <c r="F2619" t="s">
        <v>39</v>
      </c>
      <c r="G2619" t="s">
        <v>42</v>
      </c>
      <c r="H2619" t="s">
        <v>40</v>
      </c>
      <c r="I2619" t="s">
        <v>3203</v>
      </c>
      <c r="J2619" t="s">
        <v>39</v>
      </c>
      <c r="K2619" t="s">
        <v>39</v>
      </c>
      <c r="L2619" t="s">
        <v>39</v>
      </c>
      <c r="M2619" t="s">
        <v>2633</v>
      </c>
      <c r="N2619" t="s">
        <v>39</v>
      </c>
      <c r="O2619" t="s">
        <v>39</v>
      </c>
      <c r="P2619" t="s">
        <v>39</v>
      </c>
      <c r="Q2619" t="s">
        <v>39</v>
      </c>
      <c r="R2619" t="s">
        <v>39</v>
      </c>
      <c r="S2619" t="s">
        <v>39</v>
      </c>
      <c r="T2619">
        <v>4</v>
      </c>
      <c r="U2619" t="s">
        <v>3211</v>
      </c>
      <c r="V2619" s="6" t="s">
        <v>39</v>
      </c>
      <c r="W2619" t="s">
        <v>39</v>
      </c>
      <c r="X2619" s="6">
        <v>24</v>
      </c>
      <c r="Y2619" t="s">
        <v>39</v>
      </c>
      <c r="Z2619">
        <v>0</v>
      </c>
      <c r="AA2619" t="s">
        <v>2744</v>
      </c>
      <c r="AB2619" s="14">
        <f t="shared" ref="AB2619:AB2620" si="20">0.96/22.4*98.079*1000</f>
        <v>4203.3857142857141</v>
      </c>
      <c r="AC2619" s="29">
        <f>10/24</f>
        <v>0.41666666666666669</v>
      </c>
      <c r="AD2619" t="s">
        <v>42</v>
      </c>
      <c r="AE2619" t="s">
        <v>21</v>
      </c>
      <c r="AF2619" t="s">
        <v>40</v>
      </c>
      <c r="AG2619" t="s">
        <v>39</v>
      </c>
      <c r="AH2619" t="s">
        <v>39</v>
      </c>
      <c r="AI2619" t="s">
        <v>39</v>
      </c>
      <c r="AJ2619" s="6" t="s">
        <v>43</v>
      </c>
      <c r="AK2619">
        <v>4</v>
      </c>
      <c r="AL2619" t="s">
        <v>39</v>
      </c>
      <c r="AM2619" t="s">
        <v>39</v>
      </c>
      <c r="AN2619">
        <v>4</v>
      </c>
      <c r="AO2619">
        <v>50</v>
      </c>
      <c r="AP2619">
        <v>40</v>
      </c>
      <c r="AQ2619" t="s">
        <v>39</v>
      </c>
      <c r="AR2619" t="s">
        <v>2628</v>
      </c>
      <c r="AS2619" t="s">
        <v>3204</v>
      </c>
    </row>
    <row r="2620" spans="1:45" x14ac:dyDescent="0.35">
      <c r="A2620" t="s">
        <v>2151</v>
      </c>
      <c r="B2620" t="s">
        <v>2673</v>
      </c>
      <c r="C2620" t="s">
        <v>2593</v>
      </c>
      <c r="D2620" t="s">
        <v>1098</v>
      </c>
      <c r="E2620" t="s">
        <v>1641</v>
      </c>
      <c r="F2620" t="s">
        <v>39</v>
      </c>
      <c r="G2620" t="s">
        <v>42</v>
      </c>
      <c r="H2620" t="s">
        <v>40</v>
      </c>
      <c r="I2620" t="s">
        <v>3203</v>
      </c>
      <c r="J2620" t="s">
        <v>39</v>
      </c>
      <c r="K2620" t="s">
        <v>39</v>
      </c>
      <c r="L2620" t="s">
        <v>39</v>
      </c>
      <c r="M2620" t="s">
        <v>2633</v>
      </c>
      <c r="N2620" t="s">
        <v>39</v>
      </c>
      <c r="O2620" t="s">
        <v>39</v>
      </c>
      <c r="P2620" t="s">
        <v>39</v>
      </c>
      <c r="Q2620" t="s">
        <v>39</v>
      </c>
      <c r="R2620" t="s">
        <v>39</v>
      </c>
      <c r="S2620" t="s">
        <v>39</v>
      </c>
      <c r="T2620">
        <v>4</v>
      </c>
      <c r="U2620" t="s">
        <v>3212</v>
      </c>
      <c r="V2620" s="6" t="s">
        <v>39</v>
      </c>
      <c r="W2620" t="s">
        <v>39</v>
      </c>
      <c r="X2620" s="6">
        <v>24</v>
      </c>
      <c r="Y2620" t="s">
        <v>39</v>
      </c>
      <c r="Z2620">
        <v>0</v>
      </c>
      <c r="AA2620" t="s">
        <v>2744</v>
      </c>
      <c r="AB2620" s="14">
        <f t="shared" si="20"/>
        <v>4203.3857142857141</v>
      </c>
      <c r="AC2620" s="29">
        <f>20/24</f>
        <v>0.83333333333333337</v>
      </c>
      <c r="AD2620" t="s">
        <v>42</v>
      </c>
      <c r="AE2620" t="s">
        <v>21</v>
      </c>
      <c r="AF2620" t="s">
        <v>40</v>
      </c>
      <c r="AG2620" t="s">
        <v>39</v>
      </c>
      <c r="AH2620" t="s">
        <v>39</v>
      </c>
      <c r="AI2620" t="s">
        <v>39</v>
      </c>
      <c r="AJ2620" s="6" t="s">
        <v>43</v>
      </c>
      <c r="AK2620">
        <v>3</v>
      </c>
      <c r="AL2620" t="s">
        <v>39</v>
      </c>
      <c r="AM2620" t="s">
        <v>39</v>
      </c>
      <c r="AN2620">
        <v>4</v>
      </c>
      <c r="AO2620">
        <v>50</v>
      </c>
      <c r="AP2620">
        <v>40</v>
      </c>
      <c r="AQ2620" t="s">
        <v>39</v>
      </c>
      <c r="AR2620" t="s">
        <v>2628</v>
      </c>
      <c r="AS2620" t="s">
        <v>3204</v>
      </c>
    </row>
    <row r="2621" spans="1:45" x14ac:dyDescent="0.35">
      <c r="A2621" t="s">
        <v>2151</v>
      </c>
      <c r="B2621" t="s">
        <v>2673</v>
      </c>
      <c r="C2621" t="s">
        <v>2593</v>
      </c>
      <c r="D2621" t="s">
        <v>1098</v>
      </c>
      <c r="E2621" t="s">
        <v>1641</v>
      </c>
      <c r="F2621" t="s">
        <v>39</v>
      </c>
      <c r="G2621" t="s">
        <v>42</v>
      </c>
      <c r="H2621" t="s">
        <v>40</v>
      </c>
      <c r="I2621" t="s">
        <v>3201</v>
      </c>
      <c r="J2621" t="s">
        <v>39</v>
      </c>
      <c r="K2621" t="s">
        <v>39</v>
      </c>
      <c r="L2621" t="s">
        <v>39</v>
      </c>
      <c r="M2621" t="s">
        <v>2633</v>
      </c>
      <c r="N2621" t="s">
        <v>39</v>
      </c>
      <c r="O2621" t="s">
        <v>39</v>
      </c>
      <c r="P2621" t="s">
        <v>39</v>
      </c>
      <c r="Q2621" t="s">
        <v>39</v>
      </c>
      <c r="R2621" t="s">
        <v>39</v>
      </c>
      <c r="S2621" t="s">
        <v>39</v>
      </c>
      <c r="T2621">
        <v>4</v>
      </c>
      <c r="U2621" t="s">
        <v>48</v>
      </c>
      <c r="V2621" s="6" t="s">
        <v>39</v>
      </c>
      <c r="W2621" t="s">
        <v>39</v>
      </c>
      <c r="X2621" s="6">
        <v>24</v>
      </c>
      <c r="Y2621" t="s">
        <v>39</v>
      </c>
      <c r="Z2621">
        <v>0</v>
      </c>
      <c r="AA2621" t="s">
        <v>39</v>
      </c>
      <c r="AB2621" t="s">
        <v>39</v>
      </c>
      <c r="AC2621" t="s">
        <v>39</v>
      </c>
      <c r="AD2621" t="s">
        <v>40</v>
      </c>
      <c r="AE2621" t="s">
        <v>39</v>
      </c>
      <c r="AF2621" t="s">
        <v>40</v>
      </c>
      <c r="AG2621" t="s">
        <v>39</v>
      </c>
      <c r="AH2621" t="s">
        <v>39</v>
      </c>
      <c r="AI2621" t="s">
        <v>39</v>
      </c>
      <c r="AJ2621" s="6" t="s">
        <v>43</v>
      </c>
      <c r="AK2621">
        <v>2</v>
      </c>
      <c r="AL2621" t="s">
        <v>39</v>
      </c>
      <c r="AM2621" t="s">
        <v>39</v>
      </c>
      <c r="AN2621">
        <v>4</v>
      </c>
      <c r="AO2621">
        <v>50</v>
      </c>
      <c r="AP2621">
        <v>40</v>
      </c>
      <c r="AQ2621" t="s">
        <v>39</v>
      </c>
      <c r="AR2621" t="s">
        <v>2628</v>
      </c>
      <c r="AS2621" t="s">
        <v>3205</v>
      </c>
    </row>
    <row r="2622" spans="1:45" x14ac:dyDescent="0.35">
      <c r="A2622" t="s">
        <v>2151</v>
      </c>
      <c r="B2622" t="s">
        <v>2673</v>
      </c>
      <c r="C2622" t="s">
        <v>2593</v>
      </c>
      <c r="D2622" t="s">
        <v>1098</v>
      </c>
      <c r="E2622" t="s">
        <v>1641</v>
      </c>
      <c r="F2622" t="s">
        <v>39</v>
      </c>
      <c r="G2622" t="s">
        <v>42</v>
      </c>
      <c r="H2622" t="s">
        <v>40</v>
      </c>
      <c r="I2622" t="s">
        <v>3201</v>
      </c>
      <c r="J2622" t="s">
        <v>39</v>
      </c>
      <c r="K2622" t="s">
        <v>39</v>
      </c>
      <c r="L2622" t="s">
        <v>39</v>
      </c>
      <c r="M2622" t="s">
        <v>2633</v>
      </c>
      <c r="N2622" t="s">
        <v>39</v>
      </c>
      <c r="O2622" t="s">
        <v>39</v>
      </c>
      <c r="P2622" t="s">
        <v>39</v>
      </c>
      <c r="Q2622" t="s">
        <v>39</v>
      </c>
      <c r="R2622" t="s">
        <v>39</v>
      </c>
      <c r="S2622" t="s">
        <v>39</v>
      </c>
      <c r="T2622">
        <v>4</v>
      </c>
      <c r="U2622" t="s">
        <v>3207</v>
      </c>
      <c r="V2622" s="6" t="s">
        <v>39</v>
      </c>
      <c r="W2622" t="s">
        <v>39</v>
      </c>
      <c r="X2622" s="6">
        <v>24</v>
      </c>
      <c r="Y2622" t="s">
        <v>39</v>
      </c>
      <c r="Z2622">
        <v>0</v>
      </c>
      <c r="AA2622" t="s">
        <v>39</v>
      </c>
      <c r="AB2622" t="s">
        <v>39</v>
      </c>
      <c r="AC2622" t="s">
        <v>39</v>
      </c>
      <c r="AD2622" t="s">
        <v>40</v>
      </c>
      <c r="AE2622" t="s">
        <v>39</v>
      </c>
      <c r="AF2622" t="s">
        <v>42</v>
      </c>
      <c r="AG2622" t="s">
        <v>3207</v>
      </c>
      <c r="AH2622">
        <v>2</v>
      </c>
      <c r="AI2622" t="s">
        <v>39</v>
      </c>
      <c r="AJ2622" s="6" t="s">
        <v>43</v>
      </c>
      <c r="AK2622">
        <v>39</v>
      </c>
      <c r="AL2622" t="s">
        <v>39</v>
      </c>
      <c r="AM2622" t="s">
        <v>39</v>
      </c>
      <c r="AN2622">
        <v>4</v>
      </c>
      <c r="AO2622">
        <v>50</v>
      </c>
      <c r="AP2622">
        <v>40</v>
      </c>
      <c r="AQ2622" t="s">
        <v>39</v>
      </c>
      <c r="AR2622" t="s">
        <v>2628</v>
      </c>
      <c r="AS2622" t="s">
        <v>3205</v>
      </c>
    </row>
    <row r="2623" spans="1:45" x14ac:dyDescent="0.35">
      <c r="A2623" t="s">
        <v>2151</v>
      </c>
      <c r="B2623" t="s">
        <v>2673</v>
      </c>
      <c r="C2623" t="s">
        <v>2593</v>
      </c>
      <c r="D2623" t="s">
        <v>1098</v>
      </c>
      <c r="E2623" t="s">
        <v>1641</v>
      </c>
      <c r="F2623" t="s">
        <v>39</v>
      </c>
      <c r="G2623" t="s">
        <v>42</v>
      </c>
      <c r="H2623" t="s">
        <v>40</v>
      </c>
      <c r="I2623" t="s">
        <v>3201</v>
      </c>
      <c r="J2623" t="s">
        <v>39</v>
      </c>
      <c r="K2623" t="s">
        <v>39</v>
      </c>
      <c r="L2623" t="s">
        <v>39</v>
      </c>
      <c r="M2623" t="s">
        <v>2633</v>
      </c>
      <c r="N2623" t="s">
        <v>39</v>
      </c>
      <c r="O2623" t="s">
        <v>39</v>
      </c>
      <c r="P2623" t="s">
        <v>39</v>
      </c>
      <c r="Q2623" t="s">
        <v>39</v>
      </c>
      <c r="R2623" t="s">
        <v>39</v>
      </c>
      <c r="S2623" t="s">
        <v>39</v>
      </c>
      <c r="T2623">
        <v>4</v>
      </c>
      <c r="U2623" t="s">
        <v>3207</v>
      </c>
      <c r="V2623" s="6" t="s">
        <v>39</v>
      </c>
      <c r="W2623" t="s">
        <v>39</v>
      </c>
      <c r="X2623" s="6">
        <v>24</v>
      </c>
      <c r="Y2623" t="s">
        <v>39</v>
      </c>
      <c r="Z2623">
        <v>0</v>
      </c>
      <c r="AA2623" t="s">
        <v>39</v>
      </c>
      <c r="AB2623" t="s">
        <v>39</v>
      </c>
      <c r="AC2623" t="s">
        <v>39</v>
      </c>
      <c r="AD2623" t="s">
        <v>40</v>
      </c>
      <c r="AE2623" t="s">
        <v>39</v>
      </c>
      <c r="AF2623" t="s">
        <v>42</v>
      </c>
      <c r="AG2623" t="s">
        <v>3207</v>
      </c>
      <c r="AH2623">
        <v>4</v>
      </c>
      <c r="AI2623" t="s">
        <v>39</v>
      </c>
      <c r="AJ2623" s="6" t="s">
        <v>43</v>
      </c>
      <c r="AK2623">
        <v>42</v>
      </c>
      <c r="AL2623" t="s">
        <v>39</v>
      </c>
      <c r="AM2623" t="s">
        <v>39</v>
      </c>
      <c r="AN2623">
        <v>4</v>
      </c>
      <c r="AO2623">
        <v>50</v>
      </c>
      <c r="AP2623">
        <v>40</v>
      </c>
      <c r="AQ2623" t="s">
        <v>39</v>
      </c>
      <c r="AR2623" t="s">
        <v>2628</v>
      </c>
      <c r="AS2623" t="s">
        <v>3205</v>
      </c>
    </row>
    <row r="2624" spans="1:45" x14ac:dyDescent="0.35">
      <c r="A2624" t="s">
        <v>2151</v>
      </c>
      <c r="B2624" t="s">
        <v>2673</v>
      </c>
      <c r="C2624" t="s">
        <v>2593</v>
      </c>
      <c r="D2624" t="s">
        <v>1098</v>
      </c>
      <c r="E2624" t="s">
        <v>1641</v>
      </c>
      <c r="F2624" t="s">
        <v>39</v>
      </c>
      <c r="G2624" t="s">
        <v>42</v>
      </c>
      <c r="H2624" t="s">
        <v>40</v>
      </c>
      <c r="I2624" t="s">
        <v>3201</v>
      </c>
      <c r="J2624" t="s">
        <v>39</v>
      </c>
      <c r="K2624" t="s">
        <v>39</v>
      </c>
      <c r="L2624" t="s">
        <v>39</v>
      </c>
      <c r="M2624" t="s">
        <v>2633</v>
      </c>
      <c r="N2624" t="s">
        <v>39</v>
      </c>
      <c r="O2624" t="s">
        <v>39</v>
      </c>
      <c r="P2624" t="s">
        <v>39</v>
      </c>
      <c r="Q2624" t="s">
        <v>39</v>
      </c>
      <c r="R2624" t="s">
        <v>39</v>
      </c>
      <c r="S2624" t="s">
        <v>39</v>
      </c>
      <c r="T2624">
        <v>4</v>
      </c>
      <c r="U2624" t="s">
        <v>3207</v>
      </c>
      <c r="V2624" s="6" t="s">
        <v>39</v>
      </c>
      <c r="W2624" t="s">
        <v>39</v>
      </c>
      <c r="X2624" s="6">
        <v>24</v>
      </c>
      <c r="Y2624" t="s">
        <v>39</v>
      </c>
      <c r="Z2624">
        <v>0</v>
      </c>
      <c r="AA2624" t="s">
        <v>39</v>
      </c>
      <c r="AB2624" t="s">
        <v>39</v>
      </c>
      <c r="AC2624" t="s">
        <v>39</v>
      </c>
      <c r="AD2624" t="s">
        <v>40</v>
      </c>
      <c r="AE2624" t="s">
        <v>39</v>
      </c>
      <c r="AF2624" t="s">
        <v>42</v>
      </c>
      <c r="AG2624" t="s">
        <v>3207</v>
      </c>
      <c r="AH2624">
        <v>6</v>
      </c>
      <c r="AI2624" t="s">
        <v>39</v>
      </c>
      <c r="AJ2624" s="6" t="s">
        <v>43</v>
      </c>
      <c r="AK2624">
        <v>29</v>
      </c>
      <c r="AL2624" t="s">
        <v>39</v>
      </c>
      <c r="AM2624" t="s">
        <v>39</v>
      </c>
      <c r="AN2624">
        <v>4</v>
      </c>
      <c r="AO2624">
        <v>50</v>
      </c>
      <c r="AP2624">
        <v>40</v>
      </c>
      <c r="AQ2624" t="s">
        <v>39</v>
      </c>
      <c r="AR2624" t="s">
        <v>2628</v>
      </c>
      <c r="AS2624" t="s">
        <v>3205</v>
      </c>
    </row>
    <row r="2625" spans="1:45" x14ac:dyDescent="0.35">
      <c r="A2625" t="s">
        <v>2151</v>
      </c>
      <c r="B2625" t="s">
        <v>2673</v>
      </c>
      <c r="C2625" t="s">
        <v>2593</v>
      </c>
      <c r="D2625" t="s">
        <v>1098</v>
      </c>
      <c r="E2625" t="s">
        <v>1641</v>
      </c>
      <c r="F2625" t="s">
        <v>39</v>
      </c>
      <c r="G2625" t="s">
        <v>42</v>
      </c>
      <c r="H2625" t="s">
        <v>40</v>
      </c>
      <c r="I2625" t="s">
        <v>3201</v>
      </c>
      <c r="J2625" t="s">
        <v>39</v>
      </c>
      <c r="K2625" t="s">
        <v>39</v>
      </c>
      <c r="L2625" t="s">
        <v>39</v>
      </c>
      <c r="M2625" t="s">
        <v>2633</v>
      </c>
      <c r="N2625" t="s">
        <v>39</v>
      </c>
      <c r="O2625" t="s">
        <v>39</v>
      </c>
      <c r="P2625" t="s">
        <v>39</v>
      </c>
      <c r="Q2625" t="s">
        <v>39</v>
      </c>
      <c r="R2625" t="s">
        <v>39</v>
      </c>
      <c r="S2625" t="s">
        <v>39</v>
      </c>
      <c r="T2625">
        <v>4</v>
      </c>
      <c r="U2625" t="s">
        <v>3208</v>
      </c>
      <c r="V2625" s="6" t="s">
        <v>39</v>
      </c>
      <c r="W2625" t="s">
        <v>39</v>
      </c>
      <c r="X2625" s="6">
        <v>24</v>
      </c>
      <c r="Y2625" t="s">
        <v>39</v>
      </c>
      <c r="Z2625">
        <v>0</v>
      </c>
      <c r="AA2625" t="s">
        <v>39</v>
      </c>
      <c r="AB2625" t="s">
        <v>39</v>
      </c>
      <c r="AC2625" t="s">
        <v>39</v>
      </c>
      <c r="AD2625" t="s">
        <v>40</v>
      </c>
      <c r="AE2625" t="s">
        <v>39</v>
      </c>
      <c r="AF2625" t="s">
        <v>42</v>
      </c>
      <c r="AG2625" t="s">
        <v>3208</v>
      </c>
      <c r="AH2625">
        <v>2</v>
      </c>
      <c r="AI2625" t="s">
        <v>39</v>
      </c>
      <c r="AJ2625" s="6" t="s">
        <v>43</v>
      </c>
      <c r="AK2625">
        <v>34</v>
      </c>
      <c r="AL2625" t="s">
        <v>39</v>
      </c>
      <c r="AM2625" t="s">
        <v>39</v>
      </c>
      <c r="AN2625">
        <v>4</v>
      </c>
      <c r="AO2625">
        <v>50</v>
      </c>
      <c r="AP2625">
        <v>40</v>
      </c>
      <c r="AQ2625" t="s">
        <v>39</v>
      </c>
      <c r="AR2625" t="s">
        <v>2628</v>
      </c>
      <c r="AS2625" t="s">
        <v>3205</v>
      </c>
    </row>
    <row r="2626" spans="1:45" x14ac:dyDescent="0.35">
      <c r="A2626" t="s">
        <v>2151</v>
      </c>
      <c r="B2626" t="s">
        <v>2673</v>
      </c>
      <c r="C2626" t="s">
        <v>2593</v>
      </c>
      <c r="D2626" t="s">
        <v>1098</v>
      </c>
      <c r="E2626" t="s">
        <v>1641</v>
      </c>
      <c r="F2626" t="s">
        <v>39</v>
      </c>
      <c r="G2626" t="s">
        <v>42</v>
      </c>
      <c r="H2626" t="s">
        <v>40</v>
      </c>
      <c r="I2626" t="s">
        <v>3201</v>
      </c>
      <c r="J2626" t="s">
        <v>39</v>
      </c>
      <c r="K2626" t="s">
        <v>39</v>
      </c>
      <c r="L2626" t="s">
        <v>39</v>
      </c>
      <c r="M2626" t="s">
        <v>2633</v>
      </c>
      <c r="N2626" t="s">
        <v>39</v>
      </c>
      <c r="O2626" t="s">
        <v>39</v>
      </c>
      <c r="P2626" t="s">
        <v>39</v>
      </c>
      <c r="Q2626" t="s">
        <v>39</v>
      </c>
      <c r="R2626" t="s">
        <v>39</v>
      </c>
      <c r="S2626" t="s">
        <v>39</v>
      </c>
      <c r="T2626">
        <v>4</v>
      </c>
      <c r="U2626" t="s">
        <v>3208</v>
      </c>
      <c r="V2626" s="6" t="s">
        <v>39</v>
      </c>
      <c r="W2626" t="s">
        <v>39</v>
      </c>
      <c r="X2626" s="6">
        <v>24</v>
      </c>
      <c r="Y2626" t="s">
        <v>39</v>
      </c>
      <c r="Z2626">
        <v>0</v>
      </c>
      <c r="AA2626" t="s">
        <v>39</v>
      </c>
      <c r="AB2626" t="s">
        <v>39</v>
      </c>
      <c r="AC2626" t="s">
        <v>39</v>
      </c>
      <c r="AD2626" t="s">
        <v>40</v>
      </c>
      <c r="AE2626" t="s">
        <v>39</v>
      </c>
      <c r="AF2626" t="s">
        <v>42</v>
      </c>
      <c r="AG2626" t="s">
        <v>3208</v>
      </c>
      <c r="AH2626">
        <v>4</v>
      </c>
      <c r="AI2626" t="s">
        <v>39</v>
      </c>
      <c r="AJ2626" s="6" t="s">
        <v>43</v>
      </c>
      <c r="AK2626">
        <v>30</v>
      </c>
      <c r="AL2626" t="s">
        <v>39</v>
      </c>
      <c r="AM2626" t="s">
        <v>39</v>
      </c>
      <c r="AN2626">
        <v>4</v>
      </c>
      <c r="AO2626">
        <v>50</v>
      </c>
      <c r="AP2626">
        <v>40</v>
      </c>
      <c r="AQ2626" t="s">
        <v>39</v>
      </c>
      <c r="AR2626" t="s">
        <v>2628</v>
      </c>
      <c r="AS2626" t="s">
        <v>3205</v>
      </c>
    </row>
    <row r="2627" spans="1:45" x14ac:dyDescent="0.35">
      <c r="A2627" t="s">
        <v>2151</v>
      </c>
      <c r="B2627" t="s">
        <v>2673</v>
      </c>
      <c r="C2627" t="s">
        <v>2593</v>
      </c>
      <c r="D2627" t="s">
        <v>1098</v>
      </c>
      <c r="E2627" t="s">
        <v>1641</v>
      </c>
      <c r="F2627" t="s">
        <v>39</v>
      </c>
      <c r="G2627" t="s">
        <v>42</v>
      </c>
      <c r="H2627" t="s">
        <v>40</v>
      </c>
      <c r="I2627" t="s">
        <v>3201</v>
      </c>
      <c r="J2627" t="s">
        <v>39</v>
      </c>
      <c r="K2627" t="s">
        <v>39</v>
      </c>
      <c r="L2627" t="s">
        <v>39</v>
      </c>
      <c r="M2627" t="s">
        <v>2633</v>
      </c>
      <c r="N2627" t="s">
        <v>39</v>
      </c>
      <c r="O2627" t="s">
        <v>39</v>
      </c>
      <c r="P2627" t="s">
        <v>39</v>
      </c>
      <c r="Q2627" t="s">
        <v>39</v>
      </c>
      <c r="R2627" t="s">
        <v>39</v>
      </c>
      <c r="S2627" t="s">
        <v>39</v>
      </c>
      <c r="T2627">
        <v>4</v>
      </c>
      <c r="U2627" t="s">
        <v>3208</v>
      </c>
      <c r="V2627" s="6" t="s">
        <v>39</v>
      </c>
      <c r="W2627" t="s">
        <v>39</v>
      </c>
      <c r="X2627" s="6">
        <v>24</v>
      </c>
      <c r="Y2627" t="s">
        <v>39</v>
      </c>
      <c r="Z2627">
        <v>0</v>
      </c>
      <c r="AA2627" t="s">
        <v>39</v>
      </c>
      <c r="AB2627" t="s">
        <v>39</v>
      </c>
      <c r="AC2627" t="s">
        <v>39</v>
      </c>
      <c r="AD2627" t="s">
        <v>40</v>
      </c>
      <c r="AE2627" t="s">
        <v>39</v>
      </c>
      <c r="AF2627" t="s">
        <v>42</v>
      </c>
      <c r="AG2627" t="s">
        <v>3208</v>
      </c>
      <c r="AH2627">
        <v>6</v>
      </c>
      <c r="AI2627" t="s">
        <v>39</v>
      </c>
      <c r="AJ2627" s="6" t="s">
        <v>43</v>
      </c>
      <c r="AK2627">
        <v>22</v>
      </c>
      <c r="AL2627" t="s">
        <v>39</v>
      </c>
      <c r="AM2627" t="s">
        <v>39</v>
      </c>
      <c r="AN2627">
        <v>4</v>
      </c>
      <c r="AO2627">
        <v>50</v>
      </c>
      <c r="AP2627">
        <v>40</v>
      </c>
      <c r="AQ2627" t="s">
        <v>39</v>
      </c>
      <c r="AR2627" t="s">
        <v>2628</v>
      </c>
      <c r="AS2627" t="s">
        <v>3205</v>
      </c>
    </row>
    <row r="2628" spans="1:45" x14ac:dyDescent="0.35">
      <c r="A2628" t="s">
        <v>2151</v>
      </c>
      <c r="B2628" t="s">
        <v>2673</v>
      </c>
      <c r="C2628" t="s">
        <v>2593</v>
      </c>
      <c r="D2628" t="s">
        <v>1098</v>
      </c>
      <c r="E2628" t="s">
        <v>1641</v>
      </c>
      <c r="F2628" t="s">
        <v>39</v>
      </c>
      <c r="G2628" t="s">
        <v>42</v>
      </c>
      <c r="H2628" t="s">
        <v>40</v>
      </c>
      <c r="I2628" t="s">
        <v>3201</v>
      </c>
      <c r="J2628" t="s">
        <v>39</v>
      </c>
      <c r="K2628" t="s">
        <v>39</v>
      </c>
      <c r="L2628" t="s">
        <v>39</v>
      </c>
      <c r="M2628" t="s">
        <v>2633</v>
      </c>
      <c r="N2628" t="s">
        <v>39</v>
      </c>
      <c r="O2628" t="s">
        <v>39</v>
      </c>
      <c r="P2628" t="s">
        <v>39</v>
      </c>
      <c r="Q2628" t="s">
        <v>39</v>
      </c>
      <c r="R2628" t="s">
        <v>39</v>
      </c>
      <c r="S2628" t="s">
        <v>39</v>
      </c>
      <c r="T2628">
        <v>4</v>
      </c>
      <c r="U2628" t="s">
        <v>3209</v>
      </c>
      <c r="V2628" s="6" t="s">
        <v>39</v>
      </c>
      <c r="W2628" t="s">
        <v>39</v>
      </c>
      <c r="X2628" s="6">
        <v>24</v>
      </c>
      <c r="Y2628" t="s">
        <v>39</v>
      </c>
      <c r="Z2628">
        <v>0</v>
      </c>
      <c r="AA2628" t="s">
        <v>39</v>
      </c>
      <c r="AB2628" t="s">
        <v>39</v>
      </c>
      <c r="AC2628" t="s">
        <v>39</v>
      </c>
      <c r="AD2628" t="s">
        <v>40</v>
      </c>
      <c r="AE2628" t="s">
        <v>39</v>
      </c>
      <c r="AF2628" t="s">
        <v>42</v>
      </c>
      <c r="AG2628" t="s">
        <v>3209</v>
      </c>
      <c r="AH2628">
        <v>2</v>
      </c>
      <c r="AI2628" t="s">
        <v>39</v>
      </c>
      <c r="AJ2628" s="6" t="s">
        <v>43</v>
      </c>
      <c r="AK2628">
        <v>10</v>
      </c>
      <c r="AL2628" t="s">
        <v>39</v>
      </c>
      <c r="AM2628" t="s">
        <v>39</v>
      </c>
      <c r="AN2628">
        <v>4</v>
      </c>
      <c r="AO2628">
        <v>50</v>
      </c>
      <c r="AP2628">
        <v>40</v>
      </c>
      <c r="AQ2628" t="s">
        <v>39</v>
      </c>
      <c r="AR2628" t="s">
        <v>2628</v>
      </c>
      <c r="AS2628" t="s">
        <v>3205</v>
      </c>
    </row>
    <row r="2629" spans="1:45" x14ac:dyDescent="0.35">
      <c r="A2629" t="s">
        <v>2151</v>
      </c>
      <c r="B2629" t="s">
        <v>2673</v>
      </c>
      <c r="C2629" t="s">
        <v>2593</v>
      </c>
      <c r="D2629" t="s">
        <v>1098</v>
      </c>
      <c r="E2629" t="s">
        <v>1641</v>
      </c>
      <c r="F2629" t="s">
        <v>39</v>
      </c>
      <c r="G2629" t="s">
        <v>42</v>
      </c>
      <c r="H2629" t="s">
        <v>40</v>
      </c>
      <c r="I2629" t="s">
        <v>3201</v>
      </c>
      <c r="J2629" t="s">
        <v>39</v>
      </c>
      <c r="K2629" t="s">
        <v>39</v>
      </c>
      <c r="L2629" t="s">
        <v>39</v>
      </c>
      <c r="M2629" t="s">
        <v>2633</v>
      </c>
      <c r="N2629" t="s">
        <v>39</v>
      </c>
      <c r="O2629" t="s">
        <v>39</v>
      </c>
      <c r="P2629" t="s">
        <v>39</v>
      </c>
      <c r="Q2629" t="s">
        <v>39</v>
      </c>
      <c r="R2629" t="s">
        <v>39</v>
      </c>
      <c r="S2629" t="s">
        <v>39</v>
      </c>
      <c r="T2629">
        <v>4</v>
      </c>
      <c r="U2629" t="s">
        <v>3209</v>
      </c>
      <c r="V2629" s="6" t="s">
        <v>39</v>
      </c>
      <c r="W2629" t="s">
        <v>39</v>
      </c>
      <c r="X2629" s="6">
        <v>24</v>
      </c>
      <c r="Y2629" t="s">
        <v>39</v>
      </c>
      <c r="Z2629">
        <v>0</v>
      </c>
      <c r="AA2629" t="s">
        <v>39</v>
      </c>
      <c r="AB2629" t="s">
        <v>39</v>
      </c>
      <c r="AC2629" t="s">
        <v>39</v>
      </c>
      <c r="AD2629" t="s">
        <v>40</v>
      </c>
      <c r="AE2629" t="s">
        <v>39</v>
      </c>
      <c r="AF2629" t="s">
        <v>42</v>
      </c>
      <c r="AG2629" t="s">
        <v>3209</v>
      </c>
      <c r="AH2629">
        <v>4</v>
      </c>
      <c r="AI2629" t="s">
        <v>39</v>
      </c>
      <c r="AJ2629" s="6" t="s">
        <v>43</v>
      </c>
      <c r="AK2629">
        <v>5</v>
      </c>
      <c r="AL2629" t="s">
        <v>39</v>
      </c>
      <c r="AM2629" t="s">
        <v>39</v>
      </c>
      <c r="AN2629">
        <v>4</v>
      </c>
      <c r="AO2629">
        <v>50</v>
      </c>
      <c r="AP2629">
        <v>40</v>
      </c>
      <c r="AQ2629" t="s">
        <v>39</v>
      </c>
      <c r="AR2629" t="s">
        <v>2628</v>
      </c>
      <c r="AS2629" t="s">
        <v>3205</v>
      </c>
    </row>
    <row r="2630" spans="1:45" x14ac:dyDescent="0.35">
      <c r="A2630" t="s">
        <v>2151</v>
      </c>
      <c r="B2630" t="s">
        <v>2673</v>
      </c>
      <c r="C2630" t="s">
        <v>2593</v>
      </c>
      <c r="D2630" t="s">
        <v>1098</v>
      </c>
      <c r="E2630" t="s">
        <v>1641</v>
      </c>
      <c r="F2630" t="s">
        <v>39</v>
      </c>
      <c r="G2630" t="s">
        <v>42</v>
      </c>
      <c r="H2630" t="s">
        <v>40</v>
      </c>
      <c r="I2630" t="s">
        <v>3201</v>
      </c>
      <c r="J2630" t="s">
        <v>39</v>
      </c>
      <c r="K2630" t="s">
        <v>39</v>
      </c>
      <c r="L2630" t="s">
        <v>39</v>
      </c>
      <c r="M2630" t="s">
        <v>2633</v>
      </c>
      <c r="N2630" t="s">
        <v>39</v>
      </c>
      <c r="O2630" t="s">
        <v>39</v>
      </c>
      <c r="P2630" t="s">
        <v>39</v>
      </c>
      <c r="Q2630" t="s">
        <v>39</v>
      </c>
      <c r="R2630" t="s">
        <v>39</v>
      </c>
      <c r="S2630" t="s">
        <v>39</v>
      </c>
      <c r="T2630">
        <v>4</v>
      </c>
      <c r="U2630" t="s">
        <v>3209</v>
      </c>
      <c r="V2630" s="6" t="s">
        <v>39</v>
      </c>
      <c r="W2630" t="s">
        <v>39</v>
      </c>
      <c r="X2630" s="6">
        <v>24</v>
      </c>
      <c r="Y2630" t="s">
        <v>39</v>
      </c>
      <c r="Z2630">
        <v>0</v>
      </c>
      <c r="AA2630" t="s">
        <v>39</v>
      </c>
      <c r="AB2630" t="s">
        <v>39</v>
      </c>
      <c r="AC2630" t="s">
        <v>39</v>
      </c>
      <c r="AD2630" t="s">
        <v>40</v>
      </c>
      <c r="AE2630" t="s">
        <v>39</v>
      </c>
      <c r="AF2630" t="s">
        <v>42</v>
      </c>
      <c r="AG2630" t="s">
        <v>3209</v>
      </c>
      <c r="AH2630">
        <v>6</v>
      </c>
      <c r="AI2630" t="s">
        <v>39</v>
      </c>
      <c r="AJ2630" s="6" t="s">
        <v>43</v>
      </c>
      <c r="AK2630">
        <v>2</v>
      </c>
      <c r="AL2630" t="s">
        <v>39</v>
      </c>
      <c r="AM2630" t="s">
        <v>39</v>
      </c>
      <c r="AN2630">
        <v>4</v>
      </c>
      <c r="AO2630">
        <v>50</v>
      </c>
      <c r="AP2630">
        <v>40</v>
      </c>
      <c r="AQ2630" t="s">
        <v>39</v>
      </c>
      <c r="AR2630" t="s">
        <v>2628</v>
      </c>
      <c r="AS2630" t="s">
        <v>3205</v>
      </c>
    </row>
    <row r="2631" spans="1:45" x14ac:dyDescent="0.35">
      <c r="A2631" t="s">
        <v>2151</v>
      </c>
      <c r="B2631" t="s">
        <v>2673</v>
      </c>
      <c r="C2631" t="s">
        <v>2593</v>
      </c>
      <c r="D2631" t="s">
        <v>1098</v>
      </c>
      <c r="E2631" t="s">
        <v>1641</v>
      </c>
      <c r="F2631" t="s">
        <v>39</v>
      </c>
      <c r="G2631" t="s">
        <v>42</v>
      </c>
      <c r="H2631" t="s">
        <v>40</v>
      </c>
      <c r="I2631" t="s">
        <v>3201</v>
      </c>
      <c r="J2631" t="s">
        <v>39</v>
      </c>
      <c r="K2631" t="s">
        <v>39</v>
      </c>
      <c r="L2631" t="s">
        <v>39</v>
      </c>
      <c r="M2631" t="s">
        <v>2633</v>
      </c>
      <c r="N2631" t="s">
        <v>39</v>
      </c>
      <c r="O2631" t="s">
        <v>39</v>
      </c>
      <c r="P2631" t="s">
        <v>39</v>
      </c>
      <c r="Q2631" t="s">
        <v>39</v>
      </c>
      <c r="R2631" t="s">
        <v>39</v>
      </c>
      <c r="S2631" t="s">
        <v>39</v>
      </c>
      <c r="T2631">
        <v>4</v>
      </c>
      <c r="U2631" t="s">
        <v>3210</v>
      </c>
      <c r="V2631" s="6" t="s">
        <v>39</v>
      </c>
      <c r="W2631" t="s">
        <v>39</v>
      </c>
      <c r="X2631" s="6">
        <v>24</v>
      </c>
      <c r="Y2631" t="s">
        <v>39</v>
      </c>
      <c r="Z2631">
        <v>0</v>
      </c>
      <c r="AA2631" t="s">
        <v>2744</v>
      </c>
      <c r="AB2631" s="14">
        <f>0.96/22.4*98.079*1000</f>
        <v>4203.3857142857141</v>
      </c>
      <c r="AC2631" s="29">
        <f>5/24</f>
        <v>0.20833333333333334</v>
      </c>
      <c r="AD2631" t="s">
        <v>42</v>
      </c>
      <c r="AE2631" t="s">
        <v>21</v>
      </c>
      <c r="AF2631" t="s">
        <v>40</v>
      </c>
      <c r="AG2631" t="s">
        <v>39</v>
      </c>
      <c r="AH2631" t="s">
        <v>39</v>
      </c>
      <c r="AI2631" t="s">
        <v>39</v>
      </c>
      <c r="AJ2631" s="6" t="s">
        <v>43</v>
      </c>
      <c r="AK2631">
        <v>3</v>
      </c>
      <c r="AL2631" t="s">
        <v>39</v>
      </c>
      <c r="AM2631" t="s">
        <v>39</v>
      </c>
      <c r="AN2631">
        <v>4</v>
      </c>
      <c r="AO2631">
        <v>50</v>
      </c>
      <c r="AP2631">
        <v>40</v>
      </c>
      <c r="AQ2631" t="s">
        <v>39</v>
      </c>
      <c r="AR2631" t="s">
        <v>2628</v>
      </c>
      <c r="AS2631" t="s">
        <v>3205</v>
      </c>
    </row>
    <row r="2632" spans="1:45" x14ac:dyDescent="0.35">
      <c r="A2632" t="s">
        <v>2151</v>
      </c>
      <c r="B2632" t="s">
        <v>2673</v>
      </c>
      <c r="C2632" t="s">
        <v>2593</v>
      </c>
      <c r="D2632" t="s">
        <v>1098</v>
      </c>
      <c r="E2632" t="s">
        <v>1641</v>
      </c>
      <c r="F2632" t="s">
        <v>39</v>
      </c>
      <c r="G2632" t="s">
        <v>42</v>
      </c>
      <c r="H2632" t="s">
        <v>40</v>
      </c>
      <c r="I2632" t="s">
        <v>3201</v>
      </c>
      <c r="J2632" t="s">
        <v>39</v>
      </c>
      <c r="K2632" t="s">
        <v>39</v>
      </c>
      <c r="L2632" t="s">
        <v>39</v>
      </c>
      <c r="M2632" t="s">
        <v>2633</v>
      </c>
      <c r="N2632" t="s">
        <v>39</v>
      </c>
      <c r="O2632" t="s">
        <v>39</v>
      </c>
      <c r="P2632" t="s">
        <v>39</v>
      </c>
      <c r="Q2632" t="s">
        <v>39</v>
      </c>
      <c r="R2632" t="s">
        <v>39</v>
      </c>
      <c r="S2632" t="s">
        <v>39</v>
      </c>
      <c r="T2632">
        <v>4</v>
      </c>
      <c r="U2632" t="s">
        <v>3211</v>
      </c>
      <c r="V2632" s="6" t="s">
        <v>39</v>
      </c>
      <c r="W2632" t="s">
        <v>39</v>
      </c>
      <c r="X2632" s="6">
        <v>24</v>
      </c>
      <c r="Y2632" t="s">
        <v>39</v>
      </c>
      <c r="Z2632">
        <v>0</v>
      </c>
      <c r="AA2632" t="s">
        <v>2744</v>
      </c>
      <c r="AB2632" s="14">
        <f t="shared" ref="AB2632:AB2633" si="21">0.96/22.4*98.079*1000</f>
        <v>4203.3857142857141</v>
      </c>
      <c r="AC2632" s="29">
        <f>10/24</f>
        <v>0.41666666666666669</v>
      </c>
      <c r="AD2632" t="s">
        <v>42</v>
      </c>
      <c r="AE2632" t="s">
        <v>21</v>
      </c>
      <c r="AF2632" t="s">
        <v>40</v>
      </c>
      <c r="AG2632" t="s">
        <v>39</v>
      </c>
      <c r="AH2632" t="s">
        <v>39</v>
      </c>
      <c r="AI2632" t="s">
        <v>39</v>
      </c>
      <c r="AJ2632" s="6" t="s">
        <v>43</v>
      </c>
      <c r="AK2632">
        <v>8</v>
      </c>
      <c r="AL2632" t="s">
        <v>39</v>
      </c>
      <c r="AM2632" t="s">
        <v>39</v>
      </c>
      <c r="AN2632">
        <v>4</v>
      </c>
      <c r="AO2632">
        <v>50</v>
      </c>
      <c r="AP2632">
        <v>40</v>
      </c>
      <c r="AQ2632" t="s">
        <v>39</v>
      </c>
      <c r="AR2632" t="s">
        <v>2628</v>
      </c>
      <c r="AS2632" t="s">
        <v>3205</v>
      </c>
    </row>
    <row r="2633" spans="1:45" x14ac:dyDescent="0.35">
      <c r="A2633" t="s">
        <v>2151</v>
      </c>
      <c r="B2633" t="s">
        <v>2673</v>
      </c>
      <c r="C2633" t="s">
        <v>2593</v>
      </c>
      <c r="D2633" t="s">
        <v>1098</v>
      </c>
      <c r="E2633" t="s">
        <v>1641</v>
      </c>
      <c r="F2633" t="s">
        <v>39</v>
      </c>
      <c r="G2633" t="s">
        <v>42</v>
      </c>
      <c r="H2633" t="s">
        <v>40</v>
      </c>
      <c r="I2633" t="s">
        <v>3201</v>
      </c>
      <c r="J2633" t="s">
        <v>39</v>
      </c>
      <c r="K2633" t="s">
        <v>39</v>
      </c>
      <c r="L2633" t="s">
        <v>39</v>
      </c>
      <c r="M2633" t="s">
        <v>2633</v>
      </c>
      <c r="N2633" t="s">
        <v>39</v>
      </c>
      <c r="O2633" t="s">
        <v>39</v>
      </c>
      <c r="P2633" t="s">
        <v>39</v>
      </c>
      <c r="Q2633" t="s">
        <v>39</v>
      </c>
      <c r="R2633" t="s">
        <v>39</v>
      </c>
      <c r="S2633" t="s">
        <v>39</v>
      </c>
      <c r="T2633">
        <v>4</v>
      </c>
      <c r="U2633" t="s">
        <v>3212</v>
      </c>
      <c r="V2633" s="6" t="s">
        <v>39</v>
      </c>
      <c r="W2633" t="s">
        <v>39</v>
      </c>
      <c r="X2633" s="6">
        <v>24</v>
      </c>
      <c r="Y2633" t="s">
        <v>39</v>
      </c>
      <c r="Z2633">
        <v>0</v>
      </c>
      <c r="AA2633" t="s">
        <v>2744</v>
      </c>
      <c r="AB2633" s="14">
        <f t="shared" si="21"/>
        <v>4203.3857142857141</v>
      </c>
      <c r="AC2633" s="29">
        <f>20/24</f>
        <v>0.83333333333333337</v>
      </c>
      <c r="AD2633" t="s">
        <v>42</v>
      </c>
      <c r="AE2633" t="s">
        <v>21</v>
      </c>
      <c r="AF2633" t="s">
        <v>40</v>
      </c>
      <c r="AG2633" t="s">
        <v>39</v>
      </c>
      <c r="AH2633" t="s">
        <v>39</v>
      </c>
      <c r="AI2633" t="s">
        <v>39</v>
      </c>
      <c r="AJ2633" s="6" t="s">
        <v>43</v>
      </c>
      <c r="AK2633">
        <v>6</v>
      </c>
      <c r="AL2633" t="s">
        <v>39</v>
      </c>
      <c r="AM2633" t="s">
        <v>39</v>
      </c>
      <c r="AN2633">
        <v>4</v>
      </c>
      <c r="AO2633">
        <v>50</v>
      </c>
      <c r="AP2633">
        <v>40</v>
      </c>
      <c r="AQ2633" t="s">
        <v>39</v>
      </c>
      <c r="AR2633" t="s">
        <v>2628</v>
      </c>
      <c r="AS2633" t="s">
        <v>3205</v>
      </c>
    </row>
    <row r="2634" spans="1:45" x14ac:dyDescent="0.35">
      <c r="A2634" t="s">
        <v>2151</v>
      </c>
      <c r="B2634" t="s">
        <v>2673</v>
      </c>
      <c r="C2634" t="s">
        <v>2593</v>
      </c>
      <c r="D2634" t="s">
        <v>1098</v>
      </c>
      <c r="E2634" t="s">
        <v>1641</v>
      </c>
      <c r="F2634" t="s">
        <v>39</v>
      </c>
      <c r="G2634" t="s">
        <v>42</v>
      </c>
      <c r="H2634" t="s">
        <v>40</v>
      </c>
      <c r="I2634" t="s">
        <v>3215</v>
      </c>
      <c r="J2634" t="s">
        <v>39</v>
      </c>
      <c r="K2634" t="s">
        <v>39</v>
      </c>
      <c r="L2634" t="s">
        <v>39</v>
      </c>
      <c r="M2634" t="s">
        <v>2633</v>
      </c>
      <c r="N2634" t="s">
        <v>39</v>
      </c>
      <c r="O2634" t="s">
        <v>39</v>
      </c>
      <c r="P2634" t="s">
        <v>39</v>
      </c>
      <c r="Q2634" t="s">
        <v>39</v>
      </c>
      <c r="R2634" t="s">
        <v>39</v>
      </c>
      <c r="S2634" t="s">
        <v>39</v>
      </c>
      <c r="T2634">
        <v>4</v>
      </c>
      <c r="U2634" t="s">
        <v>48</v>
      </c>
      <c r="V2634" s="6" t="s">
        <v>39</v>
      </c>
      <c r="W2634" t="s">
        <v>39</v>
      </c>
      <c r="X2634" s="6">
        <v>24</v>
      </c>
      <c r="Y2634" t="s">
        <v>39</v>
      </c>
      <c r="Z2634">
        <v>0</v>
      </c>
      <c r="AA2634" t="s">
        <v>39</v>
      </c>
      <c r="AB2634" t="s">
        <v>39</v>
      </c>
      <c r="AC2634" t="s">
        <v>39</v>
      </c>
      <c r="AD2634" t="s">
        <v>40</v>
      </c>
      <c r="AE2634" t="s">
        <v>39</v>
      </c>
      <c r="AF2634" t="s">
        <v>40</v>
      </c>
      <c r="AG2634" t="s">
        <v>39</v>
      </c>
      <c r="AH2634" t="s">
        <v>39</v>
      </c>
      <c r="AI2634" t="s">
        <v>39</v>
      </c>
      <c r="AJ2634" s="6" t="s">
        <v>43</v>
      </c>
      <c r="AK2634">
        <v>3</v>
      </c>
      <c r="AL2634" t="s">
        <v>39</v>
      </c>
      <c r="AM2634" t="s">
        <v>39</v>
      </c>
      <c r="AN2634">
        <v>4</v>
      </c>
      <c r="AO2634">
        <v>50</v>
      </c>
      <c r="AP2634">
        <v>40</v>
      </c>
      <c r="AQ2634" t="s">
        <v>39</v>
      </c>
      <c r="AR2634" t="s">
        <v>2628</v>
      </c>
      <c r="AS2634" t="s">
        <v>3206</v>
      </c>
    </row>
    <row r="2635" spans="1:45" x14ac:dyDescent="0.35">
      <c r="A2635" t="s">
        <v>2151</v>
      </c>
      <c r="B2635" t="s">
        <v>2673</v>
      </c>
      <c r="C2635" t="s">
        <v>2593</v>
      </c>
      <c r="D2635" t="s">
        <v>1098</v>
      </c>
      <c r="E2635" t="s">
        <v>1641</v>
      </c>
      <c r="F2635" t="s">
        <v>39</v>
      </c>
      <c r="G2635" t="s">
        <v>42</v>
      </c>
      <c r="H2635" t="s">
        <v>40</v>
      </c>
      <c r="I2635" t="s">
        <v>3215</v>
      </c>
      <c r="J2635" t="s">
        <v>39</v>
      </c>
      <c r="K2635" t="s">
        <v>39</v>
      </c>
      <c r="L2635" t="s">
        <v>39</v>
      </c>
      <c r="M2635" t="s">
        <v>2633</v>
      </c>
      <c r="N2635" t="s">
        <v>39</v>
      </c>
      <c r="O2635" t="s">
        <v>39</v>
      </c>
      <c r="P2635" t="s">
        <v>39</v>
      </c>
      <c r="Q2635" t="s">
        <v>39</v>
      </c>
      <c r="R2635" t="s">
        <v>39</v>
      </c>
      <c r="S2635" t="s">
        <v>39</v>
      </c>
      <c r="T2635">
        <v>4</v>
      </c>
      <c r="U2635" t="s">
        <v>3207</v>
      </c>
      <c r="V2635" s="6" t="s">
        <v>39</v>
      </c>
      <c r="W2635" t="s">
        <v>39</v>
      </c>
      <c r="X2635" s="6">
        <v>24</v>
      </c>
      <c r="Y2635" t="s">
        <v>39</v>
      </c>
      <c r="Z2635">
        <v>0</v>
      </c>
      <c r="AA2635" t="s">
        <v>39</v>
      </c>
      <c r="AB2635" t="s">
        <v>39</v>
      </c>
      <c r="AC2635" t="s">
        <v>39</v>
      </c>
      <c r="AD2635" t="s">
        <v>40</v>
      </c>
      <c r="AE2635" t="s">
        <v>39</v>
      </c>
      <c r="AF2635" t="s">
        <v>42</v>
      </c>
      <c r="AG2635" t="s">
        <v>3207</v>
      </c>
      <c r="AH2635">
        <v>2</v>
      </c>
      <c r="AI2635" t="s">
        <v>39</v>
      </c>
      <c r="AJ2635" s="6" t="s">
        <v>43</v>
      </c>
      <c r="AK2635">
        <v>45</v>
      </c>
      <c r="AL2635" t="s">
        <v>39</v>
      </c>
      <c r="AM2635" t="s">
        <v>39</v>
      </c>
      <c r="AN2635">
        <v>4</v>
      </c>
      <c r="AO2635">
        <v>50</v>
      </c>
      <c r="AP2635">
        <v>40</v>
      </c>
      <c r="AQ2635" t="s">
        <v>39</v>
      </c>
      <c r="AR2635" t="s">
        <v>2628</v>
      </c>
      <c r="AS2635" t="s">
        <v>3206</v>
      </c>
    </row>
    <row r="2636" spans="1:45" x14ac:dyDescent="0.35">
      <c r="A2636" t="s">
        <v>2151</v>
      </c>
      <c r="B2636" t="s">
        <v>2673</v>
      </c>
      <c r="C2636" t="s">
        <v>2593</v>
      </c>
      <c r="D2636" t="s">
        <v>1098</v>
      </c>
      <c r="E2636" t="s">
        <v>1641</v>
      </c>
      <c r="F2636" t="s">
        <v>39</v>
      </c>
      <c r="G2636" t="s">
        <v>42</v>
      </c>
      <c r="H2636" t="s">
        <v>40</v>
      </c>
      <c r="I2636" t="s">
        <v>3215</v>
      </c>
      <c r="J2636" t="s">
        <v>39</v>
      </c>
      <c r="K2636" t="s">
        <v>39</v>
      </c>
      <c r="L2636" t="s">
        <v>39</v>
      </c>
      <c r="M2636" t="s">
        <v>2633</v>
      </c>
      <c r="N2636" t="s">
        <v>39</v>
      </c>
      <c r="O2636" t="s">
        <v>39</v>
      </c>
      <c r="P2636" t="s">
        <v>39</v>
      </c>
      <c r="Q2636" t="s">
        <v>39</v>
      </c>
      <c r="R2636" t="s">
        <v>39</v>
      </c>
      <c r="S2636" t="s">
        <v>39</v>
      </c>
      <c r="T2636">
        <v>4</v>
      </c>
      <c r="U2636" t="s">
        <v>3207</v>
      </c>
      <c r="V2636" s="6" t="s">
        <v>39</v>
      </c>
      <c r="W2636" t="s">
        <v>39</v>
      </c>
      <c r="X2636" s="6">
        <v>24</v>
      </c>
      <c r="Y2636" t="s">
        <v>39</v>
      </c>
      <c r="Z2636">
        <v>0</v>
      </c>
      <c r="AA2636" t="s">
        <v>39</v>
      </c>
      <c r="AB2636" t="s">
        <v>39</v>
      </c>
      <c r="AC2636" t="s">
        <v>39</v>
      </c>
      <c r="AD2636" t="s">
        <v>40</v>
      </c>
      <c r="AE2636" t="s">
        <v>39</v>
      </c>
      <c r="AF2636" t="s">
        <v>42</v>
      </c>
      <c r="AG2636" t="s">
        <v>3207</v>
      </c>
      <c r="AH2636">
        <v>4</v>
      </c>
      <c r="AI2636" t="s">
        <v>39</v>
      </c>
      <c r="AJ2636" s="6" t="s">
        <v>43</v>
      </c>
      <c r="AK2636">
        <v>40</v>
      </c>
      <c r="AL2636" t="s">
        <v>39</v>
      </c>
      <c r="AM2636" t="s">
        <v>39</v>
      </c>
      <c r="AN2636">
        <v>4</v>
      </c>
      <c r="AO2636">
        <v>50</v>
      </c>
      <c r="AP2636">
        <v>40</v>
      </c>
      <c r="AQ2636" t="s">
        <v>39</v>
      </c>
      <c r="AR2636" t="s">
        <v>2628</v>
      </c>
      <c r="AS2636" t="s">
        <v>3206</v>
      </c>
    </row>
    <row r="2637" spans="1:45" x14ac:dyDescent="0.35">
      <c r="A2637" t="s">
        <v>2151</v>
      </c>
      <c r="B2637" t="s">
        <v>2673</v>
      </c>
      <c r="C2637" t="s">
        <v>2593</v>
      </c>
      <c r="D2637" t="s">
        <v>1098</v>
      </c>
      <c r="E2637" t="s">
        <v>1641</v>
      </c>
      <c r="F2637" t="s">
        <v>39</v>
      </c>
      <c r="G2637" t="s">
        <v>42</v>
      </c>
      <c r="H2637" t="s">
        <v>40</v>
      </c>
      <c r="I2637" t="s">
        <v>3215</v>
      </c>
      <c r="J2637" t="s">
        <v>39</v>
      </c>
      <c r="K2637" t="s">
        <v>39</v>
      </c>
      <c r="L2637" t="s">
        <v>39</v>
      </c>
      <c r="M2637" t="s">
        <v>2633</v>
      </c>
      <c r="N2637" t="s">
        <v>39</v>
      </c>
      <c r="O2637" t="s">
        <v>39</v>
      </c>
      <c r="P2637" t="s">
        <v>39</v>
      </c>
      <c r="Q2637" t="s">
        <v>39</v>
      </c>
      <c r="R2637" t="s">
        <v>39</v>
      </c>
      <c r="S2637" t="s">
        <v>39</v>
      </c>
      <c r="T2637">
        <v>4</v>
      </c>
      <c r="U2637" t="s">
        <v>3207</v>
      </c>
      <c r="V2637" s="6" t="s">
        <v>39</v>
      </c>
      <c r="W2637" t="s">
        <v>39</v>
      </c>
      <c r="X2637" s="6">
        <v>24</v>
      </c>
      <c r="Y2637" t="s">
        <v>39</v>
      </c>
      <c r="Z2637">
        <v>0</v>
      </c>
      <c r="AA2637" t="s">
        <v>39</v>
      </c>
      <c r="AB2637" t="s">
        <v>39</v>
      </c>
      <c r="AC2637" t="s">
        <v>39</v>
      </c>
      <c r="AD2637" t="s">
        <v>40</v>
      </c>
      <c r="AE2637" t="s">
        <v>39</v>
      </c>
      <c r="AF2637" t="s">
        <v>42</v>
      </c>
      <c r="AG2637" t="s">
        <v>3207</v>
      </c>
      <c r="AH2637">
        <v>6</v>
      </c>
      <c r="AI2637" t="s">
        <v>39</v>
      </c>
      <c r="AJ2637" s="6" t="s">
        <v>43</v>
      </c>
      <c r="AK2637">
        <v>34</v>
      </c>
      <c r="AL2637" t="s">
        <v>39</v>
      </c>
      <c r="AM2637" t="s">
        <v>39</v>
      </c>
      <c r="AN2637">
        <v>4</v>
      </c>
      <c r="AO2637">
        <v>50</v>
      </c>
      <c r="AP2637">
        <v>40</v>
      </c>
      <c r="AQ2637" t="s">
        <v>39</v>
      </c>
      <c r="AR2637" t="s">
        <v>2628</v>
      </c>
      <c r="AS2637" t="s">
        <v>3206</v>
      </c>
    </row>
    <row r="2638" spans="1:45" x14ac:dyDescent="0.35">
      <c r="A2638" t="s">
        <v>2151</v>
      </c>
      <c r="B2638" t="s">
        <v>2673</v>
      </c>
      <c r="C2638" t="s">
        <v>2593</v>
      </c>
      <c r="D2638" t="s">
        <v>1098</v>
      </c>
      <c r="E2638" t="s">
        <v>1641</v>
      </c>
      <c r="F2638" t="s">
        <v>39</v>
      </c>
      <c r="G2638" t="s">
        <v>42</v>
      </c>
      <c r="H2638" t="s">
        <v>40</v>
      </c>
      <c r="I2638" t="s">
        <v>3215</v>
      </c>
      <c r="J2638" t="s">
        <v>39</v>
      </c>
      <c r="K2638" t="s">
        <v>39</v>
      </c>
      <c r="L2638" t="s">
        <v>39</v>
      </c>
      <c r="M2638" t="s">
        <v>2633</v>
      </c>
      <c r="N2638" t="s">
        <v>39</v>
      </c>
      <c r="O2638" t="s">
        <v>39</v>
      </c>
      <c r="P2638" t="s">
        <v>39</v>
      </c>
      <c r="Q2638" t="s">
        <v>39</v>
      </c>
      <c r="R2638" t="s">
        <v>39</v>
      </c>
      <c r="S2638" t="s">
        <v>39</v>
      </c>
      <c r="T2638">
        <v>4</v>
      </c>
      <c r="U2638" t="s">
        <v>3208</v>
      </c>
      <c r="V2638" s="6" t="s">
        <v>39</v>
      </c>
      <c r="W2638" t="s">
        <v>39</v>
      </c>
      <c r="X2638" s="6">
        <v>24</v>
      </c>
      <c r="Y2638" t="s">
        <v>39</v>
      </c>
      <c r="Z2638">
        <v>0</v>
      </c>
      <c r="AA2638" t="s">
        <v>39</v>
      </c>
      <c r="AB2638" t="s">
        <v>39</v>
      </c>
      <c r="AC2638" t="s">
        <v>39</v>
      </c>
      <c r="AD2638" t="s">
        <v>40</v>
      </c>
      <c r="AE2638" t="s">
        <v>39</v>
      </c>
      <c r="AF2638" t="s">
        <v>42</v>
      </c>
      <c r="AG2638" t="s">
        <v>3208</v>
      </c>
      <c r="AH2638">
        <v>2</v>
      </c>
      <c r="AI2638" t="s">
        <v>39</v>
      </c>
      <c r="AJ2638" s="6" t="s">
        <v>43</v>
      </c>
      <c r="AK2638">
        <v>35</v>
      </c>
      <c r="AL2638" t="s">
        <v>39</v>
      </c>
      <c r="AM2638" t="s">
        <v>39</v>
      </c>
      <c r="AN2638">
        <v>4</v>
      </c>
      <c r="AO2638">
        <v>50</v>
      </c>
      <c r="AP2638">
        <v>40</v>
      </c>
      <c r="AQ2638" t="s">
        <v>39</v>
      </c>
      <c r="AR2638" t="s">
        <v>2628</v>
      </c>
      <c r="AS2638" t="s">
        <v>3206</v>
      </c>
    </row>
    <row r="2639" spans="1:45" x14ac:dyDescent="0.35">
      <c r="A2639" t="s">
        <v>2151</v>
      </c>
      <c r="B2639" t="s">
        <v>2673</v>
      </c>
      <c r="C2639" t="s">
        <v>2593</v>
      </c>
      <c r="D2639" t="s">
        <v>1098</v>
      </c>
      <c r="E2639" t="s">
        <v>1641</v>
      </c>
      <c r="F2639" t="s">
        <v>39</v>
      </c>
      <c r="G2639" t="s">
        <v>42</v>
      </c>
      <c r="H2639" t="s">
        <v>40</v>
      </c>
      <c r="I2639" t="s">
        <v>3215</v>
      </c>
      <c r="J2639" t="s">
        <v>39</v>
      </c>
      <c r="K2639" t="s">
        <v>39</v>
      </c>
      <c r="L2639" t="s">
        <v>39</v>
      </c>
      <c r="M2639" t="s">
        <v>2633</v>
      </c>
      <c r="N2639" t="s">
        <v>39</v>
      </c>
      <c r="O2639" t="s">
        <v>39</v>
      </c>
      <c r="P2639" t="s">
        <v>39</v>
      </c>
      <c r="Q2639" t="s">
        <v>39</v>
      </c>
      <c r="R2639" t="s">
        <v>39</v>
      </c>
      <c r="S2639" t="s">
        <v>39</v>
      </c>
      <c r="T2639">
        <v>4</v>
      </c>
      <c r="U2639" t="s">
        <v>3208</v>
      </c>
      <c r="V2639" s="6" t="s">
        <v>39</v>
      </c>
      <c r="W2639" t="s">
        <v>39</v>
      </c>
      <c r="X2639" s="6">
        <v>24</v>
      </c>
      <c r="Y2639" t="s">
        <v>39</v>
      </c>
      <c r="Z2639">
        <v>0</v>
      </c>
      <c r="AA2639" t="s">
        <v>39</v>
      </c>
      <c r="AB2639" t="s">
        <v>39</v>
      </c>
      <c r="AC2639" t="s">
        <v>39</v>
      </c>
      <c r="AD2639" t="s">
        <v>40</v>
      </c>
      <c r="AE2639" t="s">
        <v>39</v>
      </c>
      <c r="AF2639" t="s">
        <v>42</v>
      </c>
      <c r="AG2639" t="s">
        <v>3208</v>
      </c>
      <c r="AH2639">
        <v>4</v>
      </c>
      <c r="AI2639" t="s">
        <v>39</v>
      </c>
      <c r="AJ2639" s="6" t="s">
        <v>43</v>
      </c>
      <c r="AK2639">
        <v>35</v>
      </c>
      <c r="AL2639" t="s">
        <v>39</v>
      </c>
      <c r="AM2639" t="s">
        <v>39</v>
      </c>
      <c r="AN2639">
        <v>4</v>
      </c>
      <c r="AO2639">
        <v>50</v>
      </c>
      <c r="AP2639">
        <v>40</v>
      </c>
      <c r="AQ2639" t="s">
        <v>39</v>
      </c>
      <c r="AR2639" t="s">
        <v>2628</v>
      </c>
      <c r="AS2639" t="s">
        <v>3206</v>
      </c>
    </row>
    <row r="2640" spans="1:45" x14ac:dyDescent="0.35">
      <c r="A2640" t="s">
        <v>2151</v>
      </c>
      <c r="B2640" t="s">
        <v>2673</v>
      </c>
      <c r="C2640" t="s">
        <v>2593</v>
      </c>
      <c r="D2640" t="s">
        <v>1098</v>
      </c>
      <c r="E2640" t="s">
        <v>1641</v>
      </c>
      <c r="F2640" t="s">
        <v>39</v>
      </c>
      <c r="G2640" t="s">
        <v>42</v>
      </c>
      <c r="H2640" t="s">
        <v>40</v>
      </c>
      <c r="I2640" t="s">
        <v>3215</v>
      </c>
      <c r="J2640" t="s">
        <v>39</v>
      </c>
      <c r="K2640" t="s">
        <v>39</v>
      </c>
      <c r="L2640" t="s">
        <v>39</v>
      </c>
      <c r="M2640" t="s">
        <v>2633</v>
      </c>
      <c r="N2640" t="s">
        <v>39</v>
      </c>
      <c r="O2640" t="s">
        <v>39</v>
      </c>
      <c r="P2640" t="s">
        <v>39</v>
      </c>
      <c r="Q2640" t="s">
        <v>39</v>
      </c>
      <c r="R2640" t="s">
        <v>39</v>
      </c>
      <c r="S2640" t="s">
        <v>39</v>
      </c>
      <c r="T2640">
        <v>4</v>
      </c>
      <c r="U2640" t="s">
        <v>3208</v>
      </c>
      <c r="V2640" s="6" t="s">
        <v>39</v>
      </c>
      <c r="W2640" t="s">
        <v>39</v>
      </c>
      <c r="X2640" s="6">
        <v>24</v>
      </c>
      <c r="Y2640" t="s">
        <v>39</v>
      </c>
      <c r="Z2640">
        <v>0</v>
      </c>
      <c r="AA2640" t="s">
        <v>39</v>
      </c>
      <c r="AB2640" t="s">
        <v>39</v>
      </c>
      <c r="AC2640" t="s">
        <v>39</v>
      </c>
      <c r="AD2640" t="s">
        <v>40</v>
      </c>
      <c r="AE2640" t="s">
        <v>39</v>
      </c>
      <c r="AF2640" t="s">
        <v>42</v>
      </c>
      <c r="AG2640" t="s">
        <v>3208</v>
      </c>
      <c r="AH2640">
        <v>6</v>
      </c>
      <c r="AI2640" t="s">
        <v>39</v>
      </c>
      <c r="AJ2640" s="6" t="s">
        <v>43</v>
      </c>
      <c r="AK2640">
        <v>28</v>
      </c>
      <c r="AL2640" t="s">
        <v>39</v>
      </c>
      <c r="AM2640" t="s">
        <v>39</v>
      </c>
      <c r="AN2640">
        <v>4</v>
      </c>
      <c r="AO2640">
        <v>50</v>
      </c>
      <c r="AP2640">
        <v>40</v>
      </c>
      <c r="AQ2640" t="s">
        <v>39</v>
      </c>
      <c r="AR2640" t="s">
        <v>2628</v>
      </c>
      <c r="AS2640" t="s">
        <v>3206</v>
      </c>
    </row>
    <row r="2641" spans="1:45" x14ac:dyDescent="0.35">
      <c r="A2641" t="s">
        <v>2151</v>
      </c>
      <c r="B2641" t="s">
        <v>2673</v>
      </c>
      <c r="C2641" t="s">
        <v>2593</v>
      </c>
      <c r="D2641" t="s">
        <v>1098</v>
      </c>
      <c r="E2641" t="s">
        <v>1641</v>
      </c>
      <c r="F2641" t="s">
        <v>39</v>
      </c>
      <c r="G2641" t="s">
        <v>42</v>
      </c>
      <c r="H2641" t="s">
        <v>40</v>
      </c>
      <c r="I2641" t="s">
        <v>3215</v>
      </c>
      <c r="J2641" t="s">
        <v>39</v>
      </c>
      <c r="K2641" t="s">
        <v>39</v>
      </c>
      <c r="L2641" t="s">
        <v>39</v>
      </c>
      <c r="M2641" t="s">
        <v>2633</v>
      </c>
      <c r="N2641" t="s">
        <v>39</v>
      </c>
      <c r="O2641" t="s">
        <v>39</v>
      </c>
      <c r="P2641" t="s">
        <v>39</v>
      </c>
      <c r="Q2641" t="s">
        <v>39</v>
      </c>
      <c r="R2641" t="s">
        <v>39</v>
      </c>
      <c r="S2641" t="s">
        <v>39</v>
      </c>
      <c r="T2641">
        <v>4</v>
      </c>
      <c r="U2641" t="s">
        <v>3209</v>
      </c>
      <c r="V2641" s="6" t="s">
        <v>39</v>
      </c>
      <c r="W2641" t="s">
        <v>39</v>
      </c>
      <c r="X2641" s="6">
        <v>24</v>
      </c>
      <c r="Y2641" t="s">
        <v>39</v>
      </c>
      <c r="Z2641">
        <v>0</v>
      </c>
      <c r="AA2641" t="s">
        <v>39</v>
      </c>
      <c r="AB2641" t="s">
        <v>39</v>
      </c>
      <c r="AC2641" t="s">
        <v>39</v>
      </c>
      <c r="AD2641" t="s">
        <v>40</v>
      </c>
      <c r="AE2641" t="s">
        <v>39</v>
      </c>
      <c r="AF2641" t="s">
        <v>42</v>
      </c>
      <c r="AG2641" t="s">
        <v>3209</v>
      </c>
      <c r="AH2641">
        <v>2</v>
      </c>
      <c r="AI2641" t="s">
        <v>39</v>
      </c>
      <c r="AJ2641" s="6" t="s">
        <v>43</v>
      </c>
      <c r="AK2641">
        <v>15</v>
      </c>
      <c r="AL2641" t="s">
        <v>39</v>
      </c>
      <c r="AM2641" t="s">
        <v>39</v>
      </c>
      <c r="AN2641">
        <v>4</v>
      </c>
      <c r="AO2641">
        <v>50</v>
      </c>
      <c r="AP2641">
        <v>40</v>
      </c>
      <c r="AQ2641" t="s">
        <v>39</v>
      </c>
      <c r="AR2641" t="s">
        <v>2628</v>
      </c>
      <c r="AS2641" t="s">
        <v>3206</v>
      </c>
    </row>
    <row r="2642" spans="1:45" x14ac:dyDescent="0.35">
      <c r="A2642" t="s">
        <v>2151</v>
      </c>
      <c r="B2642" t="s">
        <v>2673</v>
      </c>
      <c r="C2642" t="s">
        <v>2593</v>
      </c>
      <c r="D2642" t="s">
        <v>1098</v>
      </c>
      <c r="E2642" t="s">
        <v>1641</v>
      </c>
      <c r="F2642" t="s">
        <v>39</v>
      </c>
      <c r="G2642" t="s">
        <v>42</v>
      </c>
      <c r="H2642" t="s">
        <v>40</v>
      </c>
      <c r="I2642" t="s">
        <v>3215</v>
      </c>
      <c r="J2642" t="s">
        <v>39</v>
      </c>
      <c r="K2642" t="s">
        <v>39</v>
      </c>
      <c r="L2642" t="s">
        <v>39</v>
      </c>
      <c r="M2642" t="s">
        <v>2633</v>
      </c>
      <c r="N2642" t="s">
        <v>39</v>
      </c>
      <c r="O2642" t="s">
        <v>39</v>
      </c>
      <c r="P2642" t="s">
        <v>39</v>
      </c>
      <c r="Q2642" t="s">
        <v>39</v>
      </c>
      <c r="R2642" t="s">
        <v>39</v>
      </c>
      <c r="S2642" t="s">
        <v>39</v>
      </c>
      <c r="T2642">
        <v>4</v>
      </c>
      <c r="U2642" t="s">
        <v>3209</v>
      </c>
      <c r="V2642" s="6" t="s">
        <v>39</v>
      </c>
      <c r="W2642" t="s">
        <v>39</v>
      </c>
      <c r="X2642" s="6">
        <v>24</v>
      </c>
      <c r="Y2642" t="s">
        <v>39</v>
      </c>
      <c r="Z2642">
        <v>0</v>
      </c>
      <c r="AA2642" t="s">
        <v>39</v>
      </c>
      <c r="AB2642" t="s">
        <v>39</v>
      </c>
      <c r="AC2642" t="s">
        <v>39</v>
      </c>
      <c r="AD2642" t="s">
        <v>40</v>
      </c>
      <c r="AE2642" t="s">
        <v>39</v>
      </c>
      <c r="AF2642" t="s">
        <v>42</v>
      </c>
      <c r="AG2642" t="s">
        <v>3209</v>
      </c>
      <c r="AH2642">
        <v>4</v>
      </c>
      <c r="AI2642" t="s">
        <v>39</v>
      </c>
      <c r="AJ2642" s="6" t="s">
        <v>43</v>
      </c>
      <c r="AK2642">
        <v>10</v>
      </c>
      <c r="AL2642" t="s">
        <v>39</v>
      </c>
      <c r="AM2642" t="s">
        <v>39</v>
      </c>
      <c r="AN2642">
        <v>4</v>
      </c>
      <c r="AO2642">
        <v>50</v>
      </c>
      <c r="AP2642">
        <v>40</v>
      </c>
      <c r="AQ2642" t="s">
        <v>39</v>
      </c>
      <c r="AR2642" t="s">
        <v>2628</v>
      </c>
      <c r="AS2642" t="s">
        <v>3206</v>
      </c>
    </row>
    <row r="2643" spans="1:45" x14ac:dyDescent="0.35">
      <c r="A2643" t="s">
        <v>2151</v>
      </c>
      <c r="B2643" t="s">
        <v>2673</v>
      </c>
      <c r="C2643" t="s">
        <v>2593</v>
      </c>
      <c r="D2643" t="s">
        <v>1098</v>
      </c>
      <c r="E2643" t="s">
        <v>1641</v>
      </c>
      <c r="F2643" t="s">
        <v>39</v>
      </c>
      <c r="G2643" t="s">
        <v>42</v>
      </c>
      <c r="H2643" t="s">
        <v>40</v>
      </c>
      <c r="I2643" t="s">
        <v>3215</v>
      </c>
      <c r="J2643" t="s">
        <v>39</v>
      </c>
      <c r="K2643" t="s">
        <v>39</v>
      </c>
      <c r="L2643" t="s">
        <v>39</v>
      </c>
      <c r="M2643" t="s">
        <v>2633</v>
      </c>
      <c r="N2643" t="s">
        <v>39</v>
      </c>
      <c r="O2643" t="s">
        <v>39</v>
      </c>
      <c r="P2643" t="s">
        <v>39</v>
      </c>
      <c r="Q2643" t="s">
        <v>39</v>
      </c>
      <c r="R2643" t="s">
        <v>39</v>
      </c>
      <c r="S2643" t="s">
        <v>39</v>
      </c>
      <c r="T2643">
        <v>4</v>
      </c>
      <c r="U2643" t="s">
        <v>3209</v>
      </c>
      <c r="V2643" s="6" t="s">
        <v>39</v>
      </c>
      <c r="W2643" t="s">
        <v>39</v>
      </c>
      <c r="X2643" s="6">
        <v>24</v>
      </c>
      <c r="Y2643" t="s">
        <v>39</v>
      </c>
      <c r="Z2643">
        <v>0</v>
      </c>
      <c r="AA2643" t="s">
        <v>39</v>
      </c>
      <c r="AB2643" t="s">
        <v>39</v>
      </c>
      <c r="AC2643" t="s">
        <v>39</v>
      </c>
      <c r="AD2643" t="s">
        <v>40</v>
      </c>
      <c r="AE2643" t="s">
        <v>39</v>
      </c>
      <c r="AF2643" t="s">
        <v>42</v>
      </c>
      <c r="AG2643" t="s">
        <v>3209</v>
      </c>
      <c r="AH2643">
        <v>6</v>
      </c>
      <c r="AI2643" t="s">
        <v>39</v>
      </c>
      <c r="AJ2643" s="6" t="s">
        <v>43</v>
      </c>
      <c r="AK2643">
        <v>5</v>
      </c>
      <c r="AL2643" t="s">
        <v>39</v>
      </c>
      <c r="AM2643" t="s">
        <v>39</v>
      </c>
      <c r="AN2643">
        <v>4</v>
      </c>
      <c r="AO2643">
        <v>50</v>
      </c>
      <c r="AP2643">
        <v>40</v>
      </c>
      <c r="AQ2643" t="s">
        <v>39</v>
      </c>
      <c r="AR2643" t="s">
        <v>2628</v>
      </c>
      <c r="AS2643" t="s">
        <v>3206</v>
      </c>
    </row>
    <row r="2644" spans="1:45" x14ac:dyDescent="0.35">
      <c r="A2644" t="s">
        <v>2151</v>
      </c>
      <c r="B2644" t="s">
        <v>2673</v>
      </c>
      <c r="C2644" t="s">
        <v>2593</v>
      </c>
      <c r="D2644" t="s">
        <v>1098</v>
      </c>
      <c r="E2644" t="s">
        <v>1641</v>
      </c>
      <c r="F2644" t="s">
        <v>39</v>
      </c>
      <c r="G2644" t="s">
        <v>42</v>
      </c>
      <c r="H2644" t="s">
        <v>40</v>
      </c>
      <c r="I2644" t="s">
        <v>3215</v>
      </c>
      <c r="J2644" t="s">
        <v>39</v>
      </c>
      <c r="K2644" t="s">
        <v>39</v>
      </c>
      <c r="L2644" t="s">
        <v>39</v>
      </c>
      <c r="M2644" t="s">
        <v>2633</v>
      </c>
      <c r="N2644" t="s">
        <v>39</v>
      </c>
      <c r="O2644" t="s">
        <v>39</v>
      </c>
      <c r="P2644" t="s">
        <v>39</v>
      </c>
      <c r="Q2644" t="s">
        <v>39</v>
      </c>
      <c r="R2644" t="s">
        <v>39</v>
      </c>
      <c r="S2644" t="s">
        <v>39</v>
      </c>
      <c r="T2644">
        <v>4</v>
      </c>
      <c r="U2644" t="s">
        <v>3210</v>
      </c>
      <c r="V2644" s="6" t="s">
        <v>39</v>
      </c>
      <c r="W2644" t="s">
        <v>39</v>
      </c>
      <c r="X2644" s="6">
        <v>24</v>
      </c>
      <c r="Y2644" t="s">
        <v>39</v>
      </c>
      <c r="Z2644">
        <v>0</v>
      </c>
      <c r="AA2644" t="s">
        <v>2744</v>
      </c>
      <c r="AB2644" s="14">
        <f>0.96/22.4*98.079*1000</f>
        <v>4203.3857142857141</v>
      </c>
      <c r="AC2644">
        <v>5</v>
      </c>
      <c r="AD2644" t="s">
        <v>42</v>
      </c>
      <c r="AE2644" t="s">
        <v>21</v>
      </c>
      <c r="AF2644" t="s">
        <v>40</v>
      </c>
      <c r="AG2644" t="s">
        <v>39</v>
      </c>
      <c r="AH2644" t="s">
        <v>39</v>
      </c>
      <c r="AI2644" t="s">
        <v>39</v>
      </c>
      <c r="AJ2644" s="6" t="s">
        <v>43</v>
      </c>
      <c r="AK2644">
        <v>3</v>
      </c>
      <c r="AL2644" t="s">
        <v>39</v>
      </c>
      <c r="AM2644" t="s">
        <v>39</v>
      </c>
      <c r="AN2644">
        <v>4</v>
      </c>
      <c r="AO2644">
        <v>50</v>
      </c>
      <c r="AP2644">
        <v>40</v>
      </c>
      <c r="AQ2644" t="s">
        <v>39</v>
      </c>
      <c r="AR2644" t="s">
        <v>2628</v>
      </c>
      <c r="AS2644" t="s">
        <v>3206</v>
      </c>
    </row>
    <row r="2645" spans="1:45" x14ac:dyDescent="0.35">
      <c r="A2645" t="s">
        <v>2151</v>
      </c>
      <c r="B2645" t="s">
        <v>2673</v>
      </c>
      <c r="C2645" t="s">
        <v>2593</v>
      </c>
      <c r="D2645" t="s">
        <v>1098</v>
      </c>
      <c r="E2645" t="s">
        <v>1641</v>
      </c>
      <c r="F2645" t="s">
        <v>39</v>
      </c>
      <c r="G2645" t="s">
        <v>42</v>
      </c>
      <c r="H2645" t="s">
        <v>40</v>
      </c>
      <c r="I2645" t="s">
        <v>3215</v>
      </c>
      <c r="J2645" t="s">
        <v>39</v>
      </c>
      <c r="K2645" t="s">
        <v>39</v>
      </c>
      <c r="L2645" t="s">
        <v>39</v>
      </c>
      <c r="M2645" t="s">
        <v>2633</v>
      </c>
      <c r="N2645" t="s">
        <v>39</v>
      </c>
      <c r="O2645" t="s">
        <v>39</v>
      </c>
      <c r="P2645" t="s">
        <v>39</v>
      </c>
      <c r="Q2645" t="s">
        <v>39</v>
      </c>
      <c r="R2645" t="s">
        <v>39</v>
      </c>
      <c r="S2645" t="s">
        <v>39</v>
      </c>
      <c r="T2645">
        <v>4</v>
      </c>
      <c r="U2645" t="s">
        <v>3211</v>
      </c>
      <c r="V2645" s="6" t="s">
        <v>39</v>
      </c>
      <c r="W2645" t="s">
        <v>39</v>
      </c>
      <c r="X2645" s="6">
        <v>24</v>
      </c>
      <c r="Y2645" t="s">
        <v>39</v>
      </c>
      <c r="Z2645">
        <v>0</v>
      </c>
      <c r="AA2645" t="s">
        <v>2744</v>
      </c>
      <c r="AB2645" s="14">
        <f t="shared" ref="AB2645:AB2646" si="22">0.96/22.4*98.079*1000</f>
        <v>4203.3857142857141</v>
      </c>
      <c r="AC2645">
        <v>10</v>
      </c>
      <c r="AD2645" t="s">
        <v>42</v>
      </c>
      <c r="AE2645" t="s">
        <v>21</v>
      </c>
      <c r="AF2645" t="s">
        <v>40</v>
      </c>
      <c r="AG2645" t="s">
        <v>39</v>
      </c>
      <c r="AH2645" t="s">
        <v>39</v>
      </c>
      <c r="AI2645" t="s">
        <v>39</v>
      </c>
      <c r="AJ2645" s="6" t="s">
        <v>43</v>
      </c>
      <c r="AK2645">
        <v>7</v>
      </c>
      <c r="AL2645" t="s">
        <v>39</v>
      </c>
      <c r="AM2645" t="s">
        <v>39</v>
      </c>
      <c r="AN2645">
        <v>4</v>
      </c>
      <c r="AO2645">
        <v>50</v>
      </c>
      <c r="AP2645">
        <v>40</v>
      </c>
      <c r="AQ2645" t="s">
        <v>39</v>
      </c>
      <c r="AR2645" t="s">
        <v>2628</v>
      </c>
      <c r="AS2645" t="s">
        <v>3206</v>
      </c>
    </row>
    <row r="2646" spans="1:45" x14ac:dyDescent="0.35">
      <c r="A2646" t="s">
        <v>2151</v>
      </c>
      <c r="B2646" t="s">
        <v>2673</v>
      </c>
      <c r="C2646" t="s">
        <v>2593</v>
      </c>
      <c r="D2646" t="s">
        <v>1098</v>
      </c>
      <c r="E2646" t="s">
        <v>1641</v>
      </c>
      <c r="F2646" t="s">
        <v>39</v>
      </c>
      <c r="G2646" t="s">
        <v>42</v>
      </c>
      <c r="H2646" t="s">
        <v>40</v>
      </c>
      <c r="I2646" t="s">
        <v>3215</v>
      </c>
      <c r="J2646" t="s">
        <v>39</v>
      </c>
      <c r="K2646" t="s">
        <v>39</v>
      </c>
      <c r="L2646" t="s">
        <v>39</v>
      </c>
      <c r="M2646" t="s">
        <v>2633</v>
      </c>
      <c r="N2646" t="s">
        <v>39</v>
      </c>
      <c r="O2646" t="s">
        <v>39</v>
      </c>
      <c r="P2646" t="s">
        <v>39</v>
      </c>
      <c r="Q2646" t="s">
        <v>39</v>
      </c>
      <c r="R2646" t="s">
        <v>39</v>
      </c>
      <c r="S2646" t="s">
        <v>39</v>
      </c>
      <c r="T2646">
        <v>4</v>
      </c>
      <c r="U2646" t="s">
        <v>3212</v>
      </c>
      <c r="V2646" s="6" t="s">
        <v>39</v>
      </c>
      <c r="W2646" t="s">
        <v>39</v>
      </c>
      <c r="X2646" s="6">
        <v>24</v>
      </c>
      <c r="Y2646" t="s">
        <v>39</v>
      </c>
      <c r="Z2646">
        <v>0</v>
      </c>
      <c r="AA2646" t="s">
        <v>2744</v>
      </c>
      <c r="AB2646" s="14">
        <f t="shared" si="22"/>
        <v>4203.3857142857141</v>
      </c>
      <c r="AC2646">
        <v>20</v>
      </c>
      <c r="AD2646" t="s">
        <v>42</v>
      </c>
      <c r="AE2646" t="s">
        <v>21</v>
      </c>
      <c r="AF2646" t="s">
        <v>40</v>
      </c>
      <c r="AG2646" t="s">
        <v>39</v>
      </c>
      <c r="AH2646" t="s">
        <v>39</v>
      </c>
      <c r="AI2646" t="s">
        <v>39</v>
      </c>
      <c r="AJ2646" s="6" t="s">
        <v>43</v>
      </c>
      <c r="AK2646">
        <v>2</v>
      </c>
      <c r="AL2646" t="s">
        <v>39</v>
      </c>
      <c r="AM2646" t="s">
        <v>39</v>
      </c>
      <c r="AN2646">
        <v>4</v>
      </c>
      <c r="AO2646">
        <v>50</v>
      </c>
      <c r="AP2646">
        <v>40</v>
      </c>
      <c r="AQ2646" t="s">
        <v>39</v>
      </c>
      <c r="AR2646" t="s">
        <v>2628</v>
      </c>
      <c r="AS2646" t="s">
        <v>3206</v>
      </c>
    </row>
    <row r="2647" spans="1:45" x14ac:dyDescent="0.35">
      <c r="A2647" t="s">
        <v>2151</v>
      </c>
      <c r="B2647" t="s">
        <v>2673</v>
      </c>
      <c r="C2647" t="s">
        <v>2593</v>
      </c>
      <c r="D2647" t="s">
        <v>1098</v>
      </c>
      <c r="E2647" t="s">
        <v>1641</v>
      </c>
      <c r="F2647" t="s">
        <v>39</v>
      </c>
      <c r="G2647" t="s">
        <v>42</v>
      </c>
      <c r="H2647" t="s">
        <v>40</v>
      </c>
      <c r="I2647" t="s">
        <v>3200</v>
      </c>
      <c r="J2647" t="s">
        <v>39</v>
      </c>
      <c r="K2647" t="s">
        <v>39</v>
      </c>
      <c r="L2647" t="s">
        <v>39</v>
      </c>
      <c r="M2647" t="s">
        <v>2633</v>
      </c>
      <c r="N2647" t="s">
        <v>39</v>
      </c>
      <c r="O2647" t="s">
        <v>39</v>
      </c>
      <c r="P2647" t="s">
        <v>39</v>
      </c>
      <c r="Q2647" t="s">
        <v>39</v>
      </c>
      <c r="R2647" t="s">
        <v>39</v>
      </c>
      <c r="S2647" t="s">
        <v>39</v>
      </c>
      <c r="T2647">
        <v>4</v>
      </c>
      <c r="U2647" t="s">
        <v>48</v>
      </c>
      <c r="V2647" s="6" t="s">
        <v>39</v>
      </c>
      <c r="W2647" t="s">
        <v>39</v>
      </c>
      <c r="X2647" s="6">
        <v>24</v>
      </c>
      <c r="Y2647" t="s">
        <v>39</v>
      </c>
      <c r="Z2647">
        <v>0</v>
      </c>
      <c r="AA2647" t="s">
        <v>39</v>
      </c>
      <c r="AB2647" t="s">
        <v>39</v>
      </c>
      <c r="AC2647" t="s">
        <v>39</v>
      </c>
      <c r="AD2647" t="s">
        <v>40</v>
      </c>
      <c r="AE2647" t="s">
        <v>39</v>
      </c>
      <c r="AF2647" t="s">
        <v>40</v>
      </c>
      <c r="AG2647" t="s">
        <v>39</v>
      </c>
      <c r="AH2647" t="s">
        <v>39</v>
      </c>
      <c r="AI2647" t="s">
        <v>39</v>
      </c>
      <c r="AJ2647" s="6" t="s">
        <v>43</v>
      </c>
      <c r="AK2647">
        <v>1.7</v>
      </c>
      <c r="AL2647" t="s">
        <v>39</v>
      </c>
      <c r="AM2647" t="s">
        <v>39</v>
      </c>
      <c r="AN2647">
        <v>4</v>
      </c>
      <c r="AO2647">
        <v>50</v>
      </c>
      <c r="AP2647">
        <v>40</v>
      </c>
      <c r="AQ2647" t="s">
        <v>39</v>
      </c>
      <c r="AR2647" t="s">
        <v>2628</v>
      </c>
      <c r="AS2647" t="s">
        <v>3213</v>
      </c>
    </row>
    <row r="2648" spans="1:45" x14ac:dyDescent="0.35">
      <c r="A2648" t="s">
        <v>2151</v>
      </c>
      <c r="B2648" t="s">
        <v>2673</v>
      </c>
      <c r="C2648" t="s">
        <v>2593</v>
      </c>
      <c r="D2648" t="s">
        <v>1098</v>
      </c>
      <c r="E2648" t="s">
        <v>1641</v>
      </c>
      <c r="F2648" t="s">
        <v>39</v>
      </c>
      <c r="G2648" t="s">
        <v>42</v>
      </c>
      <c r="H2648" t="s">
        <v>40</v>
      </c>
      <c r="I2648" t="s">
        <v>3200</v>
      </c>
      <c r="J2648" t="s">
        <v>39</v>
      </c>
      <c r="K2648" t="s">
        <v>39</v>
      </c>
      <c r="L2648" t="s">
        <v>39</v>
      </c>
      <c r="M2648" t="s">
        <v>2633</v>
      </c>
      <c r="N2648" t="s">
        <v>39</v>
      </c>
      <c r="O2648" t="s">
        <v>39</v>
      </c>
      <c r="P2648" t="s">
        <v>39</v>
      </c>
      <c r="Q2648" t="s">
        <v>39</v>
      </c>
      <c r="R2648" t="s">
        <v>39</v>
      </c>
      <c r="S2648" t="s">
        <v>39</v>
      </c>
      <c r="T2648">
        <v>4</v>
      </c>
      <c r="U2648" t="s">
        <v>3207</v>
      </c>
      <c r="V2648" s="6" t="s">
        <v>39</v>
      </c>
      <c r="W2648" t="s">
        <v>39</v>
      </c>
      <c r="X2648" s="6">
        <v>24</v>
      </c>
      <c r="Y2648" t="s">
        <v>39</v>
      </c>
      <c r="Z2648">
        <v>0</v>
      </c>
      <c r="AA2648" t="s">
        <v>39</v>
      </c>
      <c r="AB2648" t="s">
        <v>39</v>
      </c>
      <c r="AC2648" t="s">
        <v>39</v>
      </c>
      <c r="AD2648" t="s">
        <v>40</v>
      </c>
      <c r="AE2648" t="s">
        <v>39</v>
      </c>
      <c r="AF2648" t="s">
        <v>42</v>
      </c>
      <c r="AG2648" t="s">
        <v>3207</v>
      </c>
      <c r="AH2648">
        <v>2</v>
      </c>
      <c r="AI2648" t="s">
        <v>39</v>
      </c>
      <c r="AJ2648" s="6" t="s">
        <v>43</v>
      </c>
      <c r="AK2648">
        <v>42.3</v>
      </c>
      <c r="AL2648" t="s">
        <v>39</v>
      </c>
      <c r="AM2648" t="s">
        <v>39</v>
      </c>
      <c r="AN2648">
        <v>4</v>
      </c>
      <c r="AO2648">
        <v>50</v>
      </c>
      <c r="AP2648">
        <v>40</v>
      </c>
      <c r="AQ2648" t="s">
        <v>39</v>
      </c>
      <c r="AR2648" t="s">
        <v>2628</v>
      </c>
      <c r="AS2648" t="s">
        <v>3213</v>
      </c>
    </row>
    <row r="2649" spans="1:45" x14ac:dyDescent="0.35">
      <c r="A2649" t="s">
        <v>2151</v>
      </c>
      <c r="B2649" t="s">
        <v>2673</v>
      </c>
      <c r="C2649" t="s">
        <v>2593</v>
      </c>
      <c r="D2649" t="s">
        <v>1098</v>
      </c>
      <c r="E2649" t="s">
        <v>1641</v>
      </c>
      <c r="F2649" t="s">
        <v>39</v>
      </c>
      <c r="G2649" t="s">
        <v>42</v>
      </c>
      <c r="H2649" t="s">
        <v>40</v>
      </c>
      <c r="I2649" t="s">
        <v>3200</v>
      </c>
      <c r="J2649" t="s">
        <v>39</v>
      </c>
      <c r="K2649" t="s">
        <v>39</v>
      </c>
      <c r="L2649" t="s">
        <v>39</v>
      </c>
      <c r="M2649" t="s">
        <v>2633</v>
      </c>
      <c r="N2649" t="s">
        <v>39</v>
      </c>
      <c r="O2649" t="s">
        <v>39</v>
      </c>
      <c r="P2649" t="s">
        <v>39</v>
      </c>
      <c r="Q2649" t="s">
        <v>39</v>
      </c>
      <c r="R2649" t="s">
        <v>39</v>
      </c>
      <c r="S2649" t="s">
        <v>39</v>
      </c>
      <c r="T2649">
        <v>4</v>
      </c>
      <c r="U2649" t="s">
        <v>3207</v>
      </c>
      <c r="V2649" s="6" t="s">
        <v>39</v>
      </c>
      <c r="W2649" t="s">
        <v>39</v>
      </c>
      <c r="X2649" s="6">
        <v>24</v>
      </c>
      <c r="Y2649" t="s">
        <v>39</v>
      </c>
      <c r="Z2649">
        <v>0</v>
      </c>
      <c r="AA2649" t="s">
        <v>39</v>
      </c>
      <c r="AB2649" t="s">
        <v>39</v>
      </c>
      <c r="AC2649" t="s">
        <v>39</v>
      </c>
      <c r="AD2649" t="s">
        <v>40</v>
      </c>
      <c r="AE2649" t="s">
        <v>39</v>
      </c>
      <c r="AF2649" t="s">
        <v>42</v>
      </c>
      <c r="AG2649" t="s">
        <v>3207</v>
      </c>
      <c r="AH2649">
        <v>4</v>
      </c>
      <c r="AI2649" t="s">
        <v>39</v>
      </c>
      <c r="AJ2649" s="6" t="s">
        <v>43</v>
      </c>
      <c r="AK2649">
        <v>40</v>
      </c>
      <c r="AL2649" t="s">
        <v>39</v>
      </c>
      <c r="AM2649" t="s">
        <v>39</v>
      </c>
      <c r="AN2649">
        <v>4</v>
      </c>
      <c r="AO2649">
        <v>50</v>
      </c>
      <c r="AP2649">
        <v>40</v>
      </c>
      <c r="AQ2649" t="s">
        <v>39</v>
      </c>
      <c r="AR2649" t="s">
        <v>2628</v>
      </c>
      <c r="AS2649" t="s">
        <v>3213</v>
      </c>
    </row>
    <row r="2650" spans="1:45" x14ac:dyDescent="0.35">
      <c r="A2650" t="s">
        <v>2151</v>
      </c>
      <c r="B2650" t="s">
        <v>2673</v>
      </c>
      <c r="C2650" t="s">
        <v>2593</v>
      </c>
      <c r="D2650" t="s">
        <v>1098</v>
      </c>
      <c r="E2650" t="s">
        <v>1641</v>
      </c>
      <c r="F2650" t="s">
        <v>39</v>
      </c>
      <c r="G2650" t="s">
        <v>42</v>
      </c>
      <c r="H2650" t="s">
        <v>40</v>
      </c>
      <c r="I2650" t="s">
        <v>3200</v>
      </c>
      <c r="J2650" t="s">
        <v>39</v>
      </c>
      <c r="K2650" t="s">
        <v>39</v>
      </c>
      <c r="L2650" t="s">
        <v>39</v>
      </c>
      <c r="M2650" t="s">
        <v>2633</v>
      </c>
      <c r="N2650" t="s">
        <v>39</v>
      </c>
      <c r="O2650" t="s">
        <v>39</v>
      </c>
      <c r="P2650" t="s">
        <v>39</v>
      </c>
      <c r="Q2650" t="s">
        <v>39</v>
      </c>
      <c r="R2650" t="s">
        <v>39</v>
      </c>
      <c r="S2650" t="s">
        <v>39</v>
      </c>
      <c r="T2650">
        <v>4</v>
      </c>
      <c r="U2650" t="s">
        <v>3207</v>
      </c>
      <c r="V2650" s="6" t="s">
        <v>39</v>
      </c>
      <c r="W2650" t="s">
        <v>39</v>
      </c>
      <c r="X2650" s="6">
        <v>24</v>
      </c>
      <c r="Y2650" t="s">
        <v>39</v>
      </c>
      <c r="Z2650">
        <v>0</v>
      </c>
      <c r="AA2650" t="s">
        <v>39</v>
      </c>
      <c r="AB2650" t="s">
        <v>39</v>
      </c>
      <c r="AC2650" t="s">
        <v>39</v>
      </c>
      <c r="AD2650" t="s">
        <v>40</v>
      </c>
      <c r="AE2650" t="s">
        <v>39</v>
      </c>
      <c r="AF2650" t="s">
        <v>42</v>
      </c>
      <c r="AG2650" t="s">
        <v>3207</v>
      </c>
      <c r="AH2650">
        <v>6</v>
      </c>
      <c r="AI2650" t="s">
        <v>39</v>
      </c>
      <c r="AJ2650" s="6" t="s">
        <v>43</v>
      </c>
      <c r="AK2650">
        <v>33.700000000000003</v>
      </c>
      <c r="AL2650" t="s">
        <v>39</v>
      </c>
      <c r="AM2650" t="s">
        <v>39</v>
      </c>
      <c r="AN2650">
        <v>4</v>
      </c>
      <c r="AO2650">
        <v>50</v>
      </c>
      <c r="AP2650">
        <v>40</v>
      </c>
      <c r="AQ2650" t="s">
        <v>39</v>
      </c>
      <c r="AR2650" t="s">
        <v>2628</v>
      </c>
      <c r="AS2650" t="s">
        <v>3213</v>
      </c>
    </row>
    <row r="2651" spans="1:45" x14ac:dyDescent="0.35">
      <c r="A2651" t="s">
        <v>2151</v>
      </c>
      <c r="B2651" t="s">
        <v>2673</v>
      </c>
      <c r="C2651" t="s">
        <v>2593</v>
      </c>
      <c r="D2651" t="s">
        <v>1098</v>
      </c>
      <c r="E2651" t="s">
        <v>1641</v>
      </c>
      <c r="F2651" t="s">
        <v>39</v>
      </c>
      <c r="G2651" t="s">
        <v>42</v>
      </c>
      <c r="H2651" t="s">
        <v>40</v>
      </c>
      <c r="I2651" t="s">
        <v>3200</v>
      </c>
      <c r="J2651" t="s">
        <v>39</v>
      </c>
      <c r="K2651" t="s">
        <v>39</v>
      </c>
      <c r="L2651" t="s">
        <v>39</v>
      </c>
      <c r="M2651" t="s">
        <v>2633</v>
      </c>
      <c r="N2651" t="s">
        <v>39</v>
      </c>
      <c r="O2651" t="s">
        <v>39</v>
      </c>
      <c r="P2651" t="s">
        <v>39</v>
      </c>
      <c r="Q2651" t="s">
        <v>39</v>
      </c>
      <c r="R2651" t="s">
        <v>39</v>
      </c>
      <c r="S2651" t="s">
        <v>39</v>
      </c>
      <c r="T2651">
        <v>4</v>
      </c>
      <c r="U2651" t="s">
        <v>3208</v>
      </c>
      <c r="V2651" s="6" t="s">
        <v>39</v>
      </c>
      <c r="W2651" t="s">
        <v>39</v>
      </c>
      <c r="X2651" s="6">
        <v>24</v>
      </c>
      <c r="Y2651" t="s">
        <v>39</v>
      </c>
      <c r="Z2651">
        <v>0</v>
      </c>
      <c r="AA2651" t="s">
        <v>39</v>
      </c>
      <c r="AB2651" t="s">
        <v>39</v>
      </c>
      <c r="AC2651" t="s">
        <v>39</v>
      </c>
      <c r="AD2651" t="s">
        <v>40</v>
      </c>
      <c r="AE2651" t="s">
        <v>39</v>
      </c>
      <c r="AF2651" t="s">
        <v>42</v>
      </c>
      <c r="AG2651" t="s">
        <v>3208</v>
      </c>
      <c r="AH2651">
        <v>2</v>
      </c>
      <c r="AI2651" t="s">
        <v>39</v>
      </c>
      <c r="AJ2651" s="6" t="s">
        <v>43</v>
      </c>
      <c r="AK2651">
        <v>35.299999999999997</v>
      </c>
      <c r="AL2651" t="s">
        <v>39</v>
      </c>
      <c r="AM2651" t="s">
        <v>39</v>
      </c>
      <c r="AN2651">
        <v>4</v>
      </c>
      <c r="AO2651">
        <v>50</v>
      </c>
      <c r="AP2651">
        <v>40</v>
      </c>
      <c r="AQ2651" t="s">
        <v>39</v>
      </c>
      <c r="AR2651" t="s">
        <v>2628</v>
      </c>
      <c r="AS2651" t="s">
        <v>3213</v>
      </c>
    </row>
    <row r="2652" spans="1:45" x14ac:dyDescent="0.35">
      <c r="A2652" t="s">
        <v>2151</v>
      </c>
      <c r="B2652" t="s">
        <v>2673</v>
      </c>
      <c r="C2652" t="s">
        <v>2593</v>
      </c>
      <c r="D2652" t="s">
        <v>1098</v>
      </c>
      <c r="E2652" t="s">
        <v>1641</v>
      </c>
      <c r="F2652" t="s">
        <v>39</v>
      </c>
      <c r="G2652" t="s">
        <v>42</v>
      </c>
      <c r="H2652" t="s">
        <v>40</v>
      </c>
      <c r="I2652" t="s">
        <v>3200</v>
      </c>
      <c r="J2652" t="s">
        <v>39</v>
      </c>
      <c r="K2652" t="s">
        <v>39</v>
      </c>
      <c r="L2652" t="s">
        <v>39</v>
      </c>
      <c r="M2652" t="s">
        <v>2633</v>
      </c>
      <c r="N2652" t="s">
        <v>39</v>
      </c>
      <c r="O2652" t="s">
        <v>39</v>
      </c>
      <c r="P2652" t="s">
        <v>39</v>
      </c>
      <c r="Q2652" t="s">
        <v>39</v>
      </c>
      <c r="R2652" t="s">
        <v>39</v>
      </c>
      <c r="S2652" t="s">
        <v>39</v>
      </c>
      <c r="T2652">
        <v>4</v>
      </c>
      <c r="U2652" t="s">
        <v>3208</v>
      </c>
      <c r="V2652" s="6" t="s">
        <v>39</v>
      </c>
      <c r="W2652" t="s">
        <v>39</v>
      </c>
      <c r="X2652" s="6">
        <v>24</v>
      </c>
      <c r="Y2652" t="s">
        <v>39</v>
      </c>
      <c r="Z2652">
        <v>0</v>
      </c>
      <c r="AA2652" t="s">
        <v>39</v>
      </c>
      <c r="AB2652" t="s">
        <v>39</v>
      </c>
      <c r="AC2652" t="s">
        <v>39</v>
      </c>
      <c r="AD2652" t="s">
        <v>40</v>
      </c>
      <c r="AE2652" t="s">
        <v>39</v>
      </c>
      <c r="AF2652" t="s">
        <v>42</v>
      </c>
      <c r="AG2652" t="s">
        <v>3208</v>
      </c>
      <c r="AH2652">
        <v>4</v>
      </c>
      <c r="AI2652" t="s">
        <v>39</v>
      </c>
      <c r="AJ2652" s="6" t="s">
        <v>43</v>
      </c>
      <c r="AK2652">
        <v>32</v>
      </c>
      <c r="AL2652" t="s">
        <v>39</v>
      </c>
      <c r="AM2652" t="s">
        <v>39</v>
      </c>
      <c r="AN2652">
        <v>4</v>
      </c>
      <c r="AO2652">
        <v>50</v>
      </c>
      <c r="AP2652">
        <v>40</v>
      </c>
      <c r="AQ2652" t="s">
        <v>39</v>
      </c>
      <c r="AR2652" t="s">
        <v>2628</v>
      </c>
      <c r="AS2652" t="s">
        <v>3213</v>
      </c>
    </row>
    <row r="2653" spans="1:45" x14ac:dyDescent="0.35">
      <c r="A2653" t="s">
        <v>2151</v>
      </c>
      <c r="B2653" t="s">
        <v>2673</v>
      </c>
      <c r="C2653" t="s">
        <v>2593</v>
      </c>
      <c r="D2653" t="s">
        <v>1098</v>
      </c>
      <c r="E2653" t="s">
        <v>1641</v>
      </c>
      <c r="F2653" t="s">
        <v>39</v>
      </c>
      <c r="G2653" t="s">
        <v>42</v>
      </c>
      <c r="H2653" t="s">
        <v>40</v>
      </c>
      <c r="I2653" t="s">
        <v>3200</v>
      </c>
      <c r="J2653" t="s">
        <v>39</v>
      </c>
      <c r="K2653" t="s">
        <v>39</v>
      </c>
      <c r="L2653" t="s">
        <v>39</v>
      </c>
      <c r="M2653" t="s">
        <v>2633</v>
      </c>
      <c r="N2653" t="s">
        <v>39</v>
      </c>
      <c r="O2653" t="s">
        <v>39</v>
      </c>
      <c r="P2653" t="s">
        <v>39</v>
      </c>
      <c r="Q2653" t="s">
        <v>39</v>
      </c>
      <c r="R2653" t="s">
        <v>39</v>
      </c>
      <c r="S2653" t="s">
        <v>39</v>
      </c>
      <c r="T2653">
        <v>4</v>
      </c>
      <c r="U2653" t="s">
        <v>3208</v>
      </c>
      <c r="V2653" s="6" t="s">
        <v>39</v>
      </c>
      <c r="W2653" t="s">
        <v>39</v>
      </c>
      <c r="X2653" s="6">
        <v>24</v>
      </c>
      <c r="Y2653" t="s">
        <v>39</v>
      </c>
      <c r="Z2653">
        <v>0</v>
      </c>
      <c r="AA2653" t="s">
        <v>39</v>
      </c>
      <c r="AB2653" t="s">
        <v>39</v>
      </c>
      <c r="AC2653" t="s">
        <v>39</v>
      </c>
      <c r="AD2653" t="s">
        <v>40</v>
      </c>
      <c r="AE2653" t="s">
        <v>39</v>
      </c>
      <c r="AF2653" t="s">
        <v>42</v>
      </c>
      <c r="AG2653" t="s">
        <v>3208</v>
      </c>
      <c r="AH2653">
        <v>6</v>
      </c>
      <c r="AI2653" t="s">
        <v>39</v>
      </c>
      <c r="AJ2653" s="6" t="s">
        <v>43</v>
      </c>
      <c r="AK2653">
        <v>23</v>
      </c>
      <c r="AL2653" t="s">
        <v>39</v>
      </c>
      <c r="AM2653" t="s">
        <v>39</v>
      </c>
      <c r="AN2653">
        <v>4</v>
      </c>
      <c r="AO2653">
        <v>50</v>
      </c>
      <c r="AP2653">
        <v>40</v>
      </c>
      <c r="AQ2653" t="s">
        <v>39</v>
      </c>
      <c r="AR2653" t="s">
        <v>2628</v>
      </c>
      <c r="AS2653" t="s">
        <v>3213</v>
      </c>
    </row>
    <row r="2654" spans="1:45" x14ac:dyDescent="0.35">
      <c r="A2654" t="s">
        <v>2151</v>
      </c>
      <c r="B2654" t="s">
        <v>2673</v>
      </c>
      <c r="C2654" t="s">
        <v>2593</v>
      </c>
      <c r="D2654" t="s">
        <v>1098</v>
      </c>
      <c r="E2654" t="s">
        <v>1641</v>
      </c>
      <c r="F2654" t="s">
        <v>39</v>
      </c>
      <c r="G2654" t="s">
        <v>42</v>
      </c>
      <c r="H2654" t="s">
        <v>40</v>
      </c>
      <c r="I2654" t="s">
        <v>3200</v>
      </c>
      <c r="J2654" t="s">
        <v>39</v>
      </c>
      <c r="K2654" t="s">
        <v>39</v>
      </c>
      <c r="L2654" t="s">
        <v>39</v>
      </c>
      <c r="M2654" t="s">
        <v>2633</v>
      </c>
      <c r="N2654" t="s">
        <v>39</v>
      </c>
      <c r="O2654" t="s">
        <v>39</v>
      </c>
      <c r="P2654" t="s">
        <v>39</v>
      </c>
      <c r="Q2654" t="s">
        <v>39</v>
      </c>
      <c r="R2654" t="s">
        <v>39</v>
      </c>
      <c r="S2654" t="s">
        <v>39</v>
      </c>
      <c r="T2654">
        <v>4</v>
      </c>
      <c r="U2654" t="s">
        <v>3209</v>
      </c>
      <c r="V2654" s="6" t="s">
        <v>39</v>
      </c>
      <c r="W2654" t="s">
        <v>39</v>
      </c>
      <c r="X2654" s="6">
        <v>24</v>
      </c>
      <c r="Y2654" t="s">
        <v>39</v>
      </c>
      <c r="Z2654">
        <v>0</v>
      </c>
      <c r="AA2654" t="s">
        <v>39</v>
      </c>
      <c r="AB2654" t="s">
        <v>39</v>
      </c>
      <c r="AC2654" t="s">
        <v>39</v>
      </c>
      <c r="AD2654" t="s">
        <v>40</v>
      </c>
      <c r="AE2654" t="s">
        <v>39</v>
      </c>
      <c r="AF2654" t="s">
        <v>42</v>
      </c>
      <c r="AG2654" t="s">
        <v>3209</v>
      </c>
      <c r="AH2654">
        <v>2</v>
      </c>
      <c r="AI2654" t="s">
        <v>39</v>
      </c>
      <c r="AJ2654" s="6" t="s">
        <v>43</v>
      </c>
      <c r="AK2654">
        <v>11.3</v>
      </c>
      <c r="AL2654" t="s">
        <v>39</v>
      </c>
      <c r="AM2654" t="s">
        <v>39</v>
      </c>
      <c r="AN2654">
        <v>4</v>
      </c>
      <c r="AO2654">
        <v>50</v>
      </c>
      <c r="AP2654">
        <v>40</v>
      </c>
      <c r="AQ2654" t="s">
        <v>39</v>
      </c>
      <c r="AR2654" t="s">
        <v>2628</v>
      </c>
      <c r="AS2654" t="s">
        <v>3213</v>
      </c>
    </row>
    <row r="2655" spans="1:45" x14ac:dyDescent="0.35">
      <c r="A2655" t="s">
        <v>2151</v>
      </c>
      <c r="B2655" t="s">
        <v>2673</v>
      </c>
      <c r="C2655" t="s">
        <v>2593</v>
      </c>
      <c r="D2655" t="s">
        <v>1098</v>
      </c>
      <c r="E2655" t="s">
        <v>1641</v>
      </c>
      <c r="F2655" t="s">
        <v>39</v>
      </c>
      <c r="G2655" t="s">
        <v>42</v>
      </c>
      <c r="H2655" t="s">
        <v>40</v>
      </c>
      <c r="I2655" t="s">
        <v>3200</v>
      </c>
      <c r="J2655" t="s">
        <v>39</v>
      </c>
      <c r="K2655" t="s">
        <v>39</v>
      </c>
      <c r="L2655" t="s">
        <v>39</v>
      </c>
      <c r="M2655" t="s">
        <v>2633</v>
      </c>
      <c r="N2655" t="s">
        <v>39</v>
      </c>
      <c r="O2655" t="s">
        <v>39</v>
      </c>
      <c r="P2655" t="s">
        <v>39</v>
      </c>
      <c r="Q2655" t="s">
        <v>39</v>
      </c>
      <c r="R2655" t="s">
        <v>39</v>
      </c>
      <c r="S2655" t="s">
        <v>39</v>
      </c>
      <c r="T2655">
        <v>4</v>
      </c>
      <c r="U2655" t="s">
        <v>3209</v>
      </c>
      <c r="V2655" s="6" t="s">
        <v>39</v>
      </c>
      <c r="W2655" t="s">
        <v>39</v>
      </c>
      <c r="X2655" s="6">
        <v>24</v>
      </c>
      <c r="Y2655" t="s">
        <v>39</v>
      </c>
      <c r="Z2655">
        <v>0</v>
      </c>
      <c r="AA2655" t="s">
        <v>39</v>
      </c>
      <c r="AB2655" t="s">
        <v>39</v>
      </c>
      <c r="AC2655" t="s">
        <v>39</v>
      </c>
      <c r="AD2655" t="s">
        <v>40</v>
      </c>
      <c r="AE2655" t="s">
        <v>39</v>
      </c>
      <c r="AF2655" t="s">
        <v>42</v>
      </c>
      <c r="AG2655" t="s">
        <v>3209</v>
      </c>
      <c r="AH2655">
        <v>4</v>
      </c>
      <c r="AI2655" t="s">
        <v>39</v>
      </c>
      <c r="AJ2655" s="6" t="s">
        <v>43</v>
      </c>
      <c r="AK2655">
        <v>6.7</v>
      </c>
      <c r="AL2655" t="s">
        <v>39</v>
      </c>
      <c r="AM2655" t="s">
        <v>39</v>
      </c>
      <c r="AN2655">
        <v>4</v>
      </c>
      <c r="AO2655">
        <v>50</v>
      </c>
      <c r="AP2655">
        <v>40</v>
      </c>
      <c r="AQ2655" t="s">
        <v>39</v>
      </c>
      <c r="AR2655" t="s">
        <v>2628</v>
      </c>
      <c r="AS2655" t="s">
        <v>3213</v>
      </c>
    </row>
    <row r="2656" spans="1:45" x14ac:dyDescent="0.35">
      <c r="A2656" t="s">
        <v>2151</v>
      </c>
      <c r="B2656" t="s">
        <v>2673</v>
      </c>
      <c r="C2656" t="s">
        <v>2593</v>
      </c>
      <c r="D2656" t="s">
        <v>1098</v>
      </c>
      <c r="E2656" t="s">
        <v>1641</v>
      </c>
      <c r="F2656" t="s">
        <v>39</v>
      </c>
      <c r="G2656" t="s">
        <v>42</v>
      </c>
      <c r="H2656" t="s">
        <v>40</v>
      </c>
      <c r="I2656" t="s">
        <v>3200</v>
      </c>
      <c r="J2656" t="s">
        <v>39</v>
      </c>
      <c r="K2656" t="s">
        <v>39</v>
      </c>
      <c r="L2656" t="s">
        <v>39</v>
      </c>
      <c r="M2656" t="s">
        <v>2633</v>
      </c>
      <c r="N2656" t="s">
        <v>39</v>
      </c>
      <c r="O2656" t="s">
        <v>39</v>
      </c>
      <c r="P2656" t="s">
        <v>39</v>
      </c>
      <c r="Q2656" t="s">
        <v>39</v>
      </c>
      <c r="R2656" t="s">
        <v>39</v>
      </c>
      <c r="S2656" t="s">
        <v>39</v>
      </c>
      <c r="T2656">
        <v>4</v>
      </c>
      <c r="U2656" t="s">
        <v>3209</v>
      </c>
      <c r="V2656" s="6" t="s">
        <v>39</v>
      </c>
      <c r="W2656" t="s">
        <v>39</v>
      </c>
      <c r="X2656" s="6">
        <v>24</v>
      </c>
      <c r="Y2656" t="s">
        <v>39</v>
      </c>
      <c r="Z2656">
        <v>0</v>
      </c>
      <c r="AA2656" t="s">
        <v>39</v>
      </c>
      <c r="AB2656" t="s">
        <v>39</v>
      </c>
      <c r="AC2656" t="s">
        <v>39</v>
      </c>
      <c r="AD2656" t="s">
        <v>40</v>
      </c>
      <c r="AE2656" t="s">
        <v>39</v>
      </c>
      <c r="AF2656" t="s">
        <v>42</v>
      </c>
      <c r="AG2656" t="s">
        <v>3209</v>
      </c>
      <c r="AH2656">
        <v>6</v>
      </c>
      <c r="AI2656" t="s">
        <v>39</v>
      </c>
      <c r="AJ2656" s="6" t="s">
        <v>43</v>
      </c>
      <c r="AK2656">
        <v>3.3</v>
      </c>
      <c r="AL2656" t="s">
        <v>39</v>
      </c>
      <c r="AM2656" t="s">
        <v>39</v>
      </c>
      <c r="AN2656">
        <v>4</v>
      </c>
      <c r="AO2656">
        <v>50</v>
      </c>
      <c r="AP2656">
        <v>40</v>
      </c>
      <c r="AQ2656" t="s">
        <v>39</v>
      </c>
      <c r="AR2656" t="s">
        <v>2628</v>
      </c>
      <c r="AS2656" t="s">
        <v>3213</v>
      </c>
    </row>
    <row r="2657" spans="1:45" x14ac:dyDescent="0.35">
      <c r="A2657" t="s">
        <v>2151</v>
      </c>
      <c r="B2657" t="s">
        <v>2673</v>
      </c>
      <c r="C2657" t="s">
        <v>2593</v>
      </c>
      <c r="D2657" t="s">
        <v>1098</v>
      </c>
      <c r="E2657" t="s">
        <v>1641</v>
      </c>
      <c r="F2657" t="s">
        <v>39</v>
      </c>
      <c r="G2657" t="s">
        <v>42</v>
      </c>
      <c r="H2657" t="s">
        <v>40</v>
      </c>
      <c r="I2657" t="s">
        <v>3200</v>
      </c>
      <c r="J2657" t="s">
        <v>39</v>
      </c>
      <c r="K2657" t="s">
        <v>39</v>
      </c>
      <c r="L2657" t="s">
        <v>39</v>
      </c>
      <c r="M2657" t="s">
        <v>2633</v>
      </c>
      <c r="N2657" t="s">
        <v>39</v>
      </c>
      <c r="O2657" t="s">
        <v>39</v>
      </c>
      <c r="P2657" t="s">
        <v>39</v>
      </c>
      <c r="Q2657" t="s">
        <v>39</v>
      </c>
      <c r="R2657" t="s">
        <v>39</v>
      </c>
      <c r="S2657" t="s">
        <v>39</v>
      </c>
      <c r="T2657">
        <v>4</v>
      </c>
      <c r="U2657" t="s">
        <v>3210</v>
      </c>
      <c r="V2657" s="6" t="s">
        <v>39</v>
      </c>
      <c r="W2657" t="s">
        <v>39</v>
      </c>
      <c r="X2657" s="6">
        <v>24</v>
      </c>
      <c r="Y2657" t="s">
        <v>39</v>
      </c>
      <c r="Z2657">
        <v>0</v>
      </c>
      <c r="AA2657" t="s">
        <v>2744</v>
      </c>
      <c r="AB2657" s="14">
        <f>0.96/22.4*98.079*1000</f>
        <v>4203.3857142857141</v>
      </c>
      <c r="AC2657" s="29">
        <f>5/24</f>
        <v>0.20833333333333334</v>
      </c>
      <c r="AD2657" t="s">
        <v>42</v>
      </c>
      <c r="AE2657" t="s">
        <v>21</v>
      </c>
      <c r="AF2657" t="s">
        <v>40</v>
      </c>
      <c r="AG2657" t="s">
        <v>39</v>
      </c>
      <c r="AH2657" t="s">
        <v>39</v>
      </c>
      <c r="AI2657" t="s">
        <v>39</v>
      </c>
      <c r="AJ2657" s="6" t="s">
        <v>43</v>
      </c>
      <c r="AK2657">
        <v>2.7</v>
      </c>
      <c r="AL2657" t="s">
        <v>39</v>
      </c>
      <c r="AM2657" t="s">
        <v>39</v>
      </c>
      <c r="AN2657">
        <v>4</v>
      </c>
      <c r="AO2657">
        <v>50</v>
      </c>
      <c r="AP2657">
        <v>40</v>
      </c>
      <c r="AQ2657" t="s">
        <v>39</v>
      </c>
      <c r="AR2657" t="s">
        <v>2628</v>
      </c>
      <c r="AS2657" t="s">
        <v>3213</v>
      </c>
    </row>
    <row r="2658" spans="1:45" x14ac:dyDescent="0.35">
      <c r="A2658" t="s">
        <v>2151</v>
      </c>
      <c r="B2658" t="s">
        <v>2673</v>
      </c>
      <c r="C2658" t="s">
        <v>2593</v>
      </c>
      <c r="D2658" t="s">
        <v>1098</v>
      </c>
      <c r="E2658" t="s">
        <v>1641</v>
      </c>
      <c r="F2658" t="s">
        <v>39</v>
      </c>
      <c r="G2658" t="s">
        <v>42</v>
      </c>
      <c r="H2658" t="s">
        <v>40</v>
      </c>
      <c r="I2658" t="s">
        <v>3200</v>
      </c>
      <c r="J2658" t="s">
        <v>39</v>
      </c>
      <c r="K2658" t="s">
        <v>39</v>
      </c>
      <c r="L2658" t="s">
        <v>39</v>
      </c>
      <c r="M2658" t="s">
        <v>2633</v>
      </c>
      <c r="N2658" t="s">
        <v>39</v>
      </c>
      <c r="O2658" t="s">
        <v>39</v>
      </c>
      <c r="P2658" t="s">
        <v>39</v>
      </c>
      <c r="Q2658" t="s">
        <v>39</v>
      </c>
      <c r="R2658" t="s">
        <v>39</v>
      </c>
      <c r="S2658" t="s">
        <v>39</v>
      </c>
      <c r="T2658">
        <v>4</v>
      </c>
      <c r="U2658" t="s">
        <v>3211</v>
      </c>
      <c r="V2658" s="6" t="s">
        <v>39</v>
      </c>
      <c r="W2658" t="s">
        <v>39</v>
      </c>
      <c r="X2658" s="6">
        <v>24</v>
      </c>
      <c r="Y2658" t="s">
        <v>39</v>
      </c>
      <c r="Z2658">
        <v>0</v>
      </c>
      <c r="AA2658" t="s">
        <v>2744</v>
      </c>
      <c r="AB2658" s="14">
        <f t="shared" ref="AB2658:AB2659" si="23">0.96/22.4*98.079*1000</f>
        <v>4203.3857142857141</v>
      </c>
      <c r="AC2658" s="29">
        <f>10/24</f>
        <v>0.41666666666666669</v>
      </c>
      <c r="AD2658" t="s">
        <v>42</v>
      </c>
      <c r="AE2658" t="s">
        <v>21</v>
      </c>
      <c r="AF2658" t="s">
        <v>40</v>
      </c>
      <c r="AG2658" t="s">
        <v>39</v>
      </c>
      <c r="AH2658" t="s">
        <v>39</v>
      </c>
      <c r="AI2658" t="s">
        <v>39</v>
      </c>
      <c r="AJ2658" s="6" t="s">
        <v>43</v>
      </c>
      <c r="AK2658">
        <v>6.3</v>
      </c>
      <c r="AL2658" t="s">
        <v>39</v>
      </c>
      <c r="AM2658" t="s">
        <v>39</v>
      </c>
      <c r="AN2658">
        <v>4</v>
      </c>
      <c r="AO2658">
        <v>50</v>
      </c>
      <c r="AP2658">
        <v>40</v>
      </c>
      <c r="AQ2658" t="s">
        <v>39</v>
      </c>
      <c r="AR2658" t="s">
        <v>2628</v>
      </c>
      <c r="AS2658" t="s">
        <v>3213</v>
      </c>
    </row>
    <row r="2659" spans="1:45" x14ac:dyDescent="0.35">
      <c r="A2659" t="s">
        <v>2151</v>
      </c>
      <c r="B2659" t="s">
        <v>2673</v>
      </c>
      <c r="C2659" t="s">
        <v>2593</v>
      </c>
      <c r="D2659" t="s">
        <v>1098</v>
      </c>
      <c r="E2659" t="s">
        <v>1641</v>
      </c>
      <c r="F2659" t="s">
        <v>39</v>
      </c>
      <c r="G2659" t="s">
        <v>42</v>
      </c>
      <c r="H2659" t="s">
        <v>40</v>
      </c>
      <c r="I2659" t="s">
        <v>3200</v>
      </c>
      <c r="J2659" t="s">
        <v>39</v>
      </c>
      <c r="K2659" t="s">
        <v>39</v>
      </c>
      <c r="L2659" t="s">
        <v>39</v>
      </c>
      <c r="M2659" t="s">
        <v>2633</v>
      </c>
      <c r="N2659" t="s">
        <v>39</v>
      </c>
      <c r="O2659" t="s">
        <v>39</v>
      </c>
      <c r="P2659" t="s">
        <v>39</v>
      </c>
      <c r="Q2659" t="s">
        <v>39</v>
      </c>
      <c r="R2659" t="s">
        <v>39</v>
      </c>
      <c r="S2659" t="s">
        <v>39</v>
      </c>
      <c r="T2659">
        <v>4</v>
      </c>
      <c r="U2659" t="s">
        <v>3212</v>
      </c>
      <c r="V2659" s="6" t="s">
        <v>39</v>
      </c>
      <c r="W2659" t="s">
        <v>39</v>
      </c>
      <c r="X2659" s="6">
        <v>24</v>
      </c>
      <c r="Y2659" t="s">
        <v>39</v>
      </c>
      <c r="Z2659">
        <v>0</v>
      </c>
      <c r="AA2659" t="s">
        <v>2744</v>
      </c>
      <c r="AB2659" s="14">
        <f t="shared" si="23"/>
        <v>4203.3857142857141</v>
      </c>
      <c r="AC2659" s="29">
        <f>20/24</f>
        <v>0.83333333333333337</v>
      </c>
      <c r="AD2659" t="s">
        <v>42</v>
      </c>
      <c r="AE2659" t="s">
        <v>21</v>
      </c>
      <c r="AF2659" t="s">
        <v>40</v>
      </c>
      <c r="AG2659" t="s">
        <v>39</v>
      </c>
      <c r="AH2659" t="s">
        <v>39</v>
      </c>
      <c r="AI2659" t="s">
        <v>39</v>
      </c>
      <c r="AJ2659" s="6" t="s">
        <v>43</v>
      </c>
      <c r="AK2659">
        <v>3.7</v>
      </c>
      <c r="AL2659" t="s">
        <v>39</v>
      </c>
      <c r="AM2659" t="s">
        <v>39</v>
      </c>
      <c r="AN2659">
        <v>4</v>
      </c>
      <c r="AO2659">
        <v>50</v>
      </c>
      <c r="AP2659">
        <v>40</v>
      </c>
      <c r="AQ2659" t="s">
        <v>39</v>
      </c>
      <c r="AR2659" t="s">
        <v>2628</v>
      </c>
      <c r="AS2659" t="s">
        <v>3213</v>
      </c>
    </row>
    <row r="2660" spans="1:45" x14ac:dyDescent="0.35">
      <c r="A2660" t="s">
        <v>2151</v>
      </c>
      <c r="B2660" t="s">
        <v>2673</v>
      </c>
      <c r="C2660" t="s">
        <v>2593</v>
      </c>
      <c r="D2660" t="s">
        <v>1098</v>
      </c>
      <c r="E2660" t="s">
        <v>1641</v>
      </c>
      <c r="F2660" t="s">
        <v>39</v>
      </c>
      <c r="G2660" t="s">
        <v>42</v>
      </c>
      <c r="H2660" t="s">
        <v>40</v>
      </c>
      <c r="I2660" t="s">
        <v>3203</v>
      </c>
      <c r="J2660" t="s">
        <v>39</v>
      </c>
      <c r="K2660" t="s">
        <v>39</v>
      </c>
      <c r="L2660" t="s">
        <v>39</v>
      </c>
      <c r="M2660" t="s">
        <v>2633</v>
      </c>
      <c r="N2660" t="s">
        <v>39</v>
      </c>
      <c r="O2660" t="s">
        <v>39</v>
      </c>
      <c r="P2660" t="s">
        <v>39</v>
      </c>
      <c r="Q2660" t="s">
        <v>39</v>
      </c>
      <c r="R2660" t="s">
        <v>39</v>
      </c>
      <c r="S2660" t="s">
        <v>39</v>
      </c>
      <c r="T2660">
        <v>4</v>
      </c>
      <c r="U2660" t="s">
        <v>48</v>
      </c>
      <c r="V2660" s="6" t="s">
        <v>39</v>
      </c>
      <c r="W2660" t="s">
        <v>39</v>
      </c>
      <c r="X2660" s="6">
        <v>24</v>
      </c>
      <c r="Y2660" t="s">
        <v>39</v>
      </c>
      <c r="Z2660">
        <v>0</v>
      </c>
      <c r="AA2660" t="s">
        <v>39</v>
      </c>
      <c r="AB2660" t="s">
        <v>39</v>
      </c>
      <c r="AC2660" t="s">
        <v>39</v>
      </c>
      <c r="AD2660" t="s">
        <v>40</v>
      </c>
      <c r="AE2660" t="s">
        <v>39</v>
      </c>
      <c r="AF2660" t="s">
        <v>40</v>
      </c>
      <c r="AG2660" t="s">
        <v>39</v>
      </c>
      <c r="AH2660" t="s">
        <v>39</v>
      </c>
      <c r="AI2660" t="s">
        <v>39</v>
      </c>
      <c r="AJ2660" s="6" t="s">
        <v>43</v>
      </c>
      <c r="AK2660">
        <v>1</v>
      </c>
      <c r="AL2660" t="s">
        <v>39</v>
      </c>
      <c r="AM2660" t="s">
        <v>39</v>
      </c>
      <c r="AN2660">
        <v>4</v>
      </c>
      <c r="AO2660">
        <v>50</v>
      </c>
      <c r="AP2660">
        <v>40</v>
      </c>
      <c r="AQ2660" t="s">
        <v>39</v>
      </c>
      <c r="AR2660" t="s">
        <v>2693</v>
      </c>
      <c r="AS2660" t="s">
        <v>3204</v>
      </c>
    </row>
    <row r="2661" spans="1:45" x14ac:dyDescent="0.35">
      <c r="A2661" t="s">
        <v>2151</v>
      </c>
      <c r="B2661" t="s">
        <v>2673</v>
      </c>
      <c r="C2661" t="s">
        <v>2593</v>
      </c>
      <c r="D2661" t="s">
        <v>1098</v>
      </c>
      <c r="E2661" t="s">
        <v>1641</v>
      </c>
      <c r="F2661" t="s">
        <v>39</v>
      </c>
      <c r="G2661" t="s">
        <v>42</v>
      </c>
      <c r="H2661" t="s">
        <v>40</v>
      </c>
      <c r="I2661" t="s">
        <v>3203</v>
      </c>
      <c r="J2661" t="s">
        <v>39</v>
      </c>
      <c r="K2661" t="s">
        <v>39</v>
      </c>
      <c r="L2661" t="s">
        <v>39</v>
      </c>
      <c r="M2661" t="s">
        <v>2633</v>
      </c>
      <c r="N2661" t="s">
        <v>39</v>
      </c>
      <c r="O2661" t="s">
        <v>39</v>
      </c>
      <c r="P2661" t="s">
        <v>39</v>
      </c>
      <c r="Q2661" t="s">
        <v>39</v>
      </c>
      <c r="R2661" t="s">
        <v>39</v>
      </c>
      <c r="S2661" t="s">
        <v>39</v>
      </c>
      <c r="T2661">
        <v>4</v>
      </c>
      <c r="U2661" t="s">
        <v>3214</v>
      </c>
      <c r="V2661" s="6" t="s">
        <v>39</v>
      </c>
      <c r="W2661" t="s">
        <v>39</v>
      </c>
      <c r="X2661" s="6">
        <v>24</v>
      </c>
      <c r="Y2661" t="s">
        <v>39</v>
      </c>
      <c r="Z2661">
        <v>0</v>
      </c>
      <c r="AA2661" t="s">
        <v>44</v>
      </c>
      <c r="AB2661">
        <v>200</v>
      </c>
      <c r="AC2661">
        <v>1</v>
      </c>
      <c r="AD2661" t="s">
        <v>40</v>
      </c>
      <c r="AE2661" t="s">
        <v>39</v>
      </c>
      <c r="AF2661" t="s">
        <v>40</v>
      </c>
      <c r="AG2661" t="s">
        <v>39</v>
      </c>
      <c r="AH2661" t="s">
        <v>39</v>
      </c>
      <c r="AI2661" t="s">
        <v>39</v>
      </c>
      <c r="AJ2661" s="6" t="s">
        <v>43</v>
      </c>
      <c r="AK2661">
        <v>77</v>
      </c>
      <c r="AL2661" t="s">
        <v>39</v>
      </c>
      <c r="AM2661" t="s">
        <v>39</v>
      </c>
      <c r="AN2661">
        <v>4</v>
      </c>
      <c r="AO2661">
        <v>50</v>
      </c>
      <c r="AP2661">
        <v>40</v>
      </c>
      <c r="AQ2661" t="s">
        <v>39</v>
      </c>
      <c r="AR2661" t="s">
        <v>2693</v>
      </c>
      <c r="AS2661" t="s">
        <v>3204</v>
      </c>
    </row>
    <row r="2662" spans="1:45" x14ac:dyDescent="0.35">
      <c r="A2662" t="s">
        <v>2151</v>
      </c>
      <c r="B2662" t="s">
        <v>2673</v>
      </c>
      <c r="C2662" t="s">
        <v>2593</v>
      </c>
      <c r="D2662" t="s">
        <v>1098</v>
      </c>
      <c r="E2662" t="s">
        <v>1641</v>
      </c>
      <c r="F2662" t="s">
        <v>39</v>
      </c>
      <c r="G2662" t="s">
        <v>42</v>
      </c>
      <c r="H2662" t="s">
        <v>40</v>
      </c>
      <c r="I2662" t="s">
        <v>3203</v>
      </c>
      <c r="J2662" t="s">
        <v>39</v>
      </c>
      <c r="K2662" t="s">
        <v>39</v>
      </c>
      <c r="L2662" t="s">
        <v>39</v>
      </c>
      <c r="M2662" t="s">
        <v>2633</v>
      </c>
      <c r="N2662" t="s">
        <v>39</v>
      </c>
      <c r="O2662" t="s">
        <v>39</v>
      </c>
      <c r="P2662" t="s">
        <v>39</v>
      </c>
      <c r="Q2662" t="s">
        <v>39</v>
      </c>
      <c r="R2662" t="s">
        <v>39</v>
      </c>
      <c r="S2662" t="s">
        <v>39</v>
      </c>
      <c r="T2662">
        <v>4</v>
      </c>
      <c r="U2662" t="s">
        <v>3214</v>
      </c>
      <c r="V2662" s="6" t="s">
        <v>39</v>
      </c>
      <c r="W2662" t="s">
        <v>39</v>
      </c>
      <c r="X2662" s="6">
        <v>24</v>
      </c>
      <c r="Y2662" t="s">
        <v>39</v>
      </c>
      <c r="Z2662">
        <v>0</v>
      </c>
      <c r="AA2662" t="s">
        <v>44</v>
      </c>
      <c r="AB2662">
        <v>400</v>
      </c>
      <c r="AC2662">
        <v>1</v>
      </c>
      <c r="AD2662" t="s">
        <v>40</v>
      </c>
      <c r="AE2662" t="s">
        <v>39</v>
      </c>
      <c r="AF2662" t="s">
        <v>40</v>
      </c>
      <c r="AG2662" t="s">
        <v>39</v>
      </c>
      <c r="AH2662" t="s">
        <v>39</v>
      </c>
      <c r="AI2662" t="s">
        <v>39</v>
      </c>
      <c r="AJ2662" s="6" t="s">
        <v>43</v>
      </c>
      <c r="AK2662">
        <v>82</v>
      </c>
      <c r="AL2662" t="s">
        <v>39</v>
      </c>
      <c r="AM2662" t="s">
        <v>39</v>
      </c>
      <c r="AN2662">
        <v>4</v>
      </c>
      <c r="AO2662">
        <v>50</v>
      </c>
      <c r="AP2662">
        <v>40</v>
      </c>
      <c r="AQ2662" t="s">
        <v>39</v>
      </c>
      <c r="AR2662" t="s">
        <v>2693</v>
      </c>
      <c r="AS2662" t="s">
        <v>3204</v>
      </c>
    </row>
    <row r="2663" spans="1:45" x14ac:dyDescent="0.35">
      <c r="A2663" t="s">
        <v>2151</v>
      </c>
      <c r="B2663" t="s">
        <v>2673</v>
      </c>
      <c r="C2663" t="s">
        <v>2593</v>
      </c>
      <c r="D2663" t="s">
        <v>1098</v>
      </c>
      <c r="E2663" t="s">
        <v>1641</v>
      </c>
      <c r="F2663" t="s">
        <v>39</v>
      </c>
      <c r="G2663" t="s">
        <v>42</v>
      </c>
      <c r="H2663" t="s">
        <v>40</v>
      </c>
      <c r="I2663" t="s">
        <v>3203</v>
      </c>
      <c r="J2663" t="s">
        <v>39</v>
      </c>
      <c r="K2663" t="s">
        <v>39</v>
      </c>
      <c r="L2663" t="s">
        <v>39</v>
      </c>
      <c r="M2663" t="s">
        <v>2633</v>
      </c>
      <c r="N2663" t="s">
        <v>39</v>
      </c>
      <c r="O2663" t="s">
        <v>39</v>
      </c>
      <c r="P2663" t="s">
        <v>39</v>
      </c>
      <c r="Q2663" t="s">
        <v>39</v>
      </c>
      <c r="R2663" t="s">
        <v>39</v>
      </c>
      <c r="S2663" t="s">
        <v>39</v>
      </c>
      <c r="T2663">
        <v>4</v>
      </c>
      <c r="U2663" t="s">
        <v>3214</v>
      </c>
      <c r="V2663" s="6" t="s">
        <v>39</v>
      </c>
      <c r="W2663" t="s">
        <v>39</v>
      </c>
      <c r="X2663" s="6">
        <v>24</v>
      </c>
      <c r="Y2663" t="s">
        <v>39</v>
      </c>
      <c r="Z2663">
        <v>0</v>
      </c>
      <c r="AA2663" t="s">
        <v>44</v>
      </c>
      <c r="AB2663">
        <v>600</v>
      </c>
      <c r="AC2663">
        <v>1</v>
      </c>
      <c r="AD2663" t="s">
        <v>40</v>
      </c>
      <c r="AE2663" t="s">
        <v>39</v>
      </c>
      <c r="AF2663" t="s">
        <v>40</v>
      </c>
      <c r="AG2663" t="s">
        <v>39</v>
      </c>
      <c r="AH2663" t="s">
        <v>39</v>
      </c>
      <c r="AI2663" t="s">
        <v>39</v>
      </c>
      <c r="AJ2663" s="6" t="s">
        <v>43</v>
      </c>
      <c r="AK2663">
        <v>80</v>
      </c>
      <c r="AL2663" t="s">
        <v>39</v>
      </c>
      <c r="AM2663" t="s">
        <v>39</v>
      </c>
      <c r="AN2663">
        <v>4</v>
      </c>
      <c r="AO2663">
        <v>50</v>
      </c>
      <c r="AP2663">
        <v>40</v>
      </c>
      <c r="AQ2663" t="s">
        <v>39</v>
      </c>
      <c r="AR2663" t="s">
        <v>2693</v>
      </c>
      <c r="AS2663" t="s">
        <v>3204</v>
      </c>
    </row>
    <row r="2664" spans="1:45" x14ac:dyDescent="0.35">
      <c r="A2664" t="s">
        <v>2151</v>
      </c>
      <c r="B2664" t="s">
        <v>2673</v>
      </c>
      <c r="C2664" t="s">
        <v>2593</v>
      </c>
      <c r="D2664" t="s">
        <v>1098</v>
      </c>
      <c r="E2664" t="s">
        <v>1641</v>
      </c>
      <c r="F2664" t="s">
        <v>39</v>
      </c>
      <c r="G2664" t="s">
        <v>42</v>
      </c>
      <c r="H2664" t="s">
        <v>40</v>
      </c>
      <c r="I2664" t="s">
        <v>3203</v>
      </c>
      <c r="J2664" t="s">
        <v>39</v>
      </c>
      <c r="K2664" t="s">
        <v>39</v>
      </c>
      <c r="L2664" t="s">
        <v>39</v>
      </c>
      <c r="M2664" t="s">
        <v>2633</v>
      </c>
      <c r="N2664" t="s">
        <v>39</v>
      </c>
      <c r="O2664" t="s">
        <v>39</v>
      </c>
      <c r="P2664" t="s">
        <v>39</v>
      </c>
      <c r="Q2664" t="s">
        <v>39</v>
      </c>
      <c r="R2664" t="s">
        <v>39</v>
      </c>
      <c r="S2664" t="s">
        <v>39</v>
      </c>
      <c r="T2664">
        <v>4</v>
      </c>
      <c r="U2664" t="s">
        <v>3214</v>
      </c>
      <c r="V2664" s="6" t="s">
        <v>39</v>
      </c>
      <c r="W2664" t="s">
        <v>39</v>
      </c>
      <c r="X2664" s="6">
        <v>24</v>
      </c>
      <c r="Y2664" t="s">
        <v>39</v>
      </c>
      <c r="Z2664">
        <v>0</v>
      </c>
      <c r="AA2664" t="s">
        <v>44</v>
      </c>
      <c r="AB2664">
        <v>800</v>
      </c>
      <c r="AC2664">
        <v>1</v>
      </c>
      <c r="AD2664" t="s">
        <v>40</v>
      </c>
      <c r="AE2664" t="s">
        <v>39</v>
      </c>
      <c r="AF2664" t="s">
        <v>40</v>
      </c>
      <c r="AG2664" t="s">
        <v>39</v>
      </c>
      <c r="AH2664" t="s">
        <v>39</v>
      </c>
      <c r="AI2664" t="s">
        <v>39</v>
      </c>
      <c r="AJ2664" s="6" t="s">
        <v>43</v>
      </c>
      <c r="AK2664">
        <v>76</v>
      </c>
      <c r="AL2664" t="s">
        <v>39</v>
      </c>
      <c r="AM2664" t="s">
        <v>39</v>
      </c>
      <c r="AN2664">
        <v>4</v>
      </c>
      <c r="AO2664">
        <v>50</v>
      </c>
      <c r="AP2664">
        <v>40</v>
      </c>
      <c r="AQ2664" t="s">
        <v>39</v>
      </c>
      <c r="AR2664" t="s">
        <v>2693</v>
      </c>
      <c r="AS2664" t="s">
        <v>3204</v>
      </c>
    </row>
    <row r="2665" spans="1:45" x14ac:dyDescent="0.35">
      <c r="A2665" t="s">
        <v>2151</v>
      </c>
      <c r="B2665" t="s">
        <v>2673</v>
      </c>
      <c r="C2665" t="s">
        <v>2593</v>
      </c>
      <c r="D2665" t="s">
        <v>1098</v>
      </c>
      <c r="E2665" t="s">
        <v>1641</v>
      </c>
      <c r="F2665" t="s">
        <v>39</v>
      </c>
      <c r="G2665" t="s">
        <v>42</v>
      </c>
      <c r="H2665" t="s">
        <v>40</v>
      </c>
      <c r="I2665" t="s">
        <v>3203</v>
      </c>
      <c r="J2665" t="s">
        <v>39</v>
      </c>
      <c r="K2665" t="s">
        <v>39</v>
      </c>
      <c r="L2665" t="s">
        <v>39</v>
      </c>
      <c r="M2665" t="s">
        <v>2633</v>
      </c>
      <c r="N2665" t="s">
        <v>39</v>
      </c>
      <c r="O2665" t="s">
        <v>39</v>
      </c>
      <c r="P2665" t="s">
        <v>39</v>
      </c>
      <c r="Q2665" t="s">
        <v>39</v>
      </c>
      <c r="R2665" t="s">
        <v>39</v>
      </c>
      <c r="S2665" t="s">
        <v>39</v>
      </c>
      <c r="T2665">
        <v>4</v>
      </c>
      <c r="U2665" t="s">
        <v>3214</v>
      </c>
      <c r="V2665" s="6" t="s">
        <v>39</v>
      </c>
      <c r="W2665" t="s">
        <v>39</v>
      </c>
      <c r="X2665" s="6">
        <v>24</v>
      </c>
      <c r="Y2665" t="s">
        <v>39</v>
      </c>
      <c r="Z2665">
        <v>0</v>
      </c>
      <c r="AA2665" t="s">
        <v>44</v>
      </c>
      <c r="AB2665">
        <v>1000</v>
      </c>
      <c r="AC2665">
        <v>1</v>
      </c>
      <c r="AD2665" t="s">
        <v>40</v>
      </c>
      <c r="AE2665" t="s">
        <v>39</v>
      </c>
      <c r="AF2665" t="s">
        <v>40</v>
      </c>
      <c r="AG2665" t="s">
        <v>39</v>
      </c>
      <c r="AH2665" t="s">
        <v>39</v>
      </c>
      <c r="AI2665" t="s">
        <v>39</v>
      </c>
      <c r="AJ2665" s="6" t="s">
        <v>43</v>
      </c>
      <c r="AK2665">
        <v>64</v>
      </c>
      <c r="AL2665" t="s">
        <v>39</v>
      </c>
      <c r="AM2665" t="s">
        <v>39</v>
      </c>
      <c r="AN2665">
        <v>4</v>
      </c>
      <c r="AO2665">
        <v>50</v>
      </c>
      <c r="AP2665">
        <v>40</v>
      </c>
      <c r="AQ2665" t="s">
        <v>39</v>
      </c>
      <c r="AR2665" t="s">
        <v>2693</v>
      </c>
      <c r="AS2665" t="s">
        <v>3204</v>
      </c>
    </row>
    <row r="2666" spans="1:45" x14ac:dyDescent="0.35">
      <c r="A2666" t="s">
        <v>2151</v>
      </c>
      <c r="B2666" t="s">
        <v>2673</v>
      </c>
      <c r="C2666" t="s">
        <v>2593</v>
      </c>
      <c r="D2666" t="s">
        <v>1098</v>
      </c>
      <c r="E2666" t="s">
        <v>1641</v>
      </c>
      <c r="F2666" t="s">
        <v>39</v>
      </c>
      <c r="G2666" t="s">
        <v>42</v>
      </c>
      <c r="H2666" t="s">
        <v>40</v>
      </c>
      <c r="I2666" t="s">
        <v>3201</v>
      </c>
      <c r="J2666" t="s">
        <v>39</v>
      </c>
      <c r="K2666" t="s">
        <v>39</v>
      </c>
      <c r="L2666" t="s">
        <v>39</v>
      </c>
      <c r="M2666" t="s">
        <v>2633</v>
      </c>
      <c r="N2666" t="s">
        <v>39</v>
      </c>
      <c r="O2666" t="s">
        <v>39</v>
      </c>
      <c r="P2666" t="s">
        <v>39</v>
      </c>
      <c r="Q2666" t="s">
        <v>39</v>
      </c>
      <c r="R2666" t="s">
        <v>39</v>
      </c>
      <c r="S2666" t="s">
        <v>39</v>
      </c>
      <c r="T2666">
        <v>4</v>
      </c>
      <c r="U2666" t="s">
        <v>48</v>
      </c>
      <c r="V2666" s="6" t="s">
        <v>39</v>
      </c>
      <c r="W2666" t="s">
        <v>39</v>
      </c>
      <c r="X2666" s="6">
        <v>24</v>
      </c>
      <c r="Y2666" t="s">
        <v>39</v>
      </c>
      <c r="Z2666">
        <v>0</v>
      </c>
      <c r="AA2666" t="s">
        <v>39</v>
      </c>
      <c r="AB2666" t="s">
        <v>39</v>
      </c>
      <c r="AC2666" t="s">
        <v>39</v>
      </c>
      <c r="AD2666" t="s">
        <v>40</v>
      </c>
      <c r="AE2666" t="s">
        <v>39</v>
      </c>
      <c r="AF2666" t="s">
        <v>40</v>
      </c>
      <c r="AG2666" t="s">
        <v>39</v>
      </c>
      <c r="AH2666" t="s">
        <v>39</v>
      </c>
      <c r="AI2666" t="s">
        <v>39</v>
      </c>
      <c r="AJ2666" s="6" t="s">
        <v>43</v>
      </c>
      <c r="AK2666">
        <v>4</v>
      </c>
      <c r="AL2666" t="s">
        <v>39</v>
      </c>
      <c r="AM2666" t="s">
        <v>39</v>
      </c>
      <c r="AN2666">
        <v>4</v>
      </c>
      <c r="AO2666">
        <v>50</v>
      </c>
      <c r="AP2666">
        <v>40</v>
      </c>
      <c r="AQ2666" t="s">
        <v>39</v>
      </c>
      <c r="AR2666" t="s">
        <v>2693</v>
      </c>
      <c r="AS2666" t="s">
        <v>3205</v>
      </c>
    </row>
    <row r="2667" spans="1:45" x14ac:dyDescent="0.35">
      <c r="A2667" t="s">
        <v>2151</v>
      </c>
      <c r="B2667" t="s">
        <v>2673</v>
      </c>
      <c r="C2667" t="s">
        <v>2593</v>
      </c>
      <c r="D2667" t="s">
        <v>1098</v>
      </c>
      <c r="E2667" t="s">
        <v>1641</v>
      </c>
      <c r="F2667" t="s">
        <v>39</v>
      </c>
      <c r="G2667" t="s">
        <v>42</v>
      </c>
      <c r="H2667" t="s">
        <v>40</v>
      </c>
      <c r="I2667" t="s">
        <v>3201</v>
      </c>
      <c r="J2667" t="s">
        <v>39</v>
      </c>
      <c r="K2667" t="s">
        <v>39</v>
      </c>
      <c r="L2667" t="s">
        <v>39</v>
      </c>
      <c r="M2667" t="s">
        <v>2633</v>
      </c>
      <c r="N2667" t="s">
        <v>39</v>
      </c>
      <c r="O2667" t="s">
        <v>39</v>
      </c>
      <c r="P2667" t="s">
        <v>39</v>
      </c>
      <c r="Q2667" t="s">
        <v>39</v>
      </c>
      <c r="R2667" t="s">
        <v>39</v>
      </c>
      <c r="S2667" t="s">
        <v>39</v>
      </c>
      <c r="T2667">
        <v>4</v>
      </c>
      <c r="U2667" t="s">
        <v>3214</v>
      </c>
      <c r="V2667" s="6" t="s">
        <v>39</v>
      </c>
      <c r="W2667" t="s">
        <v>39</v>
      </c>
      <c r="X2667" s="6">
        <v>24</v>
      </c>
      <c r="Y2667" t="s">
        <v>39</v>
      </c>
      <c r="Z2667">
        <v>0</v>
      </c>
      <c r="AA2667" t="s">
        <v>44</v>
      </c>
      <c r="AB2667">
        <v>200</v>
      </c>
      <c r="AC2667">
        <v>1</v>
      </c>
      <c r="AD2667" t="s">
        <v>40</v>
      </c>
      <c r="AE2667" t="s">
        <v>39</v>
      </c>
      <c r="AF2667" t="s">
        <v>40</v>
      </c>
      <c r="AG2667" t="s">
        <v>39</v>
      </c>
      <c r="AH2667" t="s">
        <v>39</v>
      </c>
      <c r="AI2667" t="s">
        <v>39</v>
      </c>
      <c r="AJ2667" s="6" t="s">
        <v>43</v>
      </c>
      <c r="AK2667">
        <v>84</v>
      </c>
      <c r="AL2667" t="s">
        <v>39</v>
      </c>
      <c r="AM2667" t="s">
        <v>39</v>
      </c>
      <c r="AN2667">
        <v>4</v>
      </c>
      <c r="AO2667">
        <v>50</v>
      </c>
      <c r="AP2667">
        <v>40</v>
      </c>
      <c r="AQ2667" t="s">
        <v>39</v>
      </c>
      <c r="AR2667" t="s">
        <v>2693</v>
      </c>
      <c r="AS2667" t="s">
        <v>3205</v>
      </c>
    </row>
    <row r="2668" spans="1:45" x14ac:dyDescent="0.35">
      <c r="A2668" t="s">
        <v>2151</v>
      </c>
      <c r="B2668" t="s">
        <v>2673</v>
      </c>
      <c r="C2668" t="s">
        <v>2593</v>
      </c>
      <c r="D2668" t="s">
        <v>1098</v>
      </c>
      <c r="E2668" t="s">
        <v>1641</v>
      </c>
      <c r="F2668" t="s">
        <v>39</v>
      </c>
      <c r="G2668" t="s">
        <v>42</v>
      </c>
      <c r="H2668" t="s">
        <v>40</v>
      </c>
      <c r="I2668" t="s">
        <v>3201</v>
      </c>
      <c r="J2668" t="s">
        <v>39</v>
      </c>
      <c r="K2668" t="s">
        <v>39</v>
      </c>
      <c r="L2668" t="s">
        <v>39</v>
      </c>
      <c r="M2668" t="s">
        <v>2633</v>
      </c>
      <c r="N2668" t="s">
        <v>39</v>
      </c>
      <c r="O2668" t="s">
        <v>39</v>
      </c>
      <c r="P2668" t="s">
        <v>39</v>
      </c>
      <c r="Q2668" t="s">
        <v>39</v>
      </c>
      <c r="R2668" t="s">
        <v>39</v>
      </c>
      <c r="S2668" t="s">
        <v>39</v>
      </c>
      <c r="T2668">
        <v>4</v>
      </c>
      <c r="U2668" t="s">
        <v>3214</v>
      </c>
      <c r="V2668" s="6" t="s">
        <v>39</v>
      </c>
      <c r="W2668" t="s">
        <v>39</v>
      </c>
      <c r="X2668" s="6">
        <v>24</v>
      </c>
      <c r="Y2668" t="s">
        <v>39</v>
      </c>
      <c r="Z2668">
        <v>0</v>
      </c>
      <c r="AA2668" t="s">
        <v>44</v>
      </c>
      <c r="AB2668">
        <v>400</v>
      </c>
      <c r="AC2668">
        <v>1</v>
      </c>
      <c r="AD2668" t="s">
        <v>40</v>
      </c>
      <c r="AE2668" t="s">
        <v>39</v>
      </c>
      <c r="AF2668" t="s">
        <v>40</v>
      </c>
      <c r="AG2668" t="s">
        <v>39</v>
      </c>
      <c r="AH2668" t="s">
        <v>39</v>
      </c>
      <c r="AI2668" t="s">
        <v>39</v>
      </c>
      <c r="AJ2668" s="6" t="s">
        <v>43</v>
      </c>
      <c r="AK2668">
        <v>93</v>
      </c>
      <c r="AL2668" t="s">
        <v>39</v>
      </c>
      <c r="AM2668" t="s">
        <v>39</v>
      </c>
      <c r="AN2668">
        <v>4</v>
      </c>
      <c r="AO2668">
        <v>50</v>
      </c>
      <c r="AP2668">
        <v>40</v>
      </c>
      <c r="AQ2668" t="s">
        <v>39</v>
      </c>
      <c r="AR2668" t="s">
        <v>2693</v>
      </c>
      <c r="AS2668" t="s">
        <v>3205</v>
      </c>
    </row>
    <row r="2669" spans="1:45" x14ac:dyDescent="0.35">
      <c r="A2669" t="s">
        <v>2151</v>
      </c>
      <c r="B2669" t="s">
        <v>2673</v>
      </c>
      <c r="C2669" t="s">
        <v>2593</v>
      </c>
      <c r="D2669" t="s">
        <v>1098</v>
      </c>
      <c r="E2669" t="s">
        <v>1641</v>
      </c>
      <c r="F2669" t="s">
        <v>39</v>
      </c>
      <c r="G2669" t="s">
        <v>42</v>
      </c>
      <c r="H2669" t="s">
        <v>40</v>
      </c>
      <c r="I2669" t="s">
        <v>3201</v>
      </c>
      <c r="J2669" t="s">
        <v>39</v>
      </c>
      <c r="K2669" t="s">
        <v>39</v>
      </c>
      <c r="L2669" t="s">
        <v>39</v>
      </c>
      <c r="M2669" t="s">
        <v>2633</v>
      </c>
      <c r="N2669" t="s">
        <v>39</v>
      </c>
      <c r="O2669" t="s">
        <v>39</v>
      </c>
      <c r="P2669" t="s">
        <v>39</v>
      </c>
      <c r="Q2669" t="s">
        <v>39</v>
      </c>
      <c r="R2669" t="s">
        <v>39</v>
      </c>
      <c r="S2669" t="s">
        <v>39</v>
      </c>
      <c r="T2669">
        <v>4</v>
      </c>
      <c r="U2669" t="s">
        <v>3214</v>
      </c>
      <c r="V2669" s="6" t="s">
        <v>39</v>
      </c>
      <c r="W2669" t="s">
        <v>39</v>
      </c>
      <c r="X2669" s="6">
        <v>24</v>
      </c>
      <c r="Y2669" t="s">
        <v>39</v>
      </c>
      <c r="Z2669">
        <v>0</v>
      </c>
      <c r="AA2669" t="s">
        <v>44</v>
      </c>
      <c r="AB2669">
        <v>600</v>
      </c>
      <c r="AC2669">
        <v>1</v>
      </c>
      <c r="AD2669" t="s">
        <v>40</v>
      </c>
      <c r="AE2669" t="s">
        <v>39</v>
      </c>
      <c r="AF2669" t="s">
        <v>40</v>
      </c>
      <c r="AG2669" t="s">
        <v>39</v>
      </c>
      <c r="AH2669" t="s">
        <v>39</v>
      </c>
      <c r="AI2669" t="s">
        <v>39</v>
      </c>
      <c r="AJ2669" s="6" t="s">
        <v>43</v>
      </c>
      <c r="AK2669">
        <v>88</v>
      </c>
      <c r="AL2669" t="s">
        <v>39</v>
      </c>
      <c r="AM2669" t="s">
        <v>39</v>
      </c>
      <c r="AN2669">
        <v>4</v>
      </c>
      <c r="AO2669">
        <v>50</v>
      </c>
      <c r="AP2669">
        <v>40</v>
      </c>
      <c r="AQ2669" t="s">
        <v>39</v>
      </c>
      <c r="AR2669" t="s">
        <v>2693</v>
      </c>
      <c r="AS2669" t="s">
        <v>3205</v>
      </c>
    </row>
    <row r="2670" spans="1:45" x14ac:dyDescent="0.35">
      <c r="A2670" t="s">
        <v>2151</v>
      </c>
      <c r="B2670" t="s">
        <v>2673</v>
      </c>
      <c r="C2670" t="s">
        <v>2593</v>
      </c>
      <c r="D2670" t="s">
        <v>1098</v>
      </c>
      <c r="E2670" t="s">
        <v>1641</v>
      </c>
      <c r="F2670" t="s">
        <v>39</v>
      </c>
      <c r="G2670" t="s">
        <v>42</v>
      </c>
      <c r="H2670" t="s">
        <v>40</v>
      </c>
      <c r="I2670" t="s">
        <v>3201</v>
      </c>
      <c r="J2670" t="s">
        <v>39</v>
      </c>
      <c r="K2670" t="s">
        <v>39</v>
      </c>
      <c r="L2670" t="s">
        <v>39</v>
      </c>
      <c r="M2670" t="s">
        <v>2633</v>
      </c>
      <c r="N2670" t="s">
        <v>39</v>
      </c>
      <c r="O2670" t="s">
        <v>39</v>
      </c>
      <c r="P2670" t="s">
        <v>39</v>
      </c>
      <c r="Q2670" t="s">
        <v>39</v>
      </c>
      <c r="R2670" t="s">
        <v>39</v>
      </c>
      <c r="S2670" t="s">
        <v>39</v>
      </c>
      <c r="T2670">
        <v>4</v>
      </c>
      <c r="U2670" t="s">
        <v>3214</v>
      </c>
      <c r="V2670" s="6" t="s">
        <v>39</v>
      </c>
      <c r="W2670" t="s">
        <v>39</v>
      </c>
      <c r="X2670" s="6">
        <v>24</v>
      </c>
      <c r="Y2670" t="s">
        <v>39</v>
      </c>
      <c r="Z2670">
        <v>0</v>
      </c>
      <c r="AA2670" t="s">
        <v>44</v>
      </c>
      <c r="AB2670">
        <v>800</v>
      </c>
      <c r="AC2670">
        <v>1</v>
      </c>
      <c r="AD2670" t="s">
        <v>40</v>
      </c>
      <c r="AE2670" t="s">
        <v>39</v>
      </c>
      <c r="AF2670" t="s">
        <v>40</v>
      </c>
      <c r="AG2670" t="s">
        <v>39</v>
      </c>
      <c r="AH2670" t="s">
        <v>39</v>
      </c>
      <c r="AI2670" t="s">
        <v>39</v>
      </c>
      <c r="AJ2670" s="6" t="s">
        <v>43</v>
      </c>
      <c r="AK2670">
        <v>85</v>
      </c>
      <c r="AL2670" t="s">
        <v>39</v>
      </c>
      <c r="AM2670" t="s">
        <v>39</v>
      </c>
      <c r="AN2670">
        <v>4</v>
      </c>
      <c r="AO2670">
        <v>50</v>
      </c>
      <c r="AP2670">
        <v>40</v>
      </c>
      <c r="AQ2670" t="s">
        <v>39</v>
      </c>
      <c r="AR2670" t="s">
        <v>2693</v>
      </c>
      <c r="AS2670" t="s">
        <v>3205</v>
      </c>
    </row>
    <row r="2671" spans="1:45" x14ac:dyDescent="0.35">
      <c r="A2671" t="s">
        <v>2151</v>
      </c>
      <c r="B2671" t="s">
        <v>2673</v>
      </c>
      <c r="C2671" t="s">
        <v>2593</v>
      </c>
      <c r="D2671" t="s">
        <v>1098</v>
      </c>
      <c r="E2671" t="s">
        <v>1641</v>
      </c>
      <c r="F2671" t="s">
        <v>39</v>
      </c>
      <c r="G2671" t="s">
        <v>42</v>
      </c>
      <c r="H2671" t="s">
        <v>40</v>
      </c>
      <c r="I2671" t="s">
        <v>3201</v>
      </c>
      <c r="J2671" t="s">
        <v>39</v>
      </c>
      <c r="K2671" t="s">
        <v>39</v>
      </c>
      <c r="L2671" t="s">
        <v>39</v>
      </c>
      <c r="M2671" t="s">
        <v>2633</v>
      </c>
      <c r="N2671" t="s">
        <v>39</v>
      </c>
      <c r="O2671" t="s">
        <v>39</v>
      </c>
      <c r="P2671" t="s">
        <v>39</v>
      </c>
      <c r="Q2671" t="s">
        <v>39</v>
      </c>
      <c r="R2671" t="s">
        <v>39</v>
      </c>
      <c r="S2671" t="s">
        <v>39</v>
      </c>
      <c r="T2671">
        <v>4</v>
      </c>
      <c r="U2671" t="s">
        <v>3214</v>
      </c>
      <c r="V2671" s="6" t="s">
        <v>39</v>
      </c>
      <c r="W2671" t="s">
        <v>39</v>
      </c>
      <c r="X2671" s="6">
        <v>24</v>
      </c>
      <c r="Y2671" t="s">
        <v>39</v>
      </c>
      <c r="Z2671">
        <v>0</v>
      </c>
      <c r="AA2671" t="s">
        <v>44</v>
      </c>
      <c r="AB2671">
        <v>1000</v>
      </c>
      <c r="AC2671">
        <v>1</v>
      </c>
      <c r="AD2671" t="s">
        <v>40</v>
      </c>
      <c r="AE2671" t="s">
        <v>39</v>
      </c>
      <c r="AF2671" t="s">
        <v>40</v>
      </c>
      <c r="AG2671" t="s">
        <v>39</v>
      </c>
      <c r="AH2671" t="s">
        <v>39</v>
      </c>
      <c r="AI2671" t="s">
        <v>39</v>
      </c>
      <c r="AJ2671" s="6" t="s">
        <v>43</v>
      </c>
      <c r="AK2671">
        <v>72</v>
      </c>
      <c r="AL2671" t="s">
        <v>39</v>
      </c>
      <c r="AM2671" t="s">
        <v>39</v>
      </c>
      <c r="AN2671">
        <v>4</v>
      </c>
      <c r="AO2671">
        <v>50</v>
      </c>
      <c r="AP2671">
        <v>40</v>
      </c>
      <c r="AQ2671" t="s">
        <v>39</v>
      </c>
      <c r="AR2671" t="s">
        <v>2693</v>
      </c>
      <c r="AS2671" t="s">
        <v>3205</v>
      </c>
    </row>
    <row r="2672" spans="1:45" x14ac:dyDescent="0.35">
      <c r="A2672" t="s">
        <v>2151</v>
      </c>
      <c r="B2672" t="s">
        <v>2673</v>
      </c>
      <c r="C2672" t="s">
        <v>2593</v>
      </c>
      <c r="D2672" t="s">
        <v>1098</v>
      </c>
      <c r="E2672" t="s">
        <v>1641</v>
      </c>
      <c r="F2672" t="s">
        <v>39</v>
      </c>
      <c r="G2672" t="s">
        <v>42</v>
      </c>
      <c r="H2672" t="s">
        <v>40</v>
      </c>
      <c r="I2672" t="s">
        <v>3215</v>
      </c>
      <c r="J2672" t="s">
        <v>39</v>
      </c>
      <c r="K2672" t="s">
        <v>39</v>
      </c>
      <c r="L2672" t="s">
        <v>39</v>
      </c>
      <c r="M2672" t="s">
        <v>2633</v>
      </c>
      <c r="N2672" t="s">
        <v>39</v>
      </c>
      <c r="O2672" t="s">
        <v>39</v>
      </c>
      <c r="P2672" t="s">
        <v>39</v>
      </c>
      <c r="Q2672" t="s">
        <v>39</v>
      </c>
      <c r="R2672" t="s">
        <v>39</v>
      </c>
      <c r="S2672" t="s">
        <v>39</v>
      </c>
      <c r="T2672">
        <v>4</v>
      </c>
      <c r="U2672" t="s">
        <v>48</v>
      </c>
      <c r="V2672" s="6" t="s">
        <v>39</v>
      </c>
      <c r="W2672" t="s">
        <v>39</v>
      </c>
      <c r="X2672" s="6">
        <v>24</v>
      </c>
      <c r="Y2672" t="s">
        <v>39</v>
      </c>
      <c r="Z2672">
        <v>0</v>
      </c>
      <c r="AA2672" t="s">
        <v>39</v>
      </c>
      <c r="AB2672" t="s">
        <v>39</v>
      </c>
      <c r="AC2672" t="s">
        <v>39</v>
      </c>
      <c r="AD2672" t="s">
        <v>40</v>
      </c>
      <c r="AE2672" t="s">
        <v>39</v>
      </c>
      <c r="AF2672" t="s">
        <v>40</v>
      </c>
      <c r="AG2672" t="s">
        <v>39</v>
      </c>
      <c r="AH2672" t="s">
        <v>39</v>
      </c>
      <c r="AI2672" t="s">
        <v>39</v>
      </c>
      <c r="AJ2672" s="6" t="s">
        <v>43</v>
      </c>
      <c r="AK2672">
        <v>3</v>
      </c>
      <c r="AL2672" t="s">
        <v>39</v>
      </c>
      <c r="AM2672" t="s">
        <v>39</v>
      </c>
      <c r="AN2672">
        <v>4</v>
      </c>
      <c r="AO2672">
        <v>50</v>
      </c>
      <c r="AP2672">
        <v>40</v>
      </c>
      <c r="AQ2672" t="s">
        <v>39</v>
      </c>
      <c r="AR2672" t="s">
        <v>2693</v>
      </c>
      <c r="AS2672" t="s">
        <v>3206</v>
      </c>
    </row>
    <row r="2673" spans="1:45" x14ac:dyDescent="0.35">
      <c r="A2673" t="s">
        <v>2151</v>
      </c>
      <c r="B2673" t="s">
        <v>2673</v>
      </c>
      <c r="C2673" t="s">
        <v>2593</v>
      </c>
      <c r="D2673" t="s">
        <v>1098</v>
      </c>
      <c r="E2673" t="s">
        <v>1641</v>
      </c>
      <c r="F2673" t="s">
        <v>39</v>
      </c>
      <c r="G2673" t="s">
        <v>42</v>
      </c>
      <c r="H2673" t="s">
        <v>40</v>
      </c>
      <c r="I2673" t="s">
        <v>3215</v>
      </c>
      <c r="J2673" t="s">
        <v>39</v>
      </c>
      <c r="K2673" t="s">
        <v>39</v>
      </c>
      <c r="L2673" t="s">
        <v>39</v>
      </c>
      <c r="M2673" t="s">
        <v>2633</v>
      </c>
      <c r="N2673" t="s">
        <v>39</v>
      </c>
      <c r="O2673" t="s">
        <v>39</v>
      </c>
      <c r="P2673" t="s">
        <v>39</v>
      </c>
      <c r="Q2673" t="s">
        <v>39</v>
      </c>
      <c r="R2673" t="s">
        <v>39</v>
      </c>
      <c r="S2673" t="s">
        <v>39</v>
      </c>
      <c r="T2673">
        <v>4</v>
      </c>
      <c r="U2673" t="s">
        <v>3214</v>
      </c>
      <c r="V2673" s="6" t="s">
        <v>39</v>
      </c>
      <c r="W2673" t="s">
        <v>39</v>
      </c>
      <c r="X2673" s="6">
        <v>24</v>
      </c>
      <c r="Y2673" t="s">
        <v>39</v>
      </c>
      <c r="Z2673">
        <v>0</v>
      </c>
      <c r="AA2673" t="s">
        <v>44</v>
      </c>
      <c r="AB2673">
        <v>200</v>
      </c>
      <c r="AC2673">
        <v>1</v>
      </c>
      <c r="AD2673" t="s">
        <v>40</v>
      </c>
      <c r="AE2673" t="s">
        <v>39</v>
      </c>
      <c r="AF2673" t="s">
        <v>40</v>
      </c>
      <c r="AG2673" t="s">
        <v>39</v>
      </c>
      <c r="AH2673" t="s">
        <v>39</v>
      </c>
      <c r="AI2673" t="s">
        <v>39</v>
      </c>
      <c r="AJ2673" s="6" t="s">
        <v>43</v>
      </c>
      <c r="AK2673">
        <v>90</v>
      </c>
      <c r="AL2673" t="s">
        <v>39</v>
      </c>
      <c r="AM2673" t="s">
        <v>39</v>
      </c>
      <c r="AN2673">
        <v>4</v>
      </c>
      <c r="AO2673">
        <v>50</v>
      </c>
      <c r="AP2673">
        <v>40</v>
      </c>
      <c r="AQ2673" t="s">
        <v>39</v>
      </c>
      <c r="AR2673" t="s">
        <v>2693</v>
      </c>
      <c r="AS2673" t="s">
        <v>3206</v>
      </c>
    </row>
    <row r="2674" spans="1:45" x14ac:dyDescent="0.35">
      <c r="A2674" t="s">
        <v>2151</v>
      </c>
      <c r="B2674" t="s">
        <v>2673</v>
      </c>
      <c r="C2674" t="s">
        <v>2593</v>
      </c>
      <c r="D2674" t="s">
        <v>1098</v>
      </c>
      <c r="E2674" t="s">
        <v>1641</v>
      </c>
      <c r="F2674" t="s">
        <v>39</v>
      </c>
      <c r="G2674" t="s">
        <v>42</v>
      </c>
      <c r="H2674" t="s">
        <v>40</v>
      </c>
      <c r="I2674" t="s">
        <v>3215</v>
      </c>
      <c r="J2674" t="s">
        <v>39</v>
      </c>
      <c r="K2674" t="s">
        <v>39</v>
      </c>
      <c r="L2674" t="s">
        <v>39</v>
      </c>
      <c r="M2674" t="s">
        <v>2633</v>
      </c>
      <c r="N2674" t="s">
        <v>39</v>
      </c>
      <c r="O2674" t="s">
        <v>39</v>
      </c>
      <c r="P2674" t="s">
        <v>39</v>
      </c>
      <c r="Q2674" t="s">
        <v>39</v>
      </c>
      <c r="R2674" t="s">
        <v>39</v>
      </c>
      <c r="S2674" t="s">
        <v>39</v>
      </c>
      <c r="T2674">
        <v>4</v>
      </c>
      <c r="U2674" t="s">
        <v>3214</v>
      </c>
      <c r="V2674" s="6" t="s">
        <v>39</v>
      </c>
      <c r="W2674" t="s">
        <v>39</v>
      </c>
      <c r="X2674" s="6">
        <v>24</v>
      </c>
      <c r="Y2674" t="s">
        <v>39</v>
      </c>
      <c r="Z2674">
        <v>0</v>
      </c>
      <c r="AA2674" t="s">
        <v>44</v>
      </c>
      <c r="AB2674">
        <v>400</v>
      </c>
      <c r="AC2674">
        <v>1</v>
      </c>
      <c r="AD2674" t="s">
        <v>40</v>
      </c>
      <c r="AE2674" t="s">
        <v>39</v>
      </c>
      <c r="AF2674" t="s">
        <v>40</v>
      </c>
      <c r="AG2674" t="s">
        <v>39</v>
      </c>
      <c r="AH2674" t="s">
        <v>39</v>
      </c>
      <c r="AI2674" t="s">
        <v>39</v>
      </c>
      <c r="AJ2674" s="6" t="s">
        <v>43</v>
      </c>
      <c r="AK2674">
        <v>89</v>
      </c>
      <c r="AL2674" t="s">
        <v>39</v>
      </c>
      <c r="AM2674" t="s">
        <v>39</v>
      </c>
      <c r="AN2674">
        <v>4</v>
      </c>
      <c r="AO2674">
        <v>50</v>
      </c>
      <c r="AP2674">
        <v>40</v>
      </c>
      <c r="AQ2674" t="s">
        <v>39</v>
      </c>
      <c r="AR2674" t="s">
        <v>2693</v>
      </c>
      <c r="AS2674" t="s">
        <v>3206</v>
      </c>
    </row>
    <row r="2675" spans="1:45" x14ac:dyDescent="0.35">
      <c r="A2675" t="s">
        <v>2151</v>
      </c>
      <c r="B2675" t="s">
        <v>2673</v>
      </c>
      <c r="C2675" t="s">
        <v>2593</v>
      </c>
      <c r="D2675" t="s">
        <v>1098</v>
      </c>
      <c r="E2675" t="s">
        <v>1641</v>
      </c>
      <c r="F2675" t="s">
        <v>39</v>
      </c>
      <c r="G2675" t="s">
        <v>42</v>
      </c>
      <c r="H2675" t="s">
        <v>40</v>
      </c>
      <c r="I2675" t="s">
        <v>3215</v>
      </c>
      <c r="J2675" t="s">
        <v>39</v>
      </c>
      <c r="K2675" t="s">
        <v>39</v>
      </c>
      <c r="L2675" t="s">
        <v>39</v>
      </c>
      <c r="M2675" t="s">
        <v>2633</v>
      </c>
      <c r="N2675" t="s">
        <v>39</v>
      </c>
      <c r="O2675" t="s">
        <v>39</v>
      </c>
      <c r="P2675" t="s">
        <v>39</v>
      </c>
      <c r="Q2675" t="s">
        <v>39</v>
      </c>
      <c r="R2675" t="s">
        <v>39</v>
      </c>
      <c r="S2675" t="s">
        <v>39</v>
      </c>
      <c r="T2675">
        <v>4</v>
      </c>
      <c r="U2675" t="s">
        <v>3214</v>
      </c>
      <c r="V2675" s="6" t="s">
        <v>39</v>
      </c>
      <c r="W2675" t="s">
        <v>39</v>
      </c>
      <c r="X2675" s="6">
        <v>24</v>
      </c>
      <c r="Y2675" t="s">
        <v>39</v>
      </c>
      <c r="Z2675">
        <v>0</v>
      </c>
      <c r="AA2675" t="s">
        <v>44</v>
      </c>
      <c r="AB2675">
        <v>600</v>
      </c>
      <c r="AC2675">
        <v>1</v>
      </c>
      <c r="AD2675" t="s">
        <v>40</v>
      </c>
      <c r="AE2675" t="s">
        <v>39</v>
      </c>
      <c r="AF2675" t="s">
        <v>40</v>
      </c>
      <c r="AG2675" t="s">
        <v>39</v>
      </c>
      <c r="AH2675" t="s">
        <v>39</v>
      </c>
      <c r="AI2675" t="s">
        <v>39</v>
      </c>
      <c r="AJ2675" s="6" t="s">
        <v>43</v>
      </c>
      <c r="AK2675">
        <v>93</v>
      </c>
      <c r="AL2675" t="s">
        <v>39</v>
      </c>
      <c r="AM2675" t="s">
        <v>39</v>
      </c>
      <c r="AN2675">
        <v>4</v>
      </c>
      <c r="AO2675">
        <v>50</v>
      </c>
      <c r="AP2675">
        <v>40</v>
      </c>
      <c r="AQ2675" t="s">
        <v>39</v>
      </c>
      <c r="AR2675" t="s">
        <v>2693</v>
      </c>
      <c r="AS2675" t="s">
        <v>3206</v>
      </c>
    </row>
    <row r="2676" spans="1:45" x14ac:dyDescent="0.35">
      <c r="A2676" t="s">
        <v>2151</v>
      </c>
      <c r="B2676" t="s">
        <v>2673</v>
      </c>
      <c r="C2676" t="s">
        <v>2593</v>
      </c>
      <c r="D2676" t="s">
        <v>1098</v>
      </c>
      <c r="E2676" t="s">
        <v>1641</v>
      </c>
      <c r="F2676" t="s">
        <v>39</v>
      </c>
      <c r="G2676" t="s">
        <v>42</v>
      </c>
      <c r="H2676" t="s">
        <v>40</v>
      </c>
      <c r="I2676" t="s">
        <v>3215</v>
      </c>
      <c r="J2676" t="s">
        <v>39</v>
      </c>
      <c r="K2676" t="s">
        <v>39</v>
      </c>
      <c r="L2676" t="s">
        <v>39</v>
      </c>
      <c r="M2676" t="s">
        <v>2633</v>
      </c>
      <c r="N2676" t="s">
        <v>39</v>
      </c>
      <c r="O2676" t="s">
        <v>39</v>
      </c>
      <c r="P2676" t="s">
        <v>39</v>
      </c>
      <c r="Q2676" t="s">
        <v>39</v>
      </c>
      <c r="R2676" t="s">
        <v>39</v>
      </c>
      <c r="S2676" t="s">
        <v>39</v>
      </c>
      <c r="T2676">
        <v>4</v>
      </c>
      <c r="U2676" t="s">
        <v>3214</v>
      </c>
      <c r="V2676" s="6" t="s">
        <v>39</v>
      </c>
      <c r="W2676" t="s">
        <v>39</v>
      </c>
      <c r="X2676" s="6">
        <v>24</v>
      </c>
      <c r="Y2676" t="s">
        <v>39</v>
      </c>
      <c r="Z2676">
        <v>0</v>
      </c>
      <c r="AA2676" t="s">
        <v>44</v>
      </c>
      <c r="AB2676">
        <v>800</v>
      </c>
      <c r="AC2676">
        <v>1</v>
      </c>
      <c r="AD2676" t="s">
        <v>40</v>
      </c>
      <c r="AE2676" t="s">
        <v>39</v>
      </c>
      <c r="AF2676" t="s">
        <v>40</v>
      </c>
      <c r="AG2676" t="s">
        <v>39</v>
      </c>
      <c r="AH2676" t="s">
        <v>39</v>
      </c>
      <c r="AI2676" t="s">
        <v>39</v>
      </c>
      <c r="AJ2676" s="6" t="s">
        <v>43</v>
      </c>
      <c r="AK2676">
        <v>88</v>
      </c>
      <c r="AL2676" t="s">
        <v>39</v>
      </c>
      <c r="AM2676" t="s">
        <v>39</v>
      </c>
      <c r="AN2676">
        <v>4</v>
      </c>
      <c r="AO2676">
        <v>50</v>
      </c>
      <c r="AP2676">
        <v>40</v>
      </c>
      <c r="AQ2676" t="s">
        <v>39</v>
      </c>
      <c r="AR2676" t="s">
        <v>2693</v>
      </c>
      <c r="AS2676" t="s">
        <v>3206</v>
      </c>
    </row>
    <row r="2677" spans="1:45" x14ac:dyDescent="0.35">
      <c r="A2677" t="s">
        <v>2151</v>
      </c>
      <c r="B2677" t="s">
        <v>2673</v>
      </c>
      <c r="C2677" t="s">
        <v>2593</v>
      </c>
      <c r="D2677" t="s">
        <v>1098</v>
      </c>
      <c r="E2677" t="s">
        <v>1641</v>
      </c>
      <c r="F2677" t="s">
        <v>39</v>
      </c>
      <c r="G2677" t="s">
        <v>42</v>
      </c>
      <c r="H2677" t="s">
        <v>40</v>
      </c>
      <c r="I2677" t="s">
        <v>3215</v>
      </c>
      <c r="J2677" t="s">
        <v>39</v>
      </c>
      <c r="K2677" t="s">
        <v>39</v>
      </c>
      <c r="L2677" t="s">
        <v>39</v>
      </c>
      <c r="M2677" t="s">
        <v>2633</v>
      </c>
      <c r="N2677" t="s">
        <v>39</v>
      </c>
      <c r="O2677" t="s">
        <v>39</v>
      </c>
      <c r="P2677" t="s">
        <v>39</v>
      </c>
      <c r="Q2677" t="s">
        <v>39</v>
      </c>
      <c r="R2677" t="s">
        <v>39</v>
      </c>
      <c r="S2677" t="s">
        <v>39</v>
      </c>
      <c r="T2677">
        <v>4</v>
      </c>
      <c r="U2677" t="s">
        <v>3214</v>
      </c>
      <c r="V2677" s="6" t="s">
        <v>39</v>
      </c>
      <c r="W2677" t="s">
        <v>39</v>
      </c>
      <c r="X2677" s="6">
        <v>24</v>
      </c>
      <c r="Y2677" t="s">
        <v>39</v>
      </c>
      <c r="Z2677">
        <v>0</v>
      </c>
      <c r="AA2677" t="s">
        <v>44</v>
      </c>
      <c r="AB2677">
        <v>1000</v>
      </c>
      <c r="AC2677">
        <v>1</v>
      </c>
      <c r="AD2677" t="s">
        <v>40</v>
      </c>
      <c r="AE2677" t="s">
        <v>39</v>
      </c>
      <c r="AF2677" t="s">
        <v>40</v>
      </c>
      <c r="AG2677" t="s">
        <v>39</v>
      </c>
      <c r="AH2677" t="s">
        <v>39</v>
      </c>
      <c r="AI2677" t="s">
        <v>39</v>
      </c>
      <c r="AJ2677" s="6" t="s">
        <v>43</v>
      </c>
      <c r="AK2677">
        <v>83</v>
      </c>
      <c r="AL2677" t="s">
        <v>39</v>
      </c>
      <c r="AM2677" t="s">
        <v>39</v>
      </c>
      <c r="AN2677">
        <v>4</v>
      </c>
      <c r="AO2677">
        <v>50</v>
      </c>
      <c r="AP2677">
        <v>40</v>
      </c>
      <c r="AQ2677" t="s">
        <v>39</v>
      </c>
      <c r="AR2677" t="s">
        <v>2693</v>
      </c>
      <c r="AS2677" t="s">
        <v>3206</v>
      </c>
    </row>
    <row r="2678" spans="1:45" x14ac:dyDescent="0.35">
      <c r="A2678" t="s">
        <v>2151</v>
      </c>
      <c r="B2678" t="s">
        <v>2673</v>
      </c>
      <c r="C2678" t="s">
        <v>2593</v>
      </c>
      <c r="D2678" t="s">
        <v>1098</v>
      </c>
      <c r="E2678" t="s">
        <v>1641</v>
      </c>
      <c r="F2678" t="s">
        <v>39</v>
      </c>
      <c r="G2678" t="s">
        <v>42</v>
      </c>
      <c r="H2678" t="s">
        <v>40</v>
      </c>
      <c r="I2678" t="s">
        <v>3200</v>
      </c>
      <c r="J2678" t="s">
        <v>39</v>
      </c>
      <c r="K2678" t="s">
        <v>39</v>
      </c>
      <c r="L2678" t="s">
        <v>39</v>
      </c>
      <c r="M2678" t="s">
        <v>2633</v>
      </c>
      <c r="N2678" t="s">
        <v>39</v>
      </c>
      <c r="O2678" t="s">
        <v>39</v>
      </c>
      <c r="P2678" t="s">
        <v>39</v>
      </c>
      <c r="Q2678" t="s">
        <v>39</v>
      </c>
      <c r="R2678" t="s">
        <v>39</v>
      </c>
      <c r="S2678" t="s">
        <v>39</v>
      </c>
      <c r="T2678">
        <v>4</v>
      </c>
      <c r="U2678" t="s">
        <v>48</v>
      </c>
      <c r="V2678" s="6" t="s">
        <v>39</v>
      </c>
      <c r="W2678" t="s">
        <v>39</v>
      </c>
      <c r="X2678" s="6">
        <v>24</v>
      </c>
      <c r="Y2678" t="s">
        <v>39</v>
      </c>
      <c r="Z2678">
        <v>0</v>
      </c>
      <c r="AA2678" t="s">
        <v>39</v>
      </c>
      <c r="AB2678" t="s">
        <v>39</v>
      </c>
      <c r="AC2678" t="s">
        <v>39</v>
      </c>
      <c r="AD2678" t="s">
        <v>40</v>
      </c>
      <c r="AE2678" t="s">
        <v>39</v>
      </c>
      <c r="AF2678" t="s">
        <v>40</v>
      </c>
      <c r="AG2678" t="s">
        <v>39</v>
      </c>
      <c r="AH2678" t="s">
        <v>39</v>
      </c>
      <c r="AI2678" t="s">
        <v>39</v>
      </c>
      <c r="AJ2678" s="6" t="s">
        <v>43</v>
      </c>
      <c r="AK2678">
        <v>2.7</v>
      </c>
      <c r="AL2678" t="s">
        <v>39</v>
      </c>
      <c r="AM2678" t="s">
        <v>39</v>
      </c>
      <c r="AN2678">
        <v>4</v>
      </c>
      <c r="AO2678">
        <v>50</v>
      </c>
      <c r="AP2678">
        <v>40</v>
      </c>
      <c r="AQ2678" t="s">
        <v>39</v>
      </c>
      <c r="AR2678" t="s">
        <v>2693</v>
      </c>
      <c r="AS2678" t="s">
        <v>3213</v>
      </c>
    </row>
    <row r="2679" spans="1:45" x14ac:dyDescent="0.35">
      <c r="A2679" t="s">
        <v>2151</v>
      </c>
      <c r="B2679" t="s">
        <v>2673</v>
      </c>
      <c r="C2679" t="s">
        <v>2593</v>
      </c>
      <c r="D2679" t="s">
        <v>1098</v>
      </c>
      <c r="E2679" t="s">
        <v>1641</v>
      </c>
      <c r="F2679" t="s">
        <v>39</v>
      </c>
      <c r="G2679" t="s">
        <v>42</v>
      </c>
      <c r="H2679" t="s">
        <v>40</v>
      </c>
      <c r="I2679" t="s">
        <v>3200</v>
      </c>
      <c r="J2679" t="s">
        <v>39</v>
      </c>
      <c r="K2679" t="s">
        <v>39</v>
      </c>
      <c r="L2679" t="s">
        <v>39</v>
      </c>
      <c r="M2679" t="s">
        <v>2633</v>
      </c>
      <c r="N2679" t="s">
        <v>39</v>
      </c>
      <c r="O2679" t="s">
        <v>39</v>
      </c>
      <c r="P2679" t="s">
        <v>39</v>
      </c>
      <c r="Q2679" t="s">
        <v>39</v>
      </c>
      <c r="R2679" t="s">
        <v>39</v>
      </c>
      <c r="S2679" t="s">
        <v>39</v>
      </c>
      <c r="T2679">
        <v>4</v>
      </c>
      <c r="U2679" t="s">
        <v>3214</v>
      </c>
      <c r="V2679" s="6" t="s">
        <v>39</v>
      </c>
      <c r="W2679" t="s">
        <v>39</v>
      </c>
      <c r="X2679" s="6">
        <v>24</v>
      </c>
      <c r="Y2679" t="s">
        <v>39</v>
      </c>
      <c r="Z2679">
        <v>0</v>
      </c>
      <c r="AA2679" t="s">
        <v>44</v>
      </c>
      <c r="AB2679">
        <v>200</v>
      </c>
      <c r="AC2679">
        <v>1</v>
      </c>
      <c r="AD2679" t="s">
        <v>40</v>
      </c>
      <c r="AE2679" t="s">
        <v>39</v>
      </c>
      <c r="AF2679" t="s">
        <v>40</v>
      </c>
      <c r="AG2679" t="s">
        <v>39</v>
      </c>
      <c r="AH2679" t="s">
        <v>39</v>
      </c>
      <c r="AI2679" t="s">
        <v>39</v>
      </c>
      <c r="AJ2679" s="6" t="s">
        <v>43</v>
      </c>
      <c r="AK2679">
        <v>83.7</v>
      </c>
      <c r="AL2679" t="s">
        <v>39</v>
      </c>
      <c r="AM2679" t="s">
        <v>39</v>
      </c>
      <c r="AN2679">
        <v>4</v>
      </c>
      <c r="AO2679">
        <v>50</v>
      </c>
      <c r="AP2679">
        <v>40</v>
      </c>
      <c r="AQ2679" t="s">
        <v>39</v>
      </c>
      <c r="AR2679" t="s">
        <v>2693</v>
      </c>
      <c r="AS2679" t="s">
        <v>3213</v>
      </c>
    </row>
    <row r="2680" spans="1:45" x14ac:dyDescent="0.35">
      <c r="A2680" t="s">
        <v>2151</v>
      </c>
      <c r="B2680" t="s">
        <v>2673</v>
      </c>
      <c r="C2680" t="s">
        <v>2593</v>
      </c>
      <c r="D2680" t="s">
        <v>1098</v>
      </c>
      <c r="E2680" t="s">
        <v>1641</v>
      </c>
      <c r="F2680" t="s">
        <v>39</v>
      </c>
      <c r="G2680" t="s">
        <v>42</v>
      </c>
      <c r="H2680" t="s">
        <v>40</v>
      </c>
      <c r="I2680" t="s">
        <v>3200</v>
      </c>
      <c r="J2680" t="s">
        <v>39</v>
      </c>
      <c r="K2680" t="s">
        <v>39</v>
      </c>
      <c r="L2680" t="s">
        <v>39</v>
      </c>
      <c r="M2680" t="s">
        <v>2633</v>
      </c>
      <c r="N2680" t="s">
        <v>39</v>
      </c>
      <c r="O2680" t="s">
        <v>39</v>
      </c>
      <c r="P2680" t="s">
        <v>39</v>
      </c>
      <c r="Q2680" t="s">
        <v>39</v>
      </c>
      <c r="R2680" t="s">
        <v>39</v>
      </c>
      <c r="S2680" t="s">
        <v>39</v>
      </c>
      <c r="T2680">
        <v>4</v>
      </c>
      <c r="U2680" t="s">
        <v>3214</v>
      </c>
      <c r="V2680" s="6" t="s">
        <v>39</v>
      </c>
      <c r="W2680" t="s">
        <v>39</v>
      </c>
      <c r="X2680" s="6">
        <v>24</v>
      </c>
      <c r="Y2680" t="s">
        <v>39</v>
      </c>
      <c r="Z2680">
        <v>0</v>
      </c>
      <c r="AA2680" t="s">
        <v>44</v>
      </c>
      <c r="AB2680">
        <v>400</v>
      </c>
      <c r="AC2680">
        <v>1</v>
      </c>
      <c r="AD2680" t="s">
        <v>40</v>
      </c>
      <c r="AE2680" t="s">
        <v>39</v>
      </c>
      <c r="AF2680" t="s">
        <v>40</v>
      </c>
      <c r="AG2680" t="s">
        <v>39</v>
      </c>
      <c r="AH2680" t="s">
        <v>39</v>
      </c>
      <c r="AI2680" t="s">
        <v>39</v>
      </c>
      <c r="AJ2680" s="6" t="s">
        <v>43</v>
      </c>
      <c r="AK2680">
        <v>88</v>
      </c>
      <c r="AL2680" t="s">
        <v>39</v>
      </c>
      <c r="AM2680" t="s">
        <v>39</v>
      </c>
      <c r="AN2680">
        <v>4</v>
      </c>
      <c r="AO2680">
        <v>50</v>
      </c>
      <c r="AP2680">
        <v>40</v>
      </c>
      <c r="AQ2680" t="s">
        <v>39</v>
      </c>
      <c r="AR2680" t="s">
        <v>2693</v>
      </c>
      <c r="AS2680" t="s">
        <v>3213</v>
      </c>
    </row>
    <row r="2681" spans="1:45" x14ac:dyDescent="0.35">
      <c r="A2681" t="s">
        <v>2151</v>
      </c>
      <c r="B2681" t="s">
        <v>2673</v>
      </c>
      <c r="C2681" t="s">
        <v>2593</v>
      </c>
      <c r="D2681" t="s">
        <v>1098</v>
      </c>
      <c r="E2681" t="s">
        <v>1641</v>
      </c>
      <c r="F2681" t="s">
        <v>39</v>
      </c>
      <c r="G2681" t="s">
        <v>42</v>
      </c>
      <c r="H2681" t="s">
        <v>40</v>
      </c>
      <c r="I2681" t="s">
        <v>3200</v>
      </c>
      <c r="J2681" t="s">
        <v>39</v>
      </c>
      <c r="K2681" t="s">
        <v>39</v>
      </c>
      <c r="L2681" t="s">
        <v>39</v>
      </c>
      <c r="M2681" t="s">
        <v>2633</v>
      </c>
      <c r="N2681" t="s">
        <v>39</v>
      </c>
      <c r="O2681" t="s">
        <v>39</v>
      </c>
      <c r="P2681" t="s">
        <v>39</v>
      </c>
      <c r="Q2681" t="s">
        <v>39</v>
      </c>
      <c r="R2681" t="s">
        <v>39</v>
      </c>
      <c r="S2681" t="s">
        <v>39</v>
      </c>
      <c r="T2681">
        <v>4</v>
      </c>
      <c r="U2681" t="s">
        <v>3214</v>
      </c>
      <c r="V2681" s="6" t="s">
        <v>39</v>
      </c>
      <c r="W2681" t="s">
        <v>39</v>
      </c>
      <c r="X2681" s="6">
        <v>24</v>
      </c>
      <c r="Y2681" t="s">
        <v>39</v>
      </c>
      <c r="Z2681">
        <v>0</v>
      </c>
      <c r="AA2681" t="s">
        <v>44</v>
      </c>
      <c r="AB2681">
        <v>600</v>
      </c>
      <c r="AC2681">
        <v>1</v>
      </c>
      <c r="AD2681" t="s">
        <v>40</v>
      </c>
      <c r="AE2681" t="s">
        <v>39</v>
      </c>
      <c r="AF2681" t="s">
        <v>40</v>
      </c>
      <c r="AG2681" t="s">
        <v>39</v>
      </c>
      <c r="AH2681" t="s">
        <v>39</v>
      </c>
      <c r="AI2681" t="s">
        <v>39</v>
      </c>
      <c r="AJ2681" s="6" t="s">
        <v>43</v>
      </c>
      <c r="AK2681">
        <v>87</v>
      </c>
      <c r="AL2681" t="s">
        <v>39</v>
      </c>
      <c r="AM2681" t="s">
        <v>39</v>
      </c>
      <c r="AN2681">
        <v>4</v>
      </c>
      <c r="AO2681">
        <v>50</v>
      </c>
      <c r="AP2681">
        <v>40</v>
      </c>
      <c r="AQ2681" t="s">
        <v>39</v>
      </c>
      <c r="AR2681" t="s">
        <v>2693</v>
      </c>
      <c r="AS2681" t="s">
        <v>3213</v>
      </c>
    </row>
    <row r="2682" spans="1:45" x14ac:dyDescent="0.35">
      <c r="A2682" t="s">
        <v>2151</v>
      </c>
      <c r="B2682" t="s">
        <v>2673</v>
      </c>
      <c r="C2682" t="s">
        <v>2593</v>
      </c>
      <c r="D2682" t="s">
        <v>1098</v>
      </c>
      <c r="E2682" t="s">
        <v>1641</v>
      </c>
      <c r="F2682" t="s">
        <v>39</v>
      </c>
      <c r="G2682" t="s">
        <v>42</v>
      </c>
      <c r="H2682" t="s">
        <v>40</v>
      </c>
      <c r="I2682" t="s">
        <v>3200</v>
      </c>
      <c r="J2682" t="s">
        <v>39</v>
      </c>
      <c r="K2682" t="s">
        <v>39</v>
      </c>
      <c r="L2682" t="s">
        <v>39</v>
      </c>
      <c r="M2682" t="s">
        <v>2633</v>
      </c>
      <c r="N2682" t="s">
        <v>39</v>
      </c>
      <c r="O2682" t="s">
        <v>39</v>
      </c>
      <c r="P2682" t="s">
        <v>39</v>
      </c>
      <c r="Q2682" t="s">
        <v>39</v>
      </c>
      <c r="R2682" t="s">
        <v>39</v>
      </c>
      <c r="S2682" t="s">
        <v>39</v>
      </c>
      <c r="T2682">
        <v>4</v>
      </c>
      <c r="U2682" t="s">
        <v>3214</v>
      </c>
      <c r="V2682" s="6" t="s">
        <v>39</v>
      </c>
      <c r="W2682" t="s">
        <v>39</v>
      </c>
      <c r="X2682" s="6">
        <v>24</v>
      </c>
      <c r="Y2682" t="s">
        <v>39</v>
      </c>
      <c r="Z2682">
        <v>0</v>
      </c>
      <c r="AA2682" t="s">
        <v>44</v>
      </c>
      <c r="AB2682">
        <v>800</v>
      </c>
      <c r="AC2682">
        <v>1</v>
      </c>
      <c r="AD2682" t="s">
        <v>40</v>
      </c>
      <c r="AE2682" t="s">
        <v>39</v>
      </c>
      <c r="AF2682" t="s">
        <v>40</v>
      </c>
      <c r="AG2682" t="s">
        <v>39</v>
      </c>
      <c r="AH2682" t="s">
        <v>39</v>
      </c>
      <c r="AI2682" t="s">
        <v>39</v>
      </c>
      <c r="AJ2682" s="6" t="s">
        <v>43</v>
      </c>
      <c r="AK2682">
        <v>83</v>
      </c>
      <c r="AL2682" t="s">
        <v>39</v>
      </c>
      <c r="AM2682" t="s">
        <v>39</v>
      </c>
      <c r="AN2682">
        <v>4</v>
      </c>
      <c r="AO2682">
        <v>50</v>
      </c>
      <c r="AP2682">
        <v>40</v>
      </c>
      <c r="AQ2682" t="s">
        <v>39</v>
      </c>
      <c r="AR2682" t="s">
        <v>2693</v>
      </c>
      <c r="AS2682" t="s">
        <v>3213</v>
      </c>
    </row>
    <row r="2683" spans="1:45" x14ac:dyDescent="0.35">
      <c r="A2683" t="s">
        <v>2151</v>
      </c>
      <c r="B2683" t="s">
        <v>2673</v>
      </c>
      <c r="C2683" t="s">
        <v>2593</v>
      </c>
      <c r="D2683" t="s">
        <v>1098</v>
      </c>
      <c r="E2683" t="s">
        <v>1641</v>
      </c>
      <c r="F2683" t="s">
        <v>39</v>
      </c>
      <c r="G2683" t="s">
        <v>42</v>
      </c>
      <c r="H2683" t="s">
        <v>40</v>
      </c>
      <c r="I2683" t="s">
        <v>3200</v>
      </c>
      <c r="J2683" t="s">
        <v>39</v>
      </c>
      <c r="K2683" t="s">
        <v>39</v>
      </c>
      <c r="L2683" t="s">
        <v>39</v>
      </c>
      <c r="M2683" t="s">
        <v>2633</v>
      </c>
      <c r="N2683" t="s">
        <v>39</v>
      </c>
      <c r="O2683" t="s">
        <v>39</v>
      </c>
      <c r="P2683" t="s">
        <v>39</v>
      </c>
      <c r="Q2683" t="s">
        <v>39</v>
      </c>
      <c r="R2683" t="s">
        <v>39</v>
      </c>
      <c r="S2683" t="s">
        <v>39</v>
      </c>
      <c r="T2683">
        <v>4</v>
      </c>
      <c r="U2683" t="s">
        <v>3214</v>
      </c>
      <c r="V2683" s="6" t="s">
        <v>39</v>
      </c>
      <c r="W2683" t="s">
        <v>39</v>
      </c>
      <c r="X2683" s="6">
        <v>24</v>
      </c>
      <c r="Y2683" t="s">
        <v>39</v>
      </c>
      <c r="Z2683">
        <v>0</v>
      </c>
      <c r="AA2683" t="s">
        <v>44</v>
      </c>
      <c r="AB2683">
        <v>1000</v>
      </c>
      <c r="AC2683">
        <v>1</v>
      </c>
      <c r="AD2683" t="s">
        <v>40</v>
      </c>
      <c r="AE2683" t="s">
        <v>39</v>
      </c>
      <c r="AF2683" t="s">
        <v>40</v>
      </c>
      <c r="AG2683" t="s">
        <v>39</v>
      </c>
      <c r="AH2683" t="s">
        <v>39</v>
      </c>
      <c r="AI2683" t="s">
        <v>39</v>
      </c>
      <c r="AJ2683" s="6" t="s">
        <v>43</v>
      </c>
      <c r="AK2683">
        <v>73</v>
      </c>
      <c r="AL2683" t="s">
        <v>39</v>
      </c>
      <c r="AM2683" t="s">
        <v>39</v>
      </c>
      <c r="AN2683">
        <v>4</v>
      </c>
      <c r="AO2683">
        <v>50</v>
      </c>
      <c r="AP2683">
        <v>40</v>
      </c>
      <c r="AQ2683" t="s">
        <v>39</v>
      </c>
      <c r="AR2683" t="s">
        <v>2693</v>
      </c>
      <c r="AS2683" t="s">
        <v>3213</v>
      </c>
    </row>
    <row r="2684" spans="1:45" x14ac:dyDescent="0.35">
      <c r="A2684" t="s">
        <v>2151</v>
      </c>
      <c r="B2684" t="s">
        <v>2673</v>
      </c>
      <c r="C2684" t="s">
        <v>2593</v>
      </c>
      <c r="D2684" t="s">
        <v>1098</v>
      </c>
      <c r="E2684" t="s">
        <v>1641</v>
      </c>
      <c r="F2684" t="s">
        <v>39</v>
      </c>
      <c r="G2684" t="s">
        <v>42</v>
      </c>
      <c r="H2684" t="s">
        <v>40</v>
      </c>
      <c r="I2684" t="s">
        <v>3203</v>
      </c>
      <c r="J2684" t="s">
        <v>39</v>
      </c>
      <c r="K2684" t="s">
        <v>39</v>
      </c>
      <c r="L2684" t="s">
        <v>39</v>
      </c>
      <c r="M2684" t="s">
        <v>2633</v>
      </c>
      <c r="N2684" t="s">
        <v>39</v>
      </c>
      <c r="O2684" t="s">
        <v>39</v>
      </c>
      <c r="P2684" t="s">
        <v>39</v>
      </c>
      <c r="Q2684" t="s">
        <v>39</v>
      </c>
      <c r="R2684" t="s">
        <v>39</v>
      </c>
      <c r="S2684" t="s">
        <v>39</v>
      </c>
      <c r="T2684">
        <v>4</v>
      </c>
      <c r="U2684" t="s">
        <v>2629</v>
      </c>
      <c r="V2684" s="6" t="s">
        <v>2750</v>
      </c>
      <c r="W2684">
        <v>0</v>
      </c>
      <c r="X2684" s="6">
        <v>24</v>
      </c>
      <c r="Y2684" t="s">
        <v>39</v>
      </c>
      <c r="Z2684">
        <v>0</v>
      </c>
      <c r="AA2684" t="s">
        <v>39</v>
      </c>
      <c r="AB2684" t="s">
        <v>39</v>
      </c>
      <c r="AC2684" t="s">
        <v>39</v>
      </c>
      <c r="AD2684" t="s">
        <v>40</v>
      </c>
      <c r="AE2684" t="s">
        <v>39</v>
      </c>
      <c r="AF2684" t="s">
        <v>42</v>
      </c>
      <c r="AG2684" t="s">
        <v>3216</v>
      </c>
      <c r="AH2684">
        <f>60*24</f>
        <v>1440</v>
      </c>
      <c r="AI2684" t="s">
        <v>39</v>
      </c>
      <c r="AJ2684" s="6" t="s">
        <v>43</v>
      </c>
      <c r="AK2684">
        <v>2</v>
      </c>
      <c r="AL2684" t="s">
        <v>39</v>
      </c>
      <c r="AM2684" t="s">
        <v>39</v>
      </c>
      <c r="AN2684">
        <v>4</v>
      </c>
      <c r="AO2684">
        <v>50</v>
      </c>
      <c r="AP2684">
        <v>40</v>
      </c>
      <c r="AQ2684" t="s">
        <v>39</v>
      </c>
      <c r="AR2684" t="s">
        <v>2694</v>
      </c>
      <c r="AS2684" t="s">
        <v>3204</v>
      </c>
    </row>
    <row r="2685" spans="1:45" x14ac:dyDescent="0.35">
      <c r="A2685" t="s">
        <v>2151</v>
      </c>
      <c r="B2685" t="s">
        <v>2673</v>
      </c>
      <c r="C2685" t="s">
        <v>2593</v>
      </c>
      <c r="D2685" t="s">
        <v>1098</v>
      </c>
      <c r="E2685" t="s">
        <v>1641</v>
      </c>
      <c r="F2685" t="s">
        <v>39</v>
      </c>
      <c r="G2685" t="s">
        <v>42</v>
      </c>
      <c r="H2685" t="s">
        <v>40</v>
      </c>
      <c r="I2685" t="s">
        <v>3203</v>
      </c>
      <c r="J2685" t="s">
        <v>39</v>
      </c>
      <c r="K2685" t="s">
        <v>39</v>
      </c>
      <c r="L2685" t="s">
        <v>39</v>
      </c>
      <c r="M2685" t="s">
        <v>2633</v>
      </c>
      <c r="N2685" t="s">
        <v>39</v>
      </c>
      <c r="O2685" t="s">
        <v>39</v>
      </c>
      <c r="P2685" t="s">
        <v>39</v>
      </c>
      <c r="Q2685" t="s">
        <v>39</v>
      </c>
      <c r="R2685" t="s">
        <v>39</v>
      </c>
      <c r="S2685" t="s">
        <v>39</v>
      </c>
      <c r="T2685">
        <v>4</v>
      </c>
      <c r="U2685" t="s">
        <v>2629</v>
      </c>
      <c r="V2685" s="6" t="s">
        <v>2750</v>
      </c>
      <c r="W2685">
        <v>28</v>
      </c>
      <c r="X2685" s="6">
        <v>24</v>
      </c>
      <c r="Y2685" t="s">
        <v>39</v>
      </c>
      <c r="Z2685">
        <v>0</v>
      </c>
      <c r="AA2685" t="s">
        <v>39</v>
      </c>
      <c r="AB2685" t="s">
        <v>39</v>
      </c>
      <c r="AC2685" t="s">
        <v>39</v>
      </c>
      <c r="AD2685" t="s">
        <v>40</v>
      </c>
      <c r="AE2685" t="s">
        <v>39</v>
      </c>
      <c r="AF2685" t="s">
        <v>42</v>
      </c>
      <c r="AG2685" t="s">
        <v>3216</v>
      </c>
      <c r="AH2685">
        <f t="shared" ref="AH2685:AH2707" si="24">60*24</f>
        <v>1440</v>
      </c>
      <c r="AI2685" t="s">
        <v>39</v>
      </c>
      <c r="AJ2685" s="6" t="s">
        <v>43</v>
      </c>
      <c r="AK2685">
        <v>39</v>
      </c>
      <c r="AL2685" t="s">
        <v>39</v>
      </c>
      <c r="AM2685" t="s">
        <v>39</v>
      </c>
      <c r="AN2685">
        <v>4</v>
      </c>
      <c r="AO2685">
        <v>50</v>
      </c>
      <c r="AP2685">
        <v>40</v>
      </c>
      <c r="AQ2685" t="s">
        <v>39</v>
      </c>
      <c r="AR2685" t="s">
        <v>2694</v>
      </c>
      <c r="AS2685" t="s">
        <v>3204</v>
      </c>
    </row>
    <row r="2686" spans="1:45" x14ac:dyDescent="0.35">
      <c r="A2686" t="s">
        <v>2151</v>
      </c>
      <c r="B2686" t="s">
        <v>2673</v>
      </c>
      <c r="C2686" t="s">
        <v>2593</v>
      </c>
      <c r="D2686" t="s">
        <v>1098</v>
      </c>
      <c r="E2686" t="s">
        <v>1641</v>
      </c>
      <c r="F2686" t="s">
        <v>39</v>
      </c>
      <c r="G2686" t="s">
        <v>42</v>
      </c>
      <c r="H2686" t="s">
        <v>40</v>
      </c>
      <c r="I2686" t="s">
        <v>3203</v>
      </c>
      <c r="J2686" t="s">
        <v>39</v>
      </c>
      <c r="K2686" t="s">
        <v>39</v>
      </c>
      <c r="L2686" t="s">
        <v>39</v>
      </c>
      <c r="M2686" t="s">
        <v>2633</v>
      </c>
      <c r="N2686" t="s">
        <v>39</v>
      </c>
      <c r="O2686" t="s">
        <v>39</v>
      </c>
      <c r="P2686" t="s">
        <v>39</v>
      </c>
      <c r="Q2686" t="s">
        <v>39</v>
      </c>
      <c r="R2686" t="s">
        <v>39</v>
      </c>
      <c r="S2686" t="s">
        <v>39</v>
      </c>
      <c r="T2686">
        <v>4</v>
      </c>
      <c r="U2686" t="s">
        <v>2629</v>
      </c>
      <c r="V2686" s="6" t="s">
        <v>2750</v>
      </c>
      <c r="W2686">
        <v>42</v>
      </c>
      <c r="X2686" s="6">
        <v>24</v>
      </c>
      <c r="Y2686" t="s">
        <v>39</v>
      </c>
      <c r="Z2686">
        <v>0</v>
      </c>
      <c r="AA2686" t="s">
        <v>39</v>
      </c>
      <c r="AB2686" t="s">
        <v>39</v>
      </c>
      <c r="AC2686" t="s">
        <v>39</v>
      </c>
      <c r="AD2686" t="s">
        <v>40</v>
      </c>
      <c r="AE2686" t="s">
        <v>39</v>
      </c>
      <c r="AF2686" t="s">
        <v>42</v>
      </c>
      <c r="AG2686" t="s">
        <v>3216</v>
      </c>
      <c r="AH2686">
        <f t="shared" si="24"/>
        <v>1440</v>
      </c>
      <c r="AI2686" t="s">
        <v>39</v>
      </c>
      <c r="AJ2686" s="6" t="s">
        <v>43</v>
      </c>
      <c r="AK2686">
        <v>49</v>
      </c>
      <c r="AL2686" t="s">
        <v>39</v>
      </c>
      <c r="AM2686" t="s">
        <v>39</v>
      </c>
      <c r="AN2686">
        <v>4</v>
      </c>
      <c r="AO2686">
        <v>50</v>
      </c>
      <c r="AP2686">
        <v>40</v>
      </c>
      <c r="AQ2686" t="s">
        <v>39</v>
      </c>
      <c r="AR2686" t="s">
        <v>2694</v>
      </c>
      <c r="AS2686" t="s">
        <v>3204</v>
      </c>
    </row>
    <row r="2687" spans="1:45" x14ac:dyDescent="0.35">
      <c r="A2687" t="s">
        <v>2151</v>
      </c>
      <c r="B2687" t="s">
        <v>2673</v>
      </c>
      <c r="C2687" t="s">
        <v>2593</v>
      </c>
      <c r="D2687" t="s">
        <v>1098</v>
      </c>
      <c r="E2687" t="s">
        <v>1641</v>
      </c>
      <c r="F2687" t="s">
        <v>39</v>
      </c>
      <c r="G2687" t="s">
        <v>42</v>
      </c>
      <c r="H2687" t="s">
        <v>40</v>
      </c>
      <c r="I2687" t="s">
        <v>3203</v>
      </c>
      <c r="J2687" t="s">
        <v>39</v>
      </c>
      <c r="K2687" t="s">
        <v>39</v>
      </c>
      <c r="L2687" t="s">
        <v>39</v>
      </c>
      <c r="M2687" t="s">
        <v>2633</v>
      </c>
      <c r="N2687" t="s">
        <v>39</v>
      </c>
      <c r="O2687" t="s">
        <v>39</v>
      </c>
      <c r="P2687" t="s">
        <v>39</v>
      </c>
      <c r="Q2687" t="s">
        <v>39</v>
      </c>
      <c r="R2687" t="s">
        <v>39</v>
      </c>
      <c r="S2687" t="s">
        <v>39</v>
      </c>
      <c r="T2687">
        <v>4</v>
      </c>
      <c r="U2687" t="s">
        <v>2629</v>
      </c>
      <c r="V2687" s="6" t="s">
        <v>2750</v>
      </c>
      <c r="W2687">
        <v>56</v>
      </c>
      <c r="X2687" s="6">
        <v>24</v>
      </c>
      <c r="Y2687" t="s">
        <v>39</v>
      </c>
      <c r="Z2687">
        <v>0</v>
      </c>
      <c r="AA2687" t="s">
        <v>39</v>
      </c>
      <c r="AB2687" t="s">
        <v>39</v>
      </c>
      <c r="AC2687" t="s">
        <v>39</v>
      </c>
      <c r="AD2687" t="s">
        <v>40</v>
      </c>
      <c r="AE2687" t="s">
        <v>39</v>
      </c>
      <c r="AF2687" t="s">
        <v>42</v>
      </c>
      <c r="AG2687" t="s">
        <v>3216</v>
      </c>
      <c r="AH2687">
        <f t="shared" si="24"/>
        <v>1440</v>
      </c>
      <c r="AI2687" t="s">
        <v>39</v>
      </c>
      <c r="AJ2687" s="6" t="s">
        <v>43</v>
      </c>
      <c r="AK2687">
        <v>69</v>
      </c>
      <c r="AL2687" t="s">
        <v>39</v>
      </c>
      <c r="AM2687" t="s">
        <v>39</v>
      </c>
      <c r="AN2687">
        <v>4</v>
      </c>
      <c r="AO2687">
        <v>50</v>
      </c>
      <c r="AP2687">
        <v>40</v>
      </c>
      <c r="AQ2687" t="s">
        <v>39</v>
      </c>
      <c r="AR2687" t="s">
        <v>2694</v>
      </c>
      <c r="AS2687" t="s">
        <v>3204</v>
      </c>
    </row>
    <row r="2688" spans="1:45" x14ac:dyDescent="0.35">
      <c r="A2688" t="s">
        <v>2151</v>
      </c>
      <c r="B2688" t="s">
        <v>2673</v>
      </c>
      <c r="C2688" t="s">
        <v>2593</v>
      </c>
      <c r="D2688" t="s">
        <v>1098</v>
      </c>
      <c r="E2688" t="s">
        <v>1641</v>
      </c>
      <c r="F2688" t="s">
        <v>39</v>
      </c>
      <c r="G2688" t="s">
        <v>42</v>
      </c>
      <c r="H2688" t="s">
        <v>40</v>
      </c>
      <c r="I2688" t="s">
        <v>3203</v>
      </c>
      <c r="J2688" t="s">
        <v>39</v>
      </c>
      <c r="K2688" t="s">
        <v>39</v>
      </c>
      <c r="L2688" t="s">
        <v>39</v>
      </c>
      <c r="M2688" t="s">
        <v>2633</v>
      </c>
      <c r="N2688" t="s">
        <v>39</v>
      </c>
      <c r="O2688" t="s">
        <v>39</v>
      </c>
      <c r="P2688" t="s">
        <v>39</v>
      </c>
      <c r="Q2688" t="s">
        <v>39</v>
      </c>
      <c r="R2688" t="s">
        <v>39</v>
      </c>
      <c r="S2688" t="s">
        <v>39</v>
      </c>
      <c r="T2688">
        <v>4</v>
      </c>
      <c r="U2688" t="s">
        <v>2629</v>
      </c>
      <c r="V2688" s="6" t="s">
        <v>2750</v>
      </c>
      <c r="W2688">
        <v>70</v>
      </c>
      <c r="X2688" s="6">
        <v>24</v>
      </c>
      <c r="Y2688" t="s">
        <v>39</v>
      </c>
      <c r="Z2688">
        <v>0</v>
      </c>
      <c r="AA2688" t="s">
        <v>39</v>
      </c>
      <c r="AB2688" t="s">
        <v>39</v>
      </c>
      <c r="AC2688" t="s">
        <v>39</v>
      </c>
      <c r="AD2688" t="s">
        <v>40</v>
      </c>
      <c r="AE2688" t="s">
        <v>39</v>
      </c>
      <c r="AF2688" t="s">
        <v>42</v>
      </c>
      <c r="AG2688" t="s">
        <v>3216</v>
      </c>
      <c r="AH2688">
        <f t="shared" si="24"/>
        <v>1440</v>
      </c>
      <c r="AI2688" t="s">
        <v>39</v>
      </c>
      <c r="AJ2688" s="6" t="s">
        <v>43</v>
      </c>
      <c r="AK2688">
        <v>84</v>
      </c>
      <c r="AL2688" t="s">
        <v>39</v>
      </c>
      <c r="AM2688" t="s">
        <v>39</v>
      </c>
      <c r="AN2688">
        <v>4</v>
      </c>
      <c r="AO2688">
        <v>50</v>
      </c>
      <c r="AP2688">
        <v>40</v>
      </c>
      <c r="AQ2688" t="s">
        <v>39</v>
      </c>
      <c r="AR2688" t="s">
        <v>2694</v>
      </c>
      <c r="AS2688" t="s">
        <v>3204</v>
      </c>
    </row>
    <row r="2689" spans="1:45" x14ac:dyDescent="0.35">
      <c r="A2689" t="s">
        <v>2151</v>
      </c>
      <c r="B2689" t="s">
        <v>2673</v>
      </c>
      <c r="C2689" t="s">
        <v>2593</v>
      </c>
      <c r="D2689" t="s">
        <v>1098</v>
      </c>
      <c r="E2689" t="s">
        <v>1641</v>
      </c>
      <c r="F2689" t="s">
        <v>39</v>
      </c>
      <c r="G2689" t="s">
        <v>42</v>
      </c>
      <c r="H2689" t="s">
        <v>40</v>
      </c>
      <c r="I2689" t="s">
        <v>3203</v>
      </c>
      <c r="J2689" t="s">
        <v>39</v>
      </c>
      <c r="K2689" t="s">
        <v>39</v>
      </c>
      <c r="L2689" t="s">
        <v>39</v>
      </c>
      <c r="M2689" t="s">
        <v>2633</v>
      </c>
      <c r="N2689" t="s">
        <v>39</v>
      </c>
      <c r="O2689" t="s">
        <v>39</v>
      </c>
      <c r="P2689" t="s">
        <v>39</v>
      </c>
      <c r="Q2689" t="s">
        <v>39</v>
      </c>
      <c r="R2689" t="s">
        <v>39</v>
      </c>
      <c r="S2689" t="s">
        <v>39</v>
      </c>
      <c r="T2689">
        <v>4</v>
      </c>
      <c r="U2689" t="s">
        <v>2629</v>
      </c>
      <c r="V2689" s="6" t="s">
        <v>2750</v>
      </c>
      <c r="W2689">
        <v>84</v>
      </c>
      <c r="X2689" s="6">
        <v>24</v>
      </c>
      <c r="Y2689" t="s">
        <v>39</v>
      </c>
      <c r="Z2689">
        <v>0</v>
      </c>
      <c r="AA2689" t="s">
        <v>39</v>
      </c>
      <c r="AB2689" t="s">
        <v>39</v>
      </c>
      <c r="AC2689" t="s">
        <v>39</v>
      </c>
      <c r="AD2689" t="s">
        <v>40</v>
      </c>
      <c r="AE2689" t="s">
        <v>39</v>
      </c>
      <c r="AF2689" t="s">
        <v>42</v>
      </c>
      <c r="AG2689" t="s">
        <v>3216</v>
      </c>
      <c r="AH2689">
        <f t="shared" si="24"/>
        <v>1440</v>
      </c>
      <c r="AI2689" t="s">
        <v>39</v>
      </c>
      <c r="AJ2689" s="6" t="s">
        <v>43</v>
      </c>
      <c r="AK2689">
        <v>87</v>
      </c>
      <c r="AL2689" t="s">
        <v>39</v>
      </c>
      <c r="AM2689" t="s">
        <v>39</v>
      </c>
      <c r="AN2689">
        <v>4</v>
      </c>
      <c r="AO2689">
        <v>50</v>
      </c>
      <c r="AP2689">
        <v>40</v>
      </c>
      <c r="AQ2689" t="s">
        <v>39</v>
      </c>
      <c r="AR2689" t="s">
        <v>2694</v>
      </c>
      <c r="AS2689" t="s">
        <v>3204</v>
      </c>
    </row>
    <row r="2690" spans="1:45" x14ac:dyDescent="0.35">
      <c r="A2690" t="s">
        <v>2151</v>
      </c>
      <c r="B2690" t="s">
        <v>2673</v>
      </c>
      <c r="C2690" t="s">
        <v>2593</v>
      </c>
      <c r="D2690" t="s">
        <v>1098</v>
      </c>
      <c r="E2690" t="s">
        <v>1641</v>
      </c>
      <c r="F2690" t="s">
        <v>39</v>
      </c>
      <c r="G2690" t="s">
        <v>42</v>
      </c>
      <c r="H2690" t="s">
        <v>40</v>
      </c>
      <c r="I2690" t="s">
        <v>3201</v>
      </c>
      <c r="J2690" t="s">
        <v>39</v>
      </c>
      <c r="K2690" t="s">
        <v>39</v>
      </c>
      <c r="L2690" t="s">
        <v>39</v>
      </c>
      <c r="M2690" t="s">
        <v>2633</v>
      </c>
      <c r="N2690" t="s">
        <v>39</v>
      </c>
      <c r="O2690" t="s">
        <v>39</v>
      </c>
      <c r="P2690" t="s">
        <v>39</v>
      </c>
      <c r="Q2690" t="s">
        <v>39</v>
      </c>
      <c r="R2690" t="s">
        <v>39</v>
      </c>
      <c r="S2690" t="s">
        <v>39</v>
      </c>
      <c r="T2690">
        <v>4</v>
      </c>
      <c r="U2690" t="s">
        <v>2629</v>
      </c>
      <c r="V2690" s="6" t="s">
        <v>2750</v>
      </c>
      <c r="W2690">
        <v>0</v>
      </c>
      <c r="X2690" s="6">
        <v>24</v>
      </c>
      <c r="Y2690" t="s">
        <v>39</v>
      </c>
      <c r="Z2690">
        <v>0</v>
      </c>
      <c r="AA2690" t="s">
        <v>39</v>
      </c>
      <c r="AB2690" t="s">
        <v>39</v>
      </c>
      <c r="AC2690" t="s">
        <v>39</v>
      </c>
      <c r="AD2690" t="s">
        <v>40</v>
      </c>
      <c r="AE2690" t="s">
        <v>39</v>
      </c>
      <c r="AF2690" t="s">
        <v>42</v>
      </c>
      <c r="AG2690" t="s">
        <v>3216</v>
      </c>
      <c r="AH2690">
        <f>60*24</f>
        <v>1440</v>
      </c>
      <c r="AI2690" t="s">
        <v>39</v>
      </c>
      <c r="AJ2690" s="6" t="s">
        <v>43</v>
      </c>
      <c r="AK2690">
        <v>2</v>
      </c>
      <c r="AL2690" t="s">
        <v>39</v>
      </c>
      <c r="AM2690" t="s">
        <v>39</v>
      </c>
      <c r="AN2690">
        <v>4</v>
      </c>
      <c r="AO2690">
        <v>50</v>
      </c>
      <c r="AP2690">
        <v>40</v>
      </c>
      <c r="AQ2690" t="s">
        <v>39</v>
      </c>
      <c r="AR2690" t="s">
        <v>2694</v>
      </c>
      <c r="AS2690" t="s">
        <v>3205</v>
      </c>
    </row>
    <row r="2691" spans="1:45" x14ac:dyDescent="0.35">
      <c r="A2691" t="s">
        <v>2151</v>
      </c>
      <c r="B2691" t="s">
        <v>2673</v>
      </c>
      <c r="C2691" t="s">
        <v>2593</v>
      </c>
      <c r="D2691" t="s">
        <v>1098</v>
      </c>
      <c r="E2691" t="s">
        <v>1641</v>
      </c>
      <c r="F2691" t="s">
        <v>39</v>
      </c>
      <c r="G2691" t="s">
        <v>42</v>
      </c>
      <c r="H2691" t="s">
        <v>40</v>
      </c>
      <c r="I2691" t="s">
        <v>3201</v>
      </c>
      <c r="J2691" t="s">
        <v>39</v>
      </c>
      <c r="K2691" t="s">
        <v>39</v>
      </c>
      <c r="L2691" t="s">
        <v>39</v>
      </c>
      <c r="M2691" t="s">
        <v>2633</v>
      </c>
      <c r="N2691" t="s">
        <v>39</v>
      </c>
      <c r="O2691" t="s">
        <v>39</v>
      </c>
      <c r="P2691" t="s">
        <v>39</v>
      </c>
      <c r="Q2691" t="s">
        <v>39</v>
      </c>
      <c r="R2691" t="s">
        <v>39</v>
      </c>
      <c r="S2691" t="s">
        <v>39</v>
      </c>
      <c r="T2691">
        <v>4</v>
      </c>
      <c r="U2691" t="s">
        <v>2629</v>
      </c>
      <c r="V2691" s="6" t="s">
        <v>2750</v>
      </c>
      <c r="W2691">
        <v>28</v>
      </c>
      <c r="X2691" s="6">
        <v>24</v>
      </c>
      <c r="Y2691" t="s">
        <v>39</v>
      </c>
      <c r="Z2691">
        <v>0</v>
      </c>
      <c r="AA2691" t="s">
        <v>39</v>
      </c>
      <c r="AB2691" t="s">
        <v>39</v>
      </c>
      <c r="AC2691" t="s">
        <v>39</v>
      </c>
      <c r="AD2691" t="s">
        <v>40</v>
      </c>
      <c r="AE2691" t="s">
        <v>39</v>
      </c>
      <c r="AF2691" t="s">
        <v>42</v>
      </c>
      <c r="AG2691" t="s">
        <v>3216</v>
      </c>
      <c r="AH2691">
        <f t="shared" si="24"/>
        <v>1440</v>
      </c>
      <c r="AI2691" t="s">
        <v>39</v>
      </c>
      <c r="AJ2691" s="6" t="s">
        <v>43</v>
      </c>
      <c r="AK2691">
        <v>44</v>
      </c>
      <c r="AL2691" t="s">
        <v>39</v>
      </c>
      <c r="AM2691" t="s">
        <v>39</v>
      </c>
      <c r="AN2691">
        <v>4</v>
      </c>
      <c r="AO2691">
        <v>50</v>
      </c>
      <c r="AP2691">
        <v>40</v>
      </c>
      <c r="AQ2691" t="s">
        <v>39</v>
      </c>
      <c r="AR2691" t="s">
        <v>2694</v>
      </c>
      <c r="AS2691" t="s">
        <v>3205</v>
      </c>
    </row>
    <row r="2692" spans="1:45" x14ac:dyDescent="0.35">
      <c r="A2692" t="s">
        <v>2151</v>
      </c>
      <c r="B2692" t="s">
        <v>2673</v>
      </c>
      <c r="C2692" t="s">
        <v>2593</v>
      </c>
      <c r="D2692" t="s">
        <v>1098</v>
      </c>
      <c r="E2692" t="s">
        <v>1641</v>
      </c>
      <c r="F2692" t="s">
        <v>39</v>
      </c>
      <c r="G2692" t="s">
        <v>42</v>
      </c>
      <c r="H2692" t="s">
        <v>40</v>
      </c>
      <c r="I2692" t="s">
        <v>3201</v>
      </c>
      <c r="J2692" t="s">
        <v>39</v>
      </c>
      <c r="K2692" t="s">
        <v>39</v>
      </c>
      <c r="L2692" t="s">
        <v>39</v>
      </c>
      <c r="M2692" t="s">
        <v>2633</v>
      </c>
      <c r="N2692" t="s">
        <v>39</v>
      </c>
      <c r="O2692" t="s">
        <v>39</v>
      </c>
      <c r="P2692" t="s">
        <v>39</v>
      </c>
      <c r="Q2692" t="s">
        <v>39</v>
      </c>
      <c r="R2692" t="s">
        <v>39</v>
      </c>
      <c r="S2692" t="s">
        <v>39</v>
      </c>
      <c r="T2692">
        <v>4</v>
      </c>
      <c r="U2692" t="s">
        <v>2629</v>
      </c>
      <c r="V2692" s="6" t="s">
        <v>2750</v>
      </c>
      <c r="W2692">
        <v>42</v>
      </c>
      <c r="X2692" s="6">
        <v>24</v>
      </c>
      <c r="Y2692" t="s">
        <v>39</v>
      </c>
      <c r="Z2692">
        <v>0</v>
      </c>
      <c r="AA2692" t="s">
        <v>39</v>
      </c>
      <c r="AB2692" t="s">
        <v>39</v>
      </c>
      <c r="AC2692" t="s">
        <v>39</v>
      </c>
      <c r="AD2692" t="s">
        <v>40</v>
      </c>
      <c r="AE2692" t="s">
        <v>39</v>
      </c>
      <c r="AF2692" t="s">
        <v>42</v>
      </c>
      <c r="AG2692" t="s">
        <v>3216</v>
      </c>
      <c r="AH2692">
        <f t="shared" si="24"/>
        <v>1440</v>
      </c>
      <c r="AI2692" t="s">
        <v>39</v>
      </c>
      <c r="AJ2692" s="6" t="s">
        <v>43</v>
      </c>
      <c r="AK2692">
        <v>50</v>
      </c>
      <c r="AL2692" t="s">
        <v>39</v>
      </c>
      <c r="AM2692" t="s">
        <v>39</v>
      </c>
      <c r="AN2692">
        <v>4</v>
      </c>
      <c r="AO2692">
        <v>50</v>
      </c>
      <c r="AP2692">
        <v>40</v>
      </c>
      <c r="AQ2692" t="s">
        <v>39</v>
      </c>
      <c r="AR2692" t="s">
        <v>2694</v>
      </c>
      <c r="AS2692" t="s">
        <v>3205</v>
      </c>
    </row>
    <row r="2693" spans="1:45" x14ac:dyDescent="0.35">
      <c r="A2693" t="s">
        <v>2151</v>
      </c>
      <c r="B2693" t="s">
        <v>2673</v>
      </c>
      <c r="C2693" t="s">
        <v>2593</v>
      </c>
      <c r="D2693" t="s">
        <v>1098</v>
      </c>
      <c r="E2693" t="s">
        <v>1641</v>
      </c>
      <c r="F2693" t="s">
        <v>39</v>
      </c>
      <c r="G2693" t="s">
        <v>42</v>
      </c>
      <c r="H2693" t="s">
        <v>40</v>
      </c>
      <c r="I2693" t="s">
        <v>3201</v>
      </c>
      <c r="J2693" t="s">
        <v>39</v>
      </c>
      <c r="K2693" t="s">
        <v>39</v>
      </c>
      <c r="L2693" t="s">
        <v>39</v>
      </c>
      <c r="M2693" t="s">
        <v>2633</v>
      </c>
      <c r="N2693" t="s">
        <v>39</v>
      </c>
      <c r="O2693" t="s">
        <v>39</v>
      </c>
      <c r="P2693" t="s">
        <v>39</v>
      </c>
      <c r="Q2693" t="s">
        <v>39</v>
      </c>
      <c r="R2693" t="s">
        <v>39</v>
      </c>
      <c r="S2693" t="s">
        <v>39</v>
      </c>
      <c r="T2693">
        <v>4</v>
      </c>
      <c r="U2693" t="s">
        <v>2629</v>
      </c>
      <c r="V2693" s="6" t="s">
        <v>2750</v>
      </c>
      <c r="W2693">
        <v>56</v>
      </c>
      <c r="X2693" s="6">
        <v>24</v>
      </c>
      <c r="Y2693" t="s">
        <v>39</v>
      </c>
      <c r="Z2693">
        <v>0</v>
      </c>
      <c r="AA2693" t="s">
        <v>39</v>
      </c>
      <c r="AB2693" t="s">
        <v>39</v>
      </c>
      <c r="AC2693" t="s">
        <v>39</v>
      </c>
      <c r="AD2693" t="s">
        <v>40</v>
      </c>
      <c r="AE2693" t="s">
        <v>39</v>
      </c>
      <c r="AF2693" t="s">
        <v>42</v>
      </c>
      <c r="AG2693" t="s">
        <v>3216</v>
      </c>
      <c r="AH2693">
        <f t="shared" si="24"/>
        <v>1440</v>
      </c>
      <c r="AI2693" t="s">
        <v>39</v>
      </c>
      <c r="AJ2693" s="6" t="s">
        <v>43</v>
      </c>
      <c r="AK2693">
        <v>72</v>
      </c>
      <c r="AL2693" t="s">
        <v>39</v>
      </c>
      <c r="AM2693" t="s">
        <v>39</v>
      </c>
      <c r="AN2693">
        <v>4</v>
      </c>
      <c r="AO2693">
        <v>50</v>
      </c>
      <c r="AP2693">
        <v>40</v>
      </c>
      <c r="AQ2693" t="s">
        <v>39</v>
      </c>
      <c r="AR2693" t="s">
        <v>2694</v>
      </c>
      <c r="AS2693" t="s">
        <v>3205</v>
      </c>
    </row>
    <row r="2694" spans="1:45" x14ac:dyDescent="0.35">
      <c r="A2694" t="s">
        <v>2151</v>
      </c>
      <c r="B2694" t="s">
        <v>2673</v>
      </c>
      <c r="C2694" t="s">
        <v>2593</v>
      </c>
      <c r="D2694" t="s">
        <v>1098</v>
      </c>
      <c r="E2694" t="s">
        <v>1641</v>
      </c>
      <c r="F2694" t="s">
        <v>39</v>
      </c>
      <c r="G2694" t="s">
        <v>42</v>
      </c>
      <c r="H2694" t="s">
        <v>40</v>
      </c>
      <c r="I2694" t="s">
        <v>3201</v>
      </c>
      <c r="J2694" t="s">
        <v>39</v>
      </c>
      <c r="K2694" t="s">
        <v>39</v>
      </c>
      <c r="L2694" t="s">
        <v>39</v>
      </c>
      <c r="M2694" t="s">
        <v>2633</v>
      </c>
      <c r="N2694" t="s">
        <v>39</v>
      </c>
      <c r="O2694" t="s">
        <v>39</v>
      </c>
      <c r="P2694" t="s">
        <v>39</v>
      </c>
      <c r="Q2694" t="s">
        <v>39</v>
      </c>
      <c r="R2694" t="s">
        <v>39</v>
      </c>
      <c r="S2694" t="s">
        <v>39</v>
      </c>
      <c r="T2694">
        <v>4</v>
      </c>
      <c r="U2694" t="s">
        <v>2629</v>
      </c>
      <c r="V2694" s="6" t="s">
        <v>2750</v>
      </c>
      <c r="W2694">
        <v>70</v>
      </c>
      <c r="X2694" s="6">
        <v>24</v>
      </c>
      <c r="Y2694" t="s">
        <v>39</v>
      </c>
      <c r="Z2694">
        <v>0</v>
      </c>
      <c r="AA2694" t="s">
        <v>39</v>
      </c>
      <c r="AB2694" t="s">
        <v>39</v>
      </c>
      <c r="AC2694" t="s">
        <v>39</v>
      </c>
      <c r="AD2694" t="s">
        <v>40</v>
      </c>
      <c r="AE2694" t="s">
        <v>39</v>
      </c>
      <c r="AF2694" t="s">
        <v>42</v>
      </c>
      <c r="AG2694" t="s">
        <v>3216</v>
      </c>
      <c r="AH2694">
        <f t="shared" si="24"/>
        <v>1440</v>
      </c>
      <c r="AI2694" t="s">
        <v>39</v>
      </c>
      <c r="AJ2694" s="6" t="s">
        <v>43</v>
      </c>
      <c r="AK2694">
        <v>88</v>
      </c>
      <c r="AL2694" t="s">
        <v>39</v>
      </c>
      <c r="AM2694" t="s">
        <v>39</v>
      </c>
      <c r="AN2694">
        <v>4</v>
      </c>
      <c r="AO2694">
        <v>50</v>
      </c>
      <c r="AP2694">
        <v>40</v>
      </c>
      <c r="AQ2694" t="s">
        <v>39</v>
      </c>
      <c r="AR2694" t="s">
        <v>2694</v>
      </c>
      <c r="AS2694" t="s">
        <v>3205</v>
      </c>
    </row>
    <row r="2695" spans="1:45" x14ac:dyDescent="0.35">
      <c r="A2695" t="s">
        <v>2151</v>
      </c>
      <c r="B2695" t="s">
        <v>2673</v>
      </c>
      <c r="C2695" t="s">
        <v>2593</v>
      </c>
      <c r="D2695" t="s">
        <v>1098</v>
      </c>
      <c r="E2695" t="s">
        <v>1641</v>
      </c>
      <c r="F2695" t="s">
        <v>39</v>
      </c>
      <c r="G2695" t="s">
        <v>42</v>
      </c>
      <c r="H2695" t="s">
        <v>40</v>
      </c>
      <c r="I2695" t="s">
        <v>3201</v>
      </c>
      <c r="J2695" t="s">
        <v>39</v>
      </c>
      <c r="K2695" t="s">
        <v>39</v>
      </c>
      <c r="L2695" t="s">
        <v>39</v>
      </c>
      <c r="M2695" t="s">
        <v>2633</v>
      </c>
      <c r="N2695" t="s">
        <v>39</v>
      </c>
      <c r="O2695" t="s">
        <v>39</v>
      </c>
      <c r="P2695" t="s">
        <v>39</v>
      </c>
      <c r="Q2695" t="s">
        <v>39</v>
      </c>
      <c r="R2695" t="s">
        <v>39</v>
      </c>
      <c r="S2695" t="s">
        <v>39</v>
      </c>
      <c r="T2695">
        <v>4</v>
      </c>
      <c r="U2695" t="s">
        <v>2629</v>
      </c>
      <c r="V2695" s="6" t="s">
        <v>2750</v>
      </c>
      <c r="W2695">
        <v>84</v>
      </c>
      <c r="X2695" s="6">
        <v>24</v>
      </c>
      <c r="Y2695" t="s">
        <v>39</v>
      </c>
      <c r="Z2695">
        <v>0</v>
      </c>
      <c r="AA2695" t="s">
        <v>39</v>
      </c>
      <c r="AB2695" t="s">
        <v>39</v>
      </c>
      <c r="AC2695" t="s">
        <v>39</v>
      </c>
      <c r="AD2695" t="s">
        <v>40</v>
      </c>
      <c r="AE2695" t="s">
        <v>39</v>
      </c>
      <c r="AF2695" t="s">
        <v>42</v>
      </c>
      <c r="AG2695" t="s">
        <v>3216</v>
      </c>
      <c r="AH2695">
        <f t="shared" si="24"/>
        <v>1440</v>
      </c>
      <c r="AI2695" t="s">
        <v>39</v>
      </c>
      <c r="AJ2695" s="6" t="s">
        <v>43</v>
      </c>
      <c r="AK2695">
        <v>92</v>
      </c>
      <c r="AL2695" t="s">
        <v>39</v>
      </c>
      <c r="AM2695" t="s">
        <v>39</v>
      </c>
      <c r="AN2695">
        <v>4</v>
      </c>
      <c r="AO2695">
        <v>50</v>
      </c>
      <c r="AP2695">
        <v>40</v>
      </c>
      <c r="AQ2695" t="s">
        <v>39</v>
      </c>
      <c r="AR2695" t="s">
        <v>2694</v>
      </c>
      <c r="AS2695" t="s">
        <v>3205</v>
      </c>
    </row>
    <row r="2696" spans="1:45" x14ac:dyDescent="0.35">
      <c r="A2696" t="s">
        <v>2151</v>
      </c>
      <c r="B2696" t="s">
        <v>2673</v>
      </c>
      <c r="C2696" t="s">
        <v>2593</v>
      </c>
      <c r="D2696" t="s">
        <v>1098</v>
      </c>
      <c r="E2696" t="s">
        <v>1641</v>
      </c>
      <c r="F2696" t="s">
        <v>39</v>
      </c>
      <c r="G2696" t="s">
        <v>42</v>
      </c>
      <c r="H2696" t="s">
        <v>40</v>
      </c>
      <c r="I2696" t="s">
        <v>3202</v>
      </c>
      <c r="J2696" t="s">
        <v>39</v>
      </c>
      <c r="K2696" t="s">
        <v>39</v>
      </c>
      <c r="L2696" t="s">
        <v>39</v>
      </c>
      <c r="M2696" t="s">
        <v>2633</v>
      </c>
      <c r="N2696" t="s">
        <v>39</v>
      </c>
      <c r="O2696" t="s">
        <v>39</v>
      </c>
      <c r="P2696" t="s">
        <v>39</v>
      </c>
      <c r="Q2696" t="s">
        <v>39</v>
      </c>
      <c r="R2696" t="s">
        <v>39</v>
      </c>
      <c r="S2696" t="s">
        <v>39</v>
      </c>
      <c r="T2696">
        <v>4</v>
      </c>
      <c r="U2696" t="s">
        <v>2629</v>
      </c>
      <c r="V2696" s="6" t="s">
        <v>2750</v>
      </c>
      <c r="W2696">
        <v>0</v>
      </c>
      <c r="X2696" s="6">
        <v>24</v>
      </c>
      <c r="Y2696" t="s">
        <v>39</v>
      </c>
      <c r="Z2696">
        <v>0</v>
      </c>
      <c r="AA2696" t="s">
        <v>39</v>
      </c>
      <c r="AB2696" t="s">
        <v>39</v>
      </c>
      <c r="AC2696" t="s">
        <v>39</v>
      </c>
      <c r="AD2696" t="s">
        <v>40</v>
      </c>
      <c r="AE2696" t="s">
        <v>39</v>
      </c>
      <c r="AF2696" t="s">
        <v>42</v>
      </c>
      <c r="AG2696" t="s">
        <v>3216</v>
      </c>
      <c r="AH2696">
        <f>60*24</f>
        <v>1440</v>
      </c>
      <c r="AI2696" t="s">
        <v>39</v>
      </c>
      <c r="AJ2696" s="6" t="s">
        <v>43</v>
      </c>
      <c r="AK2696">
        <v>4</v>
      </c>
      <c r="AL2696" t="s">
        <v>39</v>
      </c>
      <c r="AM2696" t="s">
        <v>39</v>
      </c>
      <c r="AN2696">
        <v>4</v>
      </c>
      <c r="AO2696">
        <v>50</v>
      </c>
      <c r="AP2696">
        <v>40</v>
      </c>
      <c r="AQ2696" t="s">
        <v>39</v>
      </c>
      <c r="AR2696" t="s">
        <v>2694</v>
      </c>
      <c r="AS2696" t="s">
        <v>3206</v>
      </c>
    </row>
    <row r="2697" spans="1:45" x14ac:dyDescent="0.35">
      <c r="A2697" t="s">
        <v>2151</v>
      </c>
      <c r="B2697" t="s">
        <v>2673</v>
      </c>
      <c r="C2697" t="s">
        <v>2593</v>
      </c>
      <c r="D2697" t="s">
        <v>1098</v>
      </c>
      <c r="E2697" t="s">
        <v>1641</v>
      </c>
      <c r="F2697" t="s">
        <v>39</v>
      </c>
      <c r="G2697" t="s">
        <v>42</v>
      </c>
      <c r="H2697" t="s">
        <v>40</v>
      </c>
      <c r="I2697" t="s">
        <v>3202</v>
      </c>
      <c r="J2697" t="s">
        <v>39</v>
      </c>
      <c r="K2697" t="s">
        <v>39</v>
      </c>
      <c r="L2697" t="s">
        <v>39</v>
      </c>
      <c r="M2697" t="s">
        <v>2633</v>
      </c>
      <c r="N2697" t="s">
        <v>39</v>
      </c>
      <c r="O2697" t="s">
        <v>39</v>
      </c>
      <c r="P2697" t="s">
        <v>39</v>
      </c>
      <c r="Q2697" t="s">
        <v>39</v>
      </c>
      <c r="R2697" t="s">
        <v>39</v>
      </c>
      <c r="S2697" t="s">
        <v>39</v>
      </c>
      <c r="T2697">
        <v>4</v>
      </c>
      <c r="U2697" t="s">
        <v>2629</v>
      </c>
      <c r="V2697" s="6" t="s">
        <v>2750</v>
      </c>
      <c r="W2697">
        <v>28</v>
      </c>
      <c r="X2697" s="6">
        <v>24</v>
      </c>
      <c r="Y2697" t="s">
        <v>39</v>
      </c>
      <c r="Z2697">
        <v>0</v>
      </c>
      <c r="AA2697" t="s">
        <v>39</v>
      </c>
      <c r="AB2697" t="s">
        <v>39</v>
      </c>
      <c r="AC2697" t="s">
        <v>39</v>
      </c>
      <c r="AD2697" t="s">
        <v>40</v>
      </c>
      <c r="AE2697" t="s">
        <v>39</v>
      </c>
      <c r="AF2697" t="s">
        <v>42</v>
      </c>
      <c r="AG2697" t="s">
        <v>3216</v>
      </c>
      <c r="AH2697">
        <f t="shared" si="24"/>
        <v>1440</v>
      </c>
      <c r="AI2697" t="s">
        <v>39</v>
      </c>
      <c r="AJ2697" s="6" t="s">
        <v>43</v>
      </c>
      <c r="AK2697">
        <v>40</v>
      </c>
      <c r="AL2697" t="s">
        <v>39</v>
      </c>
      <c r="AM2697" t="s">
        <v>39</v>
      </c>
      <c r="AN2697">
        <v>4</v>
      </c>
      <c r="AO2697">
        <v>50</v>
      </c>
      <c r="AP2697">
        <v>40</v>
      </c>
      <c r="AQ2697" t="s">
        <v>39</v>
      </c>
      <c r="AR2697" t="s">
        <v>2694</v>
      </c>
      <c r="AS2697" t="s">
        <v>3206</v>
      </c>
    </row>
    <row r="2698" spans="1:45" x14ac:dyDescent="0.35">
      <c r="A2698" t="s">
        <v>2151</v>
      </c>
      <c r="B2698" t="s">
        <v>2673</v>
      </c>
      <c r="C2698" t="s">
        <v>2593</v>
      </c>
      <c r="D2698" t="s">
        <v>1098</v>
      </c>
      <c r="E2698" t="s">
        <v>1641</v>
      </c>
      <c r="F2698" t="s">
        <v>39</v>
      </c>
      <c r="G2698" t="s">
        <v>42</v>
      </c>
      <c r="H2698" t="s">
        <v>40</v>
      </c>
      <c r="I2698" t="s">
        <v>3202</v>
      </c>
      <c r="J2698" t="s">
        <v>39</v>
      </c>
      <c r="K2698" t="s">
        <v>39</v>
      </c>
      <c r="L2698" t="s">
        <v>39</v>
      </c>
      <c r="M2698" t="s">
        <v>2633</v>
      </c>
      <c r="N2698" t="s">
        <v>39</v>
      </c>
      <c r="O2698" t="s">
        <v>39</v>
      </c>
      <c r="P2698" t="s">
        <v>39</v>
      </c>
      <c r="Q2698" t="s">
        <v>39</v>
      </c>
      <c r="R2698" t="s">
        <v>39</v>
      </c>
      <c r="S2698" t="s">
        <v>39</v>
      </c>
      <c r="T2698">
        <v>4</v>
      </c>
      <c r="U2698" t="s">
        <v>2629</v>
      </c>
      <c r="V2698" s="6" t="s">
        <v>2750</v>
      </c>
      <c r="W2698">
        <v>42</v>
      </c>
      <c r="X2698" s="6">
        <v>24</v>
      </c>
      <c r="Y2698" t="s">
        <v>39</v>
      </c>
      <c r="Z2698">
        <v>0</v>
      </c>
      <c r="AA2698" t="s">
        <v>39</v>
      </c>
      <c r="AB2698" t="s">
        <v>39</v>
      </c>
      <c r="AC2698" t="s">
        <v>39</v>
      </c>
      <c r="AD2698" t="s">
        <v>40</v>
      </c>
      <c r="AE2698" t="s">
        <v>39</v>
      </c>
      <c r="AF2698" t="s">
        <v>42</v>
      </c>
      <c r="AG2698" t="s">
        <v>3216</v>
      </c>
      <c r="AH2698">
        <f t="shared" si="24"/>
        <v>1440</v>
      </c>
      <c r="AI2698" t="s">
        <v>39</v>
      </c>
      <c r="AJ2698" s="6" t="s">
        <v>43</v>
      </c>
      <c r="AK2698">
        <v>59</v>
      </c>
      <c r="AL2698" t="s">
        <v>39</v>
      </c>
      <c r="AM2698" t="s">
        <v>39</v>
      </c>
      <c r="AN2698">
        <v>4</v>
      </c>
      <c r="AO2698">
        <v>50</v>
      </c>
      <c r="AP2698">
        <v>40</v>
      </c>
      <c r="AQ2698" t="s">
        <v>39</v>
      </c>
      <c r="AR2698" t="s">
        <v>2694</v>
      </c>
      <c r="AS2698" t="s">
        <v>3206</v>
      </c>
    </row>
    <row r="2699" spans="1:45" x14ac:dyDescent="0.35">
      <c r="A2699" t="s">
        <v>2151</v>
      </c>
      <c r="B2699" t="s">
        <v>2673</v>
      </c>
      <c r="C2699" t="s">
        <v>2593</v>
      </c>
      <c r="D2699" t="s">
        <v>1098</v>
      </c>
      <c r="E2699" t="s">
        <v>1641</v>
      </c>
      <c r="F2699" t="s">
        <v>39</v>
      </c>
      <c r="G2699" t="s">
        <v>42</v>
      </c>
      <c r="H2699" t="s">
        <v>40</v>
      </c>
      <c r="I2699" t="s">
        <v>3202</v>
      </c>
      <c r="J2699" t="s">
        <v>39</v>
      </c>
      <c r="K2699" t="s">
        <v>39</v>
      </c>
      <c r="L2699" t="s">
        <v>39</v>
      </c>
      <c r="M2699" t="s">
        <v>2633</v>
      </c>
      <c r="N2699" t="s">
        <v>39</v>
      </c>
      <c r="O2699" t="s">
        <v>39</v>
      </c>
      <c r="P2699" t="s">
        <v>39</v>
      </c>
      <c r="Q2699" t="s">
        <v>39</v>
      </c>
      <c r="R2699" t="s">
        <v>39</v>
      </c>
      <c r="S2699" t="s">
        <v>39</v>
      </c>
      <c r="T2699">
        <v>4</v>
      </c>
      <c r="U2699" t="s">
        <v>2629</v>
      </c>
      <c r="V2699" s="6" t="s">
        <v>2750</v>
      </c>
      <c r="W2699">
        <v>56</v>
      </c>
      <c r="X2699" s="6">
        <v>24</v>
      </c>
      <c r="Y2699" t="s">
        <v>39</v>
      </c>
      <c r="Z2699">
        <v>0</v>
      </c>
      <c r="AA2699" t="s">
        <v>39</v>
      </c>
      <c r="AB2699" t="s">
        <v>39</v>
      </c>
      <c r="AC2699" t="s">
        <v>39</v>
      </c>
      <c r="AD2699" t="s">
        <v>40</v>
      </c>
      <c r="AE2699" t="s">
        <v>39</v>
      </c>
      <c r="AF2699" t="s">
        <v>42</v>
      </c>
      <c r="AG2699" t="s">
        <v>3216</v>
      </c>
      <c r="AH2699">
        <f t="shared" si="24"/>
        <v>1440</v>
      </c>
      <c r="AI2699" t="s">
        <v>39</v>
      </c>
      <c r="AJ2699" s="6" t="s">
        <v>43</v>
      </c>
      <c r="AK2699">
        <v>91</v>
      </c>
      <c r="AL2699" t="s">
        <v>39</v>
      </c>
      <c r="AM2699" t="s">
        <v>39</v>
      </c>
      <c r="AN2699">
        <v>4</v>
      </c>
      <c r="AO2699">
        <v>50</v>
      </c>
      <c r="AP2699">
        <v>40</v>
      </c>
      <c r="AQ2699" t="s">
        <v>39</v>
      </c>
      <c r="AR2699" t="s">
        <v>2694</v>
      </c>
      <c r="AS2699" t="s">
        <v>3206</v>
      </c>
    </row>
    <row r="2700" spans="1:45" x14ac:dyDescent="0.35">
      <c r="A2700" t="s">
        <v>2151</v>
      </c>
      <c r="B2700" t="s">
        <v>2673</v>
      </c>
      <c r="C2700" t="s">
        <v>2593</v>
      </c>
      <c r="D2700" t="s">
        <v>1098</v>
      </c>
      <c r="E2700" t="s">
        <v>1641</v>
      </c>
      <c r="F2700" t="s">
        <v>39</v>
      </c>
      <c r="G2700" t="s">
        <v>42</v>
      </c>
      <c r="H2700" t="s">
        <v>40</v>
      </c>
      <c r="I2700" t="s">
        <v>3202</v>
      </c>
      <c r="J2700" t="s">
        <v>39</v>
      </c>
      <c r="K2700" t="s">
        <v>39</v>
      </c>
      <c r="L2700" t="s">
        <v>39</v>
      </c>
      <c r="M2700" t="s">
        <v>2633</v>
      </c>
      <c r="N2700" t="s">
        <v>39</v>
      </c>
      <c r="O2700" t="s">
        <v>39</v>
      </c>
      <c r="P2700" t="s">
        <v>39</v>
      </c>
      <c r="Q2700" t="s">
        <v>39</v>
      </c>
      <c r="R2700" t="s">
        <v>39</v>
      </c>
      <c r="S2700" t="s">
        <v>39</v>
      </c>
      <c r="T2700">
        <v>4</v>
      </c>
      <c r="U2700" t="s">
        <v>2629</v>
      </c>
      <c r="V2700" s="6" t="s">
        <v>2750</v>
      </c>
      <c r="W2700">
        <v>70</v>
      </c>
      <c r="X2700" s="6">
        <v>24</v>
      </c>
      <c r="Y2700" t="s">
        <v>39</v>
      </c>
      <c r="Z2700">
        <v>0</v>
      </c>
      <c r="AA2700" t="s">
        <v>39</v>
      </c>
      <c r="AB2700" t="s">
        <v>39</v>
      </c>
      <c r="AC2700" t="s">
        <v>39</v>
      </c>
      <c r="AD2700" t="s">
        <v>40</v>
      </c>
      <c r="AE2700" t="s">
        <v>39</v>
      </c>
      <c r="AF2700" t="s">
        <v>42</v>
      </c>
      <c r="AG2700" t="s">
        <v>3216</v>
      </c>
      <c r="AH2700">
        <f t="shared" si="24"/>
        <v>1440</v>
      </c>
      <c r="AI2700" t="s">
        <v>39</v>
      </c>
      <c r="AJ2700" s="6" t="s">
        <v>43</v>
      </c>
      <c r="AK2700">
        <v>95</v>
      </c>
      <c r="AL2700" t="s">
        <v>39</v>
      </c>
      <c r="AM2700" t="s">
        <v>39</v>
      </c>
      <c r="AN2700">
        <v>4</v>
      </c>
      <c r="AO2700">
        <v>50</v>
      </c>
      <c r="AP2700">
        <v>40</v>
      </c>
      <c r="AQ2700" t="s">
        <v>39</v>
      </c>
      <c r="AR2700" t="s">
        <v>2694</v>
      </c>
      <c r="AS2700" t="s">
        <v>3206</v>
      </c>
    </row>
    <row r="2701" spans="1:45" x14ac:dyDescent="0.35">
      <c r="A2701" t="s">
        <v>2151</v>
      </c>
      <c r="B2701" t="s">
        <v>2673</v>
      </c>
      <c r="C2701" t="s">
        <v>2593</v>
      </c>
      <c r="D2701" t="s">
        <v>1098</v>
      </c>
      <c r="E2701" t="s">
        <v>1641</v>
      </c>
      <c r="F2701" t="s">
        <v>39</v>
      </c>
      <c r="G2701" t="s">
        <v>42</v>
      </c>
      <c r="H2701" t="s">
        <v>40</v>
      </c>
      <c r="I2701" t="s">
        <v>3202</v>
      </c>
      <c r="J2701" t="s">
        <v>39</v>
      </c>
      <c r="K2701" t="s">
        <v>39</v>
      </c>
      <c r="L2701" t="s">
        <v>39</v>
      </c>
      <c r="M2701" t="s">
        <v>2633</v>
      </c>
      <c r="N2701" t="s">
        <v>39</v>
      </c>
      <c r="O2701" t="s">
        <v>39</v>
      </c>
      <c r="P2701" t="s">
        <v>39</v>
      </c>
      <c r="Q2701" t="s">
        <v>39</v>
      </c>
      <c r="R2701" t="s">
        <v>39</v>
      </c>
      <c r="S2701" t="s">
        <v>39</v>
      </c>
      <c r="T2701">
        <v>4</v>
      </c>
      <c r="U2701" t="s">
        <v>2629</v>
      </c>
      <c r="V2701" s="6" t="s">
        <v>2750</v>
      </c>
      <c r="W2701">
        <v>84</v>
      </c>
      <c r="X2701" s="6">
        <v>24</v>
      </c>
      <c r="Y2701" t="s">
        <v>39</v>
      </c>
      <c r="Z2701">
        <v>0</v>
      </c>
      <c r="AA2701" t="s">
        <v>39</v>
      </c>
      <c r="AB2701" t="s">
        <v>39</v>
      </c>
      <c r="AC2701" t="s">
        <v>39</v>
      </c>
      <c r="AD2701" t="s">
        <v>40</v>
      </c>
      <c r="AE2701" t="s">
        <v>39</v>
      </c>
      <c r="AF2701" t="s">
        <v>42</v>
      </c>
      <c r="AG2701" t="s">
        <v>3216</v>
      </c>
      <c r="AH2701">
        <f t="shared" si="24"/>
        <v>1440</v>
      </c>
      <c r="AI2701" t="s">
        <v>39</v>
      </c>
      <c r="AJ2701" s="6" t="s">
        <v>43</v>
      </c>
      <c r="AK2701">
        <v>93</v>
      </c>
      <c r="AL2701" t="s">
        <v>39</v>
      </c>
      <c r="AM2701" t="s">
        <v>39</v>
      </c>
      <c r="AN2701">
        <v>4</v>
      </c>
      <c r="AO2701">
        <v>50</v>
      </c>
      <c r="AP2701">
        <v>40</v>
      </c>
      <c r="AQ2701" t="s">
        <v>39</v>
      </c>
      <c r="AR2701" t="s">
        <v>2694</v>
      </c>
      <c r="AS2701" t="s">
        <v>3206</v>
      </c>
    </row>
    <row r="2702" spans="1:45" x14ac:dyDescent="0.35">
      <c r="A2702" t="s">
        <v>2151</v>
      </c>
      <c r="B2702" t="s">
        <v>2673</v>
      </c>
      <c r="C2702" t="s">
        <v>2593</v>
      </c>
      <c r="D2702" t="s">
        <v>1098</v>
      </c>
      <c r="E2702" t="s">
        <v>1641</v>
      </c>
      <c r="F2702" t="s">
        <v>39</v>
      </c>
      <c r="G2702" t="s">
        <v>42</v>
      </c>
      <c r="H2702" t="s">
        <v>40</v>
      </c>
      <c r="I2702" t="s">
        <v>3200</v>
      </c>
      <c r="J2702" t="s">
        <v>39</v>
      </c>
      <c r="K2702" t="s">
        <v>39</v>
      </c>
      <c r="L2702" t="s">
        <v>39</v>
      </c>
      <c r="M2702" t="s">
        <v>2633</v>
      </c>
      <c r="N2702" t="s">
        <v>39</v>
      </c>
      <c r="O2702" t="s">
        <v>39</v>
      </c>
      <c r="P2702" t="s">
        <v>39</v>
      </c>
      <c r="Q2702" t="s">
        <v>39</v>
      </c>
      <c r="R2702" t="s">
        <v>39</v>
      </c>
      <c r="S2702" t="s">
        <v>39</v>
      </c>
      <c r="T2702">
        <v>4</v>
      </c>
      <c r="U2702" t="s">
        <v>2629</v>
      </c>
      <c r="V2702" s="6" t="s">
        <v>2750</v>
      </c>
      <c r="W2702">
        <v>0</v>
      </c>
      <c r="X2702" s="6">
        <v>24</v>
      </c>
      <c r="Y2702" t="s">
        <v>39</v>
      </c>
      <c r="Z2702">
        <v>0</v>
      </c>
      <c r="AA2702" t="s">
        <v>39</v>
      </c>
      <c r="AB2702" t="s">
        <v>39</v>
      </c>
      <c r="AC2702" t="s">
        <v>39</v>
      </c>
      <c r="AD2702" t="s">
        <v>40</v>
      </c>
      <c r="AE2702" t="s">
        <v>39</v>
      </c>
      <c r="AF2702" t="s">
        <v>42</v>
      </c>
      <c r="AG2702" t="s">
        <v>3216</v>
      </c>
      <c r="AH2702">
        <f>60*24</f>
        <v>1440</v>
      </c>
      <c r="AI2702" t="s">
        <v>39</v>
      </c>
      <c r="AJ2702" s="6" t="s">
        <v>43</v>
      </c>
      <c r="AK2702">
        <v>2.7</v>
      </c>
      <c r="AL2702" t="s">
        <v>39</v>
      </c>
      <c r="AM2702" t="s">
        <v>39</v>
      </c>
      <c r="AN2702">
        <v>4</v>
      </c>
      <c r="AO2702">
        <v>50</v>
      </c>
      <c r="AP2702">
        <v>40</v>
      </c>
      <c r="AQ2702" t="s">
        <v>39</v>
      </c>
      <c r="AR2702" t="s">
        <v>2694</v>
      </c>
      <c r="AS2702" t="s">
        <v>3213</v>
      </c>
    </row>
    <row r="2703" spans="1:45" x14ac:dyDescent="0.35">
      <c r="A2703" t="s">
        <v>2151</v>
      </c>
      <c r="B2703" t="s">
        <v>2673</v>
      </c>
      <c r="C2703" t="s">
        <v>2593</v>
      </c>
      <c r="D2703" t="s">
        <v>1098</v>
      </c>
      <c r="E2703" t="s">
        <v>1641</v>
      </c>
      <c r="F2703" t="s">
        <v>39</v>
      </c>
      <c r="G2703" t="s">
        <v>42</v>
      </c>
      <c r="H2703" t="s">
        <v>40</v>
      </c>
      <c r="I2703" t="s">
        <v>3200</v>
      </c>
      <c r="J2703" t="s">
        <v>39</v>
      </c>
      <c r="K2703" t="s">
        <v>39</v>
      </c>
      <c r="L2703" t="s">
        <v>39</v>
      </c>
      <c r="M2703" t="s">
        <v>2633</v>
      </c>
      <c r="N2703" t="s">
        <v>39</v>
      </c>
      <c r="O2703" t="s">
        <v>39</v>
      </c>
      <c r="P2703" t="s">
        <v>39</v>
      </c>
      <c r="Q2703" t="s">
        <v>39</v>
      </c>
      <c r="R2703" t="s">
        <v>39</v>
      </c>
      <c r="S2703" t="s">
        <v>39</v>
      </c>
      <c r="T2703">
        <v>4</v>
      </c>
      <c r="U2703" t="s">
        <v>2629</v>
      </c>
      <c r="V2703" s="6" t="s">
        <v>2750</v>
      </c>
      <c r="W2703">
        <v>28</v>
      </c>
      <c r="X2703" s="6">
        <v>24</v>
      </c>
      <c r="Y2703" t="s">
        <v>39</v>
      </c>
      <c r="Z2703">
        <v>0</v>
      </c>
      <c r="AA2703" t="s">
        <v>39</v>
      </c>
      <c r="AB2703" t="s">
        <v>39</v>
      </c>
      <c r="AC2703" t="s">
        <v>39</v>
      </c>
      <c r="AD2703" t="s">
        <v>40</v>
      </c>
      <c r="AE2703" t="s">
        <v>39</v>
      </c>
      <c r="AF2703" t="s">
        <v>42</v>
      </c>
      <c r="AG2703" t="s">
        <v>3216</v>
      </c>
      <c r="AH2703">
        <f t="shared" si="24"/>
        <v>1440</v>
      </c>
      <c r="AI2703" t="s">
        <v>39</v>
      </c>
      <c r="AJ2703" s="6" t="s">
        <v>43</v>
      </c>
      <c r="AK2703">
        <v>41</v>
      </c>
      <c r="AL2703" t="s">
        <v>39</v>
      </c>
      <c r="AM2703" t="s">
        <v>39</v>
      </c>
      <c r="AN2703">
        <v>4</v>
      </c>
      <c r="AO2703">
        <v>50</v>
      </c>
      <c r="AP2703">
        <v>40</v>
      </c>
      <c r="AQ2703" t="s">
        <v>39</v>
      </c>
      <c r="AR2703" t="s">
        <v>2694</v>
      </c>
      <c r="AS2703" t="s">
        <v>3213</v>
      </c>
    </row>
    <row r="2704" spans="1:45" x14ac:dyDescent="0.35">
      <c r="A2704" t="s">
        <v>2151</v>
      </c>
      <c r="B2704" t="s">
        <v>2673</v>
      </c>
      <c r="C2704" t="s">
        <v>2593</v>
      </c>
      <c r="D2704" t="s">
        <v>1098</v>
      </c>
      <c r="E2704" t="s">
        <v>1641</v>
      </c>
      <c r="F2704" t="s">
        <v>39</v>
      </c>
      <c r="G2704" t="s">
        <v>42</v>
      </c>
      <c r="H2704" t="s">
        <v>40</v>
      </c>
      <c r="I2704" t="s">
        <v>3200</v>
      </c>
      <c r="J2704" t="s">
        <v>39</v>
      </c>
      <c r="K2704" t="s">
        <v>39</v>
      </c>
      <c r="L2704" t="s">
        <v>39</v>
      </c>
      <c r="M2704" t="s">
        <v>2633</v>
      </c>
      <c r="N2704" t="s">
        <v>39</v>
      </c>
      <c r="O2704" t="s">
        <v>39</v>
      </c>
      <c r="P2704" t="s">
        <v>39</v>
      </c>
      <c r="Q2704" t="s">
        <v>39</v>
      </c>
      <c r="R2704" t="s">
        <v>39</v>
      </c>
      <c r="S2704" t="s">
        <v>39</v>
      </c>
      <c r="T2704">
        <v>4</v>
      </c>
      <c r="U2704" t="s">
        <v>2629</v>
      </c>
      <c r="V2704" s="6" t="s">
        <v>2750</v>
      </c>
      <c r="W2704">
        <v>42</v>
      </c>
      <c r="X2704" s="6">
        <v>24</v>
      </c>
      <c r="Y2704" t="s">
        <v>39</v>
      </c>
      <c r="Z2704">
        <v>0</v>
      </c>
      <c r="AA2704" t="s">
        <v>39</v>
      </c>
      <c r="AB2704" t="s">
        <v>39</v>
      </c>
      <c r="AC2704" t="s">
        <v>39</v>
      </c>
      <c r="AD2704" t="s">
        <v>40</v>
      </c>
      <c r="AE2704" t="s">
        <v>39</v>
      </c>
      <c r="AF2704" t="s">
        <v>42</v>
      </c>
      <c r="AG2704" t="s">
        <v>3216</v>
      </c>
      <c r="AH2704">
        <f t="shared" si="24"/>
        <v>1440</v>
      </c>
      <c r="AI2704" t="s">
        <v>39</v>
      </c>
      <c r="AJ2704" s="6" t="s">
        <v>43</v>
      </c>
      <c r="AK2704">
        <v>52.7</v>
      </c>
      <c r="AL2704" t="s">
        <v>39</v>
      </c>
      <c r="AM2704" t="s">
        <v>39</v>
      </c>
      <c r="AN2704">
        <v>4</v>
      </c>
      <c r="AO2704">
        <v>50</v>
      </c>
      <c r="AP2704">
        <v>40</v>
      </c>
      <c r="AQ2704" t="s">
        <v>39</v>
      </c>
      <c r="AR2704" t="s">
        <v>2694</v>
      </c>
      <c r="AS2704" t="s">
        <v>3213</v>
      </c>
    </row>
    <row r="2705" spans="1:45" x14ac:dyDescent="0.35">
      <c r="A2705" t="s">
        <v>2151</v>
      </c>
      <c r="B2705" t="s">
        <v>2673</v>
      </c>
      <c r="C2705" t="s">
        <v>2593</v>
      </c>
      <c r="D2705" t="s">
        <v>1098</v>
      </c>
      <c r="E2705" t="s">
        <v>1641</v>
      </c>
      <c r="F2705" t="s">
        <v>39</v>
      </c>
      <c r="G2705" t="s">
        <v>42</v>
      </c>
      <c r="H2705" t="s">
        <v>40</v>
      </c>
      <c r="I2705" t="s">
        <v>3200</v>
      </c>
      <c r="J2705" t="s">
        <v>39</v>
      </c>
      <c r="K2705" t="s">
        <v>39</v>
      </c>
      <c r="L2705" t="s">
        <v>39</v>
      </c>
      <c r="M2705" t="s">
        <v>2633</v>
      </c>
      <c r="N2705" t="s">
        <v>39</v>
      </c>
      <c r="O2705" t="s">
        <v>39</v>
      </c>
      <c r="P2705" t="s">
        <v>39</v>
      </c>
      <c r="Q2705" t="s">
        <v>39</v>
      </c>
      <c r="R2705" t="s">
        <v>39</v>
      </c>
      <c r="S2705" t="s">
        <v>39</v>
      </c>
      <c r="T2705">
        <v>4</v>
      </c>
      <c r="U2705" t="s">
        <v>2629</v>
      </c>
      <c r="V2705" s="6" t="s">
        <v>2750</v>
      </c>
      <c r="W2705">
        <v>56</v>
      </c>
      <c r="X2705" s="6">
        <v>24</v>
      </c>
      <c r="Y2705" t="s">
        <v>39</v>
      </c>
      <c r="Z2705">
        <v>0</v>
      </c>
      <c r="AA2705" t="s">
        <v>39</v>
      </c>
      <c r="AB2705" t="s">
        <v>39</v>
      </c>
      <c r="AC2705" t="s">
        <v>39</v>
      </c>
      <c r="AD2705" t="s">
        <v>40</v>
      </c>
      <c r="AE2705" t="s">
        <v>39</v>
      </c>
      <c r="AF2705" t="s">
        <v>42</v>
      </c>
      <c r="AG2705" t="s">
        <v>3216</v>
      </c>
      <c r="AH2705">
        <f t="shared" si="24"/>
        <v>1440</v>
      </c>
      <c r="AI2705" t="s">
        <v>39</v>
      </c>
      <c r="AJ2705" s="6" t="s">
        <v>43</v>
      </c>
      <c r="AK2705">
        <v>77.3</v>
      </c>
      <c r="AL2705" t="s">
        <v>39</v>
      </c>
      <c r="AM2705" t="s">
        <v>39</v>
      </c>
      <c r="AN2705">
        <v>4</v>
      </c>
      <c r="AO2705">
        <v>50</v>
      </c>
      <c r="AP2705">
        <v>40</v>
      </c>
      <c r="AQ2705" t="s">
        <v>39</v>
      </c>
      <c r="AR2705" t="s">
        <v>2694</v>
      </c>
      <c r="AS2705" t="s">
        <v>3213</v>
      </c>
    </row>
    <row r="2706" spans="1:45" x14ac:dyDescent="0.35">
      <c r="A2706" t="s">
        <v>2151</v>
      </c>
      <c r="B2706" t="s">
        <v>2673</v>
      </c>
      <c r="C2706" t="s">
        <v>2593</v>
      </c>
      <c r="D2706" t="s">
        <v>1098</v>
      </c>
      <c r="E2706" t="s">
        <v>1641</v>
      </c>
      <c r="F2706" t="s">
        <v>39</v>
      </c>
      <c r="G2706" t="s">
        <v>42</v>
      </c>
      <c r="H2706" t="s">
        <v>40</v>
      </c>
      <c r="I2706" t="s">
        <v>3200</v>
      </c>
      <c r="J2706" t="s">
        <v>39</v>
      </c>
      <c r="K2706" t="s">
        <v>39</v>
      </c>
      <c r="L2706" t="s">
        <v>39</v>
      </c>
      <c r="M2706" t="s">
        <v>2633</v>
      </c>
      <c r="N2706" t="s">
        <v>39</v>
      </c>
      <c r="O2706" t="s">
        <v>39</v>
      </c>
      <c r="P2706" t="s">
        <v>39</v>
      </c>
      <c r="Q2706" t="s">
        <v>39</v>
      </c>
      <c r="R2706" t="s">
        <v>39</v>
      </c>
      <c r="S2706" t="s">
        <v>39</v>
      </c>
      <c r="T2706">
        <v>4</v>
      </c>
      <c r="U2706" t="s">
        <v>2629</v>
      </c>
      <c r="V2706" s="6" t="s">
        <v>2750</v>
      </c>
      <c r="W2706">
        <v>70</v>
      </c>
      <c r="X2706" s="6">
        <v>24</v>
      </c>
      <c r="Y2706" t="s">
        <v>39</v>
      </c>
      <c r="Z2706">
        <v>0</v>
      </c>
      <c r="AA2706" t="s">
        <v>39</v>
      </c>
      <c r="AB2706" t="s">
        <v>39</v>
      </c>
      <c r="AC2706" t="s">
        <v>39</v>
      </c>
      <c r="AD2706" t="s">
        <v>40</v>
      </c>
      <c r="AE2706" t="s">
        <v>39</v>
      </c>
      <c r="AF2706" t="s">
        <v>42</v>
      </c>
      <c r="AG2706" t="s">
        <v>3216</v>
      </c>
      <c r="AH2706">
        <f t="shared" si="24"/>
        <v>1440</v>
      </c>
      <c r="AI2706" t="s">
        <v>39</v>
      </c>
      <c r="AJ2706" s="6" t="s">
        <v>43</v>
      </c>
      <c r="AK2706">
        <v>89</v>
      </c>
      <c r="AL2706" t="s">
        <v>39</v>
      </c>
      <c r="AM2706" t="s">
        <v>39</v>
      </c>
      <c r="AN2706">
        <v>4</v>
      </c>
      <c r="AO2706">
        <v>50</v>
      </c>
      <c r="AP2706">
        <v>40</v>
      </c>
      <c r="AQ2706" t="s">
        <v>39</v>
      </c>
      <c r="AR2706" t="s">
        <v>2694</v>
      </c>
      <c r="AS2706" t="s">
        <v>3213</v>
      </c>
    </row>
    <row r="2707" spans="1:45" x14ac:dyDescent="0.35">
      <c r="A2707" t="s">
        <v>2151</v>
      </c>
      <c r="B2707" t="s">
        <v>2673</v>
      </c>
      <c r="C2707" t="s">
        <v>2593</v>
      </c>
      <c r="D2707" t="s">
        <v>1098</v>
      </c>
      <c r="E2707" t="s">
        <v>1641</v>
      </c>
      <c r="F2707" t="s">
        <v>39</v>
      </c>
      <c r="G2707" t="s">
        <v>42</v>
      </c>
      <c r="H2707" t="s">
        <v>40</v>
      </c>
      <c r="I2707" t="s">
        <v>3200</v>
      </c>
      <c r="J2707" t="s">
        <v>39</v>
      </c>
      <c r="K2707" t="s">
        <v>39</v>
      </c>
      <c r="L2707" t="s">
        <v>39</v>
      </c>
      <c r="M2707" t="s">
        <v>2633</v>
      </c>
      <c r="N2707" t="s">
        <v>39</v>
      </c>
      <c r="O2707" t="s">
        <v>39</v>
      </c>
      <c r="P2707" t="s">
        <v>39</v>
      </c>
      <c r="Q2707" t="s">
        <v>39</v>
      </c>
      <c r="R2707" t="s">
        <v>39</v>
      </c>
      <c r="S2707" t="s">
        <v>39</v>
      </c>
      <c r="T2707">
        <v>4</v>
      </c>
      <c r="U2707" t="s">
        <v>2629</v>
      </c>
      <c r="V2707" s="6" t="s">
        <v>2750</v>
      </c>
      <c r="W2707">
        <v>84</v>
      </c>
      <c r="X2707" s="6">
        <v>24</v>
      </c>
      <c r="Y2707" t="s">
        <v>39</v>
      </c>
      <c r="Z2707">
        <v>0</v>
      </c>
      <c r="AA2707" t="s">
        <v>39</v>
      </c>
      <c r="AB2707" t="s">
        <v>39</v>
      </c>
      <c r="AC2707" t="s">
        <v>39</v>
      </c>
      <c r="AD2707" t="s">
        <v>40</v>
      </c>
      <c r="AE2707" t="s">
        <v>39</v>
      </c>
      <c r="AF2707" t="s">
        <v>42</v>
      </c>
      <c r="AG2707" t="s">
        <v>3216</v>
      </c>
      <c r="AH2707">
        <f t="shared" si="24"/>
        <v>1440</v>
      </c>
      <c r="AI2707" t="s">
        <v>39</v>
      </c>
      <c r="AJ2707" s="6" t="s">
        <v>43</v>
      </c>
      <c r="AK2707">
        <v>90.7</v>
      </c>
      <c r="AL2707" t="s">
        <v>39</v>
      </c>
      <c r="AM2707" t="s">
        <v>39</v>
      </c>
      <c r="AN2707">
        <v>4</v>
      </c>
      <c r="AO2707">
        <v>50</v>
      </c>
      <c r="AP2707">
        <v>40</v>
      </c>
      <c r="AQ2707" t="s">
        <v>39</v>
      </c>
      <c r="AR2707" t="s">
        <v>2694</v>
      </c>
      <c r="AS2707" t="s">
        <v>3213</v>
      </c>
    </row>
    <row r="2708" spans="1:45" x14ac:dyDescent="0.35">
      <c r="A2708" t="s">
        <v>2151</v>
      </c>
      <c r="B2708" t="s">
        <v>2673</v>
      </c>
      <c r="C2708" t="s">
        <v>2593</v>
      </c>
      <c r="D2708" t="s">
        <v>1098</v>
      </c>
      <c r="E2708" t="s">
        <v>1641</v>
      </c>
      <c r="F2708" t="s">
        <v>39</v>
      </c>
      <c r="G2708" t="s">
        <v>42</v>
      </c>
      <c r="H2708" t="s">
        <v>40</v>
      </c>
      <c r="I2708" t="s">
        <v>3200</v>
      </c>
      <c r="J2708" t="s">
        <v>39</v>
      </c>
      <c r="K2708" t="s">
        <v>39</v>
      </c>
      <c r="L2708" t="s">
        <v>39</v>
      </c>
      <c r="M2708" t="s">
        <v>2633</v>
      </c>
      <c r="N2708" t="s">
        <v>39</v>
      </c>
      <c r="O2708" t="s">
        <v>39</v>
      </c>
      <c r="P2708" t="s">
        <v>39</v>
      </c>
      <c r="Q2708" t="s">
        <v>39</v>
      </c>
      <c r="R2708" t="s">
        <v>39</v>
      </c>
      <c r="S2708" t="s">
        <v>39</v>
      </c>
      <c r="T2708">
        <v>4</v>
      </c>
      <c r="U2708" t="s">
        <v>2950</v>
      </c>
      <c r="V2708" s="6" t="s">
        <v>39</v>
      </c>
      <c r="W2708" t="s">
        <v>39</v>
      </c>
      <c r="X2708" s="6">
        <v>20</v>
      </c>
      <c r="Y2708" t="s">
        <v>2818</v>
      </c>
      <c r="Z2708">
        <v>0</v>
      </c>
      <c r="AA2708" t="s">
        <v>44</v>
      </c>
      <c r="AB2708">
        <v>400</v>
      </c>
      <c r="AC2708">
        <v>1</v>
      </c>
      <c r="AD2708" t="s">
        <v>40</v>
      </c>
      <c r="AE2708" t="s">
        <v>39</v>
      </c>
      <c r="AF2708" t="s">
        <v>40</v>
      </c>
      <c r="AG2708" t="s">
        <v>39</v>
      </c>
      <c r="AH2708" t="s">
        <v>39</v>
      </c>
      <c r="AI2708" t="s">
        <v>39</v>
      </c>
      <c r="AJ2708" s="6" t="s">
        <v>43</v>
      </c>
      <c r="AK2708">
        <v>86</v>
      </c>
      <c r="AL2708" t="s">
        <v>39</v>
      </c>
      <c r="AM2708" t="s">
        <v>39</v>
      </c>
      <c r="AN2708">
        <v>4</v>
      </c>
      <c r="AO2708">
        <v>50</v>
      </c>
      <c r="AP2708">
        <v>40</v>
      </c>
      <c r="AQ2708" t="s">
        <v>39</v>
      </c>
      <c r="AR2708" t="s">
        <v>2837</v>
      </c>
      <c r="AS2708" t="s">
        <v>3213</v>
      </c>
    </row>
    <row r="2709" spans="1:45" x14ac:dyDescent="0.35">
      <c r="A2709" t="s">
        <v>2151</v>
      </c>
      <c r="B2709" t="s">
        <v>2673</v>
      </c>
      <c r="C2709" t="s">
        <v>2593</v>
      </c>
      <c r="D2709" t="s">
        <v>1098</v>
      </c>
      <c r="E2709" t="s">
        <v>1641</v>
      </c>
      <c r="F2709" t="s">
        <v>39</v>
      </c>
      <c r="G2709" t="s">
        <v>42</v>
      </c>
      <c r="H2709" t="s">
        <v>40</v>
      </c>
      <c r="I2709" t="s">
        <v>3200</v>
      </c>
      <c r="J2709" t="s">
        <v>39</v>
      </c>
      <c r="K2709" t="s">
        <v>39</v>
      </c>
      <c r="L2709" t="s">
        <v>39</v>
      </c>
      <c r="M2709" t="s">
        <v>2633</v>
      </c>
      <c r="N2709" t="s">
        <v>39</v>
      </c>
      <c r="O2709" t="s">
        <v>39</v>
      </c>
      <c r="P2709" t="s">
        <v>39</v>
      </c>
      <c r="Q2709" t="s">
        <v>39</v>
      </c>
      <c r="R2709" t="s">
        <v>39</v>
      </c>
      <c r="S2709" t="s">
        <v>39</v>
      </c>
      <c r="T2709">
        <v>4</v>
      </c>
      <c r="U2709" t="s">
        <v>2950</v>
      </c>
      <c r="V2709" s="6" t="s">
        <v>39</v>
      </c>
      <c r="W2709" t="s">
        <v>39</v>
      </c>
      <c r="X2709" s="6">
        <v>20</v>
      </c>
      <c r="Y2709" t="s">
        <v>2818</v>
      </c>
      <c r="Z2709">
        <v>8</v>
      </c>
      <c r="AA2709" t="s">
        <v>44</v>
      </c>
      <c r="AB2709">
        <v>400</v>
      </c>
      <c r="AC2709">
        <v>1</v>
      </c>
      <c r="AD2709" t="s">
        <v>40</v>
      </c>
      <c r="AE2709" t="s">
        <v>39</v>
      </c>
      <c r="AF2709" t="s">
        <v>40</v>
      </c>
      <c r="AG2709" t="s">
        <v>39</v>
      </c>
      <c r="AH2709" t="s">
        <v>39</v>
      </c>
      <c r="AI2709" t="s">
        <v>39</v>
      </c>
      <c r="AJ2709" s="6" t="s">
        <v>43</v>
      </c>
      <c r="AK2709">
        <v>90</v>
      </c>
      <c r="AL2709" t="s">
        <v>39</v>
      </c>
      <c r="AM2709" t="s">
        <v>39</v>
      </c>
      <c r="AN2709">
        <v>4</v>
      </c>
      <c r="AO2709">
        <v>50</v>
      </c>
      <c r="AP2709">
        <v>40</v>
      </c>
      <c r="AQ2709" t="s">
        <v>39</v>
      </c>
      <c r="AR2709" t="s">
        <v>2837</v>
      </c>
      <c r="AS2709" t="s">
        <v>3213</v>
      </c>
    </row>
    <row r="2710" spans="1:45" x14ac:dyDescent="0.35">
      <c r="A2710" t="s">
        <v>2151</v>
      </c>
      <c r="B2710" t="s">
        <v>2673</v>
      </c>
      <c r="C2710" t="s">
        <v>2593</v>
      </c>
      <c r="D2710" t="s">
        <v>1098</v>
      </c>
      <c r="E2710" t="s">
        <v>1641</v>
      </c>
      <c r="F2710" t="s">
        <v>39</v>
      </c>
      <c r="G2710" t="s">
        <v>42</v>
      </c>
      <c r="H2710" t="s">
        <v>40</v>
      </c>
      <c r="I2710" t="s">
        <v>3200</v>
      </c>
      <c r="J2710" t="s">
        <v>39</v>
      </c>
      <c r="K2710" t="s">
        <v>39</v>
      </c>
      <c r="L2710" t="s">
        <v>39</v>
      </c>
      <c r="M2710" t="s">
        <v>2633</v>
      </c>
      <c r="N2710" t="s">
        <v>39</v>
      </c>
      <c r="O2710" t="s">
        <v>39</v>
      </c>
      <c r="P2710" t="s">
        <v>39</v>
      </c>
      <c r="Q2710" t="s">
        <v>39</v>
      </c>
      <c r="R2710" t="s">
        <v>39</v>
      </c>
      <c r="S2710" t="s">
        <v>39</v>
      </c>
      <c r="T2710">
        <v>4</v>
      </c>
      <c r="U2710" t="s">
        <v>2950</v>
      </c>
      <c r="V2710" s="6" t="s">
        <v>39</v>
      </c>
      <c r="W2710" t="s">
        <v>39</v>
      </c>
      <c r="X2710" s="6">
        <v>24</v>
      </c>
      <c r="Y2710" t="s">
        <v>2818</v>
      </c>
      <c r="Z2710">
        <v>0</v>
      </c>
      <c r="AA2710" t="s">
        <v>44</v>
      </c>
      <c r="AB2710">
        <v>400</v>
      </c>
      <c r="AC2710">
        <v>1</v>
      </c>
      <c r="AD2710" t="s">
        <v>40</v>
      </c>
      <c r="AE2710" t="s">
        <v>39</v>
      </c>
      <c r="AF2710" t="s">
        <v>40</v>
      </c>
      <c r="AG2710" t="s">
        <v>39</v>
      </c>
      <c r="AH2710" t="s">
        <v>39</v>
      </c>
      <c r="AI2710" t="s">
        <v>39</v>
      </c>
      <c r="AJ2710" s="6" t="s">
        <v>43</v>
      </c>
      <c r="AK2710">
        <v>87</v>
      </c>
      <c r="AL2710" t="s">
        <v>39</v>
      </c>
      <c r="AM2710" t="s">
        <v>39</v>
      </c>
      <c r="AN2710">
        <v>4</v>
      </c>
      <c r="AO2710">
        <v>50</v>
      </c>
      <c r="AP2710">
        <v>40</v>
      </c>
      <c r="AQ2710" t="s">
        <v>39</v>
      </c>
      <c r="AR2710" t="s">
        <v>2837</v>
      </c>
      <c r="AS2710" t="s">
        <v>3213</v>
      </c>
    </row>
    <row r="2711" spans="1:45" s="13" customFormat="1" x14ac:dyDescent="0.35">
      <c r="A2711" s="13" t="s">
        <v>2151</v>
      </c>
      <c r="B2711" s="13" t="s">
        <v>2673</v>
      </c>
      <c r="C2711" s="13" t="s">
        <v>2593</v>
      </c>
      <c r="D2711" s="13" t="s">
        <v>1098</v>
      </c>
      <c r="E2711" s="13" t="s">
        <v>1641</v>
      </c>
      <c r="F2711" s="13" t="s">
        <v>39</v>
      </c>
      <c r="G2711" s="13" t="s">
        <v>42</v>
      </c>
      <c r="H2711" s="13" t="s">
        <v>40</v>
      </c>
      <c r="I2711" s="13" t="s">
        <v>3200</v>
      </c>
      <c r="J2711" s="13" t="s">
        <v>39</v>
      </c>
      <c r="K2711" s="13" t="s">
        <v>39</v>
      </c>
      <c r="L2711" s="13" t="s">
        <v>39</v>
      </c>
      <c r="M2711" s="13" t="s">
        <v>2633</v>
      </c>
      <c r="N2711" s="13" t="s">
        <v>39</v>
      </c>
      <c r="O2711" s="13" t="s">
        <v>39</v>
      </c>
      <c r="P2711" s="13" t="s">
        <v>39</v>
      </c>
      <c r="Q2711" s="13" t="s">
        <v>39</v>
      </c>
      <c r="R2711" s="13" t="s">
        <v>39</v>
      </c>
      <c r="S2711" s="13" t="s">
        <v>39</v>
      </c>
      <c r="T2711" s="13">
        <v>4</v>
      </c>
      <c r="U2711" s="13" t="s">
        <v>2950</v>
      </c>
      <c r="V2711" s="16" t="s">
        <v>39</v>
      </c>
      <c r="W2711" s="13" t="s">
        <v>39</v>
      </c>
      <c r="X2711" s="16">
        <v>24</v>
      </c>
      <c r="Y2711" s="13" t="s">
        <v>2818</v>
      </c>
      <c r="Z2711" s="13">
        <v>8</v>
      </c>
      <c r="AA2711" s="13" t="s">
        <v>44</v>
      </c>
      <c r="AB2711" s="13">
        <v>400</v>
      </c>
      <c r="AC2711" s="13">
        <v>1</v>
      </c>
      <c r="AD2711" s="13" t="s">
        <v>40</v>
      </c>
      <c r="AE2711" s="13" t="s">
        <v>39</v>
      </c>
      <c r="AF2711" s="13" t="s">
        <v>40</v>
      </c>
      <c r="AG2711" s="13" t="s">
        <v>39</v>
      </c>
      <c r="AH2711" s="13" t="s">
        <v>39</v>
      </c>
      <c r="AI2711" s="13" t="s">
        <v>39</v>
      </c>
      <c r="AJ2711" s="16" t="s">
        <v>43</v>
      </c>
      <c r="AK2711" s="13">
        <v>89</v>
      </c>
      <c r="AL2711" s="13" t="s">
        <v>39</v>
      </c>
      <c r="AM2711" s="13" t="s">
        <v>39</v>
      </c>
      <c r="AN2711" s="13">
        <v>4</v>
      </c>
      <c r="AO2711" s="13">
        <v>50</v>
      </c>
      <c r="AP2711" s="13">
        <v>40</v>
      </c>
      <c r="AQ2711" s="13" t="s">
        <v>39</v>
      </c>
      <c r="AR2711" s="13" t="s">
        <v>2837</v>
      </c>
      <c r="AS2711" s="13" t="s">
        <v>3213</v>
      </c>
    </row>
    <row r="2712" spans="1:45" x14ac:dyDescent="0.35">
      <c r="A2712" t="s">
        <v>2171</v>
      </c>
      <c r="B2712" t="s">
        <v>2673</v>
      </c>
      <c r="C2712" t="s">
        <v>2593</v>
      </c>
      <c r="D2712" t="s">
        <v>424</v>
      </c>
      <c r="E2712" t="s">
        <v>2170</v>
      </c>
      <c r="F2712" t="s">
        <v>3066</v>
      </c>
      <c r="G2712" t="s">
        <v>42</v>
      </c>
      <c r="H2712" t="s">
        <v>40</v>
      </c>
      <c r="I2712" t="s">
        <v>3218</v>
      </c>
      <c r="J2712" t="s">
        <v>39</v>
      </c>
      <c r="K2712" t="s">
        <v>39</v>
      </c>
      <c r="L2712" t="s">
        <v>39</v>
      </c>
      <c r="M2712" t="s">
        <v>41</v>
      </c>
      <c r="N2712" t="s">
        <v>39</v>
      </c>
      <c r="O2712">
        <v>1988</v>
      </c>
      <c r="P2712">
        <v>1988</v>
      </c>
      <c r="Q2712" t="s">
        <v>39</v>
      </c>
      <c r="R2712" t="s">
        <v>39</v>
      </c>
      <c r="S2712" t="s">
        <v>39</v>
      </c>
      <c r="T2712" t="s">
        <v>39</v>
      </c>
      <c r="U2712" t="s">
        <v>3219</v>
      </c>
      <c r="V2712" s="6" t="s">
        <v>2954</v>
      </c>
      <c r="W2712">
        <f>18*7</f>
        <v>126</v>
      </c>
      <c r="X2712" s="6">
        <v>3</v>
      </c>
      <c r="Y2712" t="s">
        <v>39</v>
      </c>
      <c r="Z2712" t="s">
        <v>39</v>
      </c>
      <c r="AA2712" t="s">
        <v>39</v>
      </c>
      <c r="AB2712" t="s">
        <v>39</v>
      </c>
      <c r="AC2712" t="s">
        <v>39</v>
      </c>
      <c r="AD2712" t="s">
        <v>40</v>
      </c>
      <c r="AE2712" t="s">
        <v>39</v>
      </c>
      <c r="AF2712" t="s">
        <v>40</v>
      </c>
      <c r="AG2712" t="s">
        <v>39</v>
      </c>
      <c r="AH2712" t="s">
        <v>39</v>
      </c>
      <c r="AI2712" t="s">
        <v>39</v>
      </c>
      <c r="AJ2712" s="6" t="s">
        <v>43</v>
      </c>
      <c r="AK2712">
        <v>62.6</v>
      </c>
      <c r="AL2712" t="s">
        <v>39</v>
      </c>
      <c r="AM2712" t="s">
        <v>39</v>
      </c>
      <c r="AN2712">
        <v>3</v>
      </c>
      <c r="AO2712">
        <v>25</v>
      </c>
      <c r="AP2712">
        <v>35</v>
      </c>
      <c r="AQ2712" t="s">
        <v>39</v>
      </c>
      <c r="AR2712" t="s">
        <v>2693</v>
      </c>
      <c r="AS2712" t="s">
        <v>3230</v>
      </c>
    </row>
    <row r="2713" spans="1:45" x14ac:dyDescent="0.35">
      <c r="A2713" t="s">
        <v>2171</v>
      </c>
      <c r="B2713" t="s">
        <v>2673</v>
      </c>
      <c r="C2713" t="s">
        <v>2593</v>
      </c>
      <c r="D2713" t="s">
        <v>424</v>
      </c>
      <c r="E2713" t="s">
        <v>2170</v>
      </c>
      <c r="F2713" t="s">
        <v>3066</v>
      </c>
      <c r="G2713" t="s">
        <v>42</v>
      </c>
      <c r="H2713" t="s">
        <v>40</v>
      </c>
      <c r="I2713" t="s">
        <v>3218</v>
      </c>
      <c r="J2713" t="s">
        <v>39</v>
      </c>
      <c r="K2713" t="s">
        <v>39</v>
      </c>
      <c r="L2713" t="s">
        <v>39</v>
      </c>
      <c r="M2713" t="s">
        <v>41</v>
      </c>
      <c r="N2713" t="s">
        <v>39</v>
      </c>
      <c r="O2713">
        <v>1988</v>
      </c>
      <c r="P2713">
        <v>1988</v>
      </c>
      <c r="Q2713" t="s">
        <v>39</v>
      </c>
      <c r="R2713" t="s">
        <v>39</v>
      </c>
      <c r="S2713" t="s">
        <v>39</v>
      </c>
      <c r="T2713" t="s">
        <v>39</v>
      </c>
      <c r="U2713" t="s">
        <v>3220</v>
      </c>
      <c r="V2713" s="6" t="s">
        <v>2954</v>
      </c>
      <c r="W2713">
        <f>24*7</f>
        <v>168</v>
      </c>
      <c r="X2713" s="6">
        <v>3</v>
      </c>
      <c r="Y2713" t="s">
        <v>39</v>
      </c>
      <c r="Z2713" t="s">
        <v>39</v>
      </c>
      <c r="AA2713" t="s">
        <v>39</v>
      </c>
      <c r="AB2713" t="s">
        <v>39</v>
      </c>
      <c r="AC2713" t="s">
        <v>39</v>
      </c>
      <c r="AD2713" t="s">
        <v>40</v>
      </c>
      <c r="AE2713" t="s">
        <v>39</v>
      </c>
      <c r="AF2713" t="s">
        <v>40</v>
      </c>
      <c r="AG2713" t="s">
        <v>39</v>
      </c>
      <c r="AH2713" t="s">
        <v>39</v>
      </c>
      <c r="AI2713" t="s">
        <v>39</v>
      </c>
      <c r="AJ2713" s="6" t="s">
        <v>43</v>
      </c>
      <c r="AK2713">
        <v>54.7</v>
      </c>
      <c r="AL2713" t="s">
        <v>39</v>
      </c>
      <c r="AM2713" t="s">
        <v>39</v>
      </c>
      <c r="AN2713">
        <v>3</v>
      </c>
      <c r="AO2713">
        <v>25</v>
      </c>
      <c r="AP2713">
        <v>35</v>
      </c>
      <c r="AQ2713" t="s">
        <v>39</v>
      </c>
      <c r="AR2713" t="s">
        <v>2693</v>
      </c>
      <c r="AS2713" t="s">
        <v>3230</v>
      </c>
    </row>
    <row r="2714" spans="1:45" x14ac:dyDescent="0.35">
      <c r="A2714" t="s">
        <v>2171</v>
      </c>
      <c r="B2714" t="s">
        <v>2673</v>
      </c>
      <c r="C2714" t="s">
        <v>2593</v>
      </c>
      <c r="D2714" t="s">
        <v>424</v>
      </c>
      <c r="E2714" t="s">
        <v>2170</v>
      </c>
      <c r="F2714" t="s">
        <v>3066</v>
      </c>
      <c r="G2714" t="s">
        <v>42</v>
      </c>
      <c r="H2714" t="s">
        <v>40</v>
      </c>
      <c r="I2714" t="s">
        <v>3218</v>
      </c>
      <c r="J2714" t="s">
        <v>39</v>
      </c>
      <c r="K2714" t="s">
        <v>39</v>
      </c>
      <c r="L2714" t="s">
        <v>39</v>
      </c>
      <c r="M2714" t="s">
        <v>41</v>
      </c>
      <c r="N2714" t="s">
        <v>39</v>
      </c>
      <c r="O2714">
        <v>1988</v>
      </c>
      <c r="P2714">
        <v>1988</v>
      </c>
      <c r="Q2714" t="s">
        <v>39</v>
      </c>
      <c r="R2714" t="s">
        <v>39</v>
      </c>
      <c r="S2714" t="s">
        <v>39</v>
      </c>
      <c r="T2714" t="s">
        <v>39</v>
      </c>
      <c r="U2714" t="s">
        <v>3221</v>
      </c>
      <c r="V2714" s="6" t="s">
        <v>2954</v>
      </c>
      <c r="W2714">
        <f>18*7</f>
        <v>126</v>
      </c>
      <c r="X2714" s="6">
        <v>3</v>
      </c>
      <c r="Y2714" t="s">
        <v>39</v>
      </c>
      <c r="Z2714" t="s">
        <v>39</v>
      </c>
      <c r="AA2714" t="s">
        <v>39</v>
      </c>
      <c r="AB2714" t="s">
        <v>39</v>
      </c>
      <c r="AC2714" t="s">
        <v>39</v>
      </c>
      <c r="AD2714" t="s">
        <v>40</v>
      </c>
      <c r="AE2714" t="s">
        <v>39</v>
      </c>
      <c r="AF2714" t="s">
        <v>40</v>
      </c>
      <c r="AG2714" t="s">
        <v>39</v>
      </c>
      <c r="AH2714" t="s">
        <v>39</v>
      </c>
      <c r="AI2714" t="s">
        <v>39</v>
      </c>
      <c r="AJ2714" s="6" t="s">
        <v>43</v>
      </c>
      <c r="AK2714">
        <v>50.7</v>
      </c>
      <c r="AL2714" t="s">
        <v>39</v>
      </c>
      <c r="AM2714" t="s">
        <v>39</v>
      </c>
      <c r="AN2714">
        <v>3</v>
      </c>
      <c r="AO2714">
        <v>25</v>
      </c>
      <c r="AP2714">
        <v>35</v>
      </c>
      <c r="AQ2714" t="s">
        <v>39</v>
      </c>
      <c r="AR2714" t="s">
        <v>2693</v>
      </c>
      <c r="AS2714" t="s">
        <v>3230</v>
      </c>
    </row>
    <row r="2715" spans="1:45" x14ac:dyDescent="0.35">
      <c r="A2715" t="s">
        <v>2171</v>
      </c>
      <c r="B2715" t="s">
        <v>2673</v>
      </c>
      <c r="C2715" t="s">
        <v>2593</v>
      </c>
      <c r="D2715" t="s">
        <v>424</v>
      </c>
      <c r="E2715" t="s">
        <v>2170</v>
      </c>
      <c r="F2715" t="s">
        <v>3066</v>
      </c>
      <c r="G2715" t="s">
        <v>42</v>
      </c>
      <c r="H2715" t="s">
        <v>40</v>
      </c>
      <c r="I2715" t="s">
        <v>3218</v>
      </c>
      <c r="J2715" t="s">
        <v>39</v>
      </c>
      <c r="K2715" t="s">
        <v>39</v>
      </c>
      <c r="L2715" t="s">
        <v>39</v>
      </c>
      <c r="M2715" t="s">
        <v>41</v>
      </c>
      <c r="N2715" t="s">
        <v>39</v>
      </c>
      <c r="O2715">
        <v>1988</v>
      </c>
      <c r="P2715">
        <v>1988</v>
      </c>
      <c r="Q2715" t="s">
        <v>39</v>
      </c>
      <c r="R2715" t="s">
        <v>39</v>
      </c>
      <c r="S2715" t="s">
        <v>39</v>
      </c>
      <c r="T2715" t="s">
        <v>39</v>
      </c>
      <c r="U2715" t="s">
        <v>3221</v>
      </c>
      <c r="V2715" s="6" t="s">
        <v>2954</v>
      </c>
      <c r="W2715">
        <f>24*7</f>
        <v>168</v>
      </c>
      <c r="X2715" s="6">
        <v>3</v>
      </c>
      <c r="Y2715" t="s">
        <v>39</v>
      </c>
      <c r="Z2715" t="s">
        <v>39</v>
      </c>
      <c r="AA2715" t="s">
        <v>39</v>
      </c>
      <c r="AB2715" t="s">
        <v>39</v>
      </c>
      <c r="AC2715" t="s">
        <v>39</v>
      </c>
      <c r="AD2715" t="s">
        <v>40</v>
      </c>
      <c r="AE2715" t="s">
        <v>39</v>
      </c>
      <c r="AF2715" t="s">
        <v>40</v>
      </c>
      <c r="AG2715" t="s">
        <v>39</v>
      </c>
      <c r="AH2715" t="s">
        <v>39</v>
      </c>
      <c r="AI2715" t="s">
        <v>39</v>
      </c>
      <c r="AJ2715" s="6" t="s">
        <v>43</v>
      </c>
      <c r="AK2715">
        <v>42.7</v>
      </c>
      <c r="AL2715" t="s">
        <v>39</v>
      </c>
      <c r="AM2715" t="s">
        <v>39</v>
      </c>
      <c r="AN2715">
        <v>3</v>
      </c>
      <c r="AO2715">
        <v>25</v>
      </c>
      <c r="AP2715">
        <v>35</v>
      </c>
      <c r="AQ2715" t="s">
        <v>39</v>
      </c>
      <c r="AR2715" t="s">
        <v>2693</v>
      </c>
      <c r="AS2715" t="s">
        <v>3230</v>
      </c>
    </row>
    <row r="2716" spans="1:45" x14ac:dyDescent="0.35">
      <c r="A2716" t="s">
        <v>2171</v>
      </c>
      <c r="B2716" t="s">
        <v>2673</v>
      </c>
      <c r="C2716" t="s">
        <v>2593</v>
      </c>
      <c r="D2716" t="s">
        <v>424</v>
      </c>
      <c r="E2716" t="s">
        <v>2170</v>
      </c>
      <c r="F2716" t="s">
        <v>3066</v>
      </c>
      <c r="G2716" t="s">
        <v>42</v>
      </c>
      <c r="H2716" t="s">
        <v>40</v>
      </c>
      <c r="I2716" t="s">
        <v>3218</v>
      </c>
      <c r="J2716" t="s">
        <v>39</v>
      </c>
      <c r="K2716" t="s">
        <v>39</v>
      </c>
      <c r="L2716" t="s">
        <v>39</v>
      </c>
      <c r="M2716" t="s">
        <v>41</v>
      </c>
      <c r="N2716" t="s">
        <v>39</v>
      </c>
      <c r="O2716">
        <v>1988</v>
      </c>
      <c r="P2716">
        <v>1988</v>
      </c>
      <c r="Q2716" t="s">
        <v>39</v>
      </c>
      <c r="R2716" t="s">
        <v>39</v>
      </c>
      <c r="S2716" t="s">
        <v>39</v>
      </c>
      <c r="T2716" t="s">
        <v>39</v>
      </c>
      <c r="U2716" t="s">
        <v>3222</v>
      </c>
      <c r="V2716" s="6" t="s">
        <v>2954</v>
      </c>
      <c r="W2716">
        <f t="shared" ref="W2716" si="25">18*7</f>
        <v>126</v>
      </c>
      <c r="X2716" s="6">
        <v>3</v>
      </c>
      <c r="Y2716" t="s">
        <v>39</v>
      </c>
      <c r="Z2716" t="s">
        <v>39</v>
      </c>
      <c r="AA2716" t="s">
        <v>39</v>
      </c>
      <c r="AB2716" t="s">
        <v>39</v>
      </c>
      <c r="AC2716" t="s">
        <v>39</v>
      </c>
      <c r="AD2716" t="s">
        <v>40</v>
      </c>
      <c r="AE2716" t="s">
        <v>39</v>
      </c>
      <c r="AF2716" t="s">
        <v>40</v>
      </c>
      <c r="AG2716" t="s">
        <v>39</v>
      </c>
      <c r="AH2716" t="s">
        <v>39</v>
      </c>
      <c r="AI2716" t="s">
        <v>39</v>
      </c>
      <c r="AJ2716" s="6" t="s">
        <v>43</v>
      </c>
      <c r="AK2716">
        <v>68</v>
      </c>
      <c r="AL2716" t="s">
        <v>39</v>
      </c>
      <c r="AM2716" t="s">
        <v>39</v>
      </c>
      <c r="AN2716">
        <v>3</v>
      </c>
      <c r="AO2716">
        <v>25</v>
      </c>
      <c r="AP2716">
        <v>35</v>
      </c>
      <c r="AQ2716" t="s">
        <v>39</v>
      </c>
      <c r="AR2716" t="s">
        <v>2693</v>
      </c>
      <c r="AS2716" t="s">
        <v>3230</v>
      </c>
    </row>
    <row r="2717" spans="1:45" x14ac:dyDescent="0.35">
      <c r="A2717" t="s">
        <v>2171</v>
      </c>
      <c r="B2717" t="s">
        <v>2673</v>
      </c>
      <c r="C2717" t="s">
        <v>2593</v>
      </c>
      <c r="D2717" t="s">
        <v>424</v>
      </c>
      <c r="E2717" t="s">
        <v>2170</v>
      </c>
      <c r="F2717" t="s">
        <v>3066</v>
      </c>
      <c r="G2717" t="s">
        <v>42</v>
      </c>
      <c r="H2717" t="s">
        <v>40</v>
      </c>
      <c r="I2717" t="s">
        <v>3218</v>
      </c>
      <c r="J2717" t="s">
        <v>39</v>
      </c>
      <c r="K2717" t="s">
        <v>39</v>
      </c>
      <c r="L2717" t="s">
        <v>39</v>
      </c>
      <c r="M2717" t="s">
        <v>41</v>
      </c>
      <c r="N2717" t="s">
        <v>39</v>
      </c>
      <c r="O2717">
        <v>1988</v>
      </c>
      <c r="P2717">
        <v>1988</v>
      </c>
      <c r="Q2717" t="s">
        <v>39</v>
      </c>
      <c r="R2717" t="s">
        <v>39</v>
      </c>
      <c r="S2717" t="s">
        <v>39</v>
      </c>
      <c r="T2717" t="s">
        <v>39</v>
      </c>
      <c r="U2717" t="s">
        <v>3222</v>
      </c>
      <c r="V2717" s="6" t="s">
        <v>2954</v>
      </c>
      <c r="W2717">
        <f t="shared" ref="W2717" si="26">24*7</f>
        <v>168</v>
      </c>
      <c r="X2717" s="6">
        <v>3</v>
      </c>
      <c r="Y2717" t="s">
        <v>39</v>
      </c>
      <c r="Z2717" t="s">
        <v>39</v>
      </c>
      <c r="AA2717" t="s">
        <v>39</v>
      </c>
      <c r="AB2717" t="s">
        <v>39</v>
      </c>
      <c r="AC2717" t="s">
        <v>39</v>
      </c>
      <c r="AD2717" t="s">
        <v>40</v>
      </c>
      <c r="AE2717" t="s">
        <v>39</v>
      </c>
      <c r="AF2717" t="s">
        <v>40</v>
      </c>
      <c r="AG2717" t="s">
        <v>39</v>
      </c>
      <c r="AH2717" t="s">
        <v>39</v>
      </c>
      <c r="AI2717" t="s">
        <v>39</v>
      </c>
      <c r="AJ2717" s="6" t="s">
        <v>43</v>
      </c>
      <c r="AK2717">
        <v>66.7</v>
      </c>
      <c r="AL2717" t="s">
        <v>39</v>
      </c>
      <c r="AM2717" t="s">
        <v>39</v>
      </c>
      <c r="AN2717">
        <v>3</v>
      </c>
      <c r="AO2717">
        <v>25</v>
      </c>
      <c r="AP2717">
        <v>35</v>
      </c>
      <c r="AQ2717" t="s">
        <v>39</v>
      </c>
      <c r="AR2717" t="s">
        <v>2693</v>
      </c>
      <c r="AS2717" t="s">
        <v>3230</v>
      </c>
    </row>
    <row r="2718" spans="1:45" x14ac:dyDescent="0.35">
      <c r="A2718" t="s">
        <v>2171</v>
      </c>
      <c r="B2718" t="s">
        <v>2673</v>
      </c>
      <c r="C2718" t="s">
        <v>2593</v>
      </c>
      <c r="D2718" t="s">
        <v>424</v>
      </c>
      <c r="E2718" t="s">
        <v>2170</v>
      </c>
      <c r="F2718" t="s">
        <v>3066</v>
      </c>
      <c r="G2718" t="s">
        <v>42</v>
      </c>
      <c r="H2718" t="s">
        <v>40</v>
      </c>
      <c r="I2718" t="s">
        <v>3218</v>
      </c>
      <c r="J2718" t="s">
        <v>39</v>
      </c>
      <c r="K2718" t="s">
        <v>39</v>
      </c>
      <c r="L2718" t="s">
        <v>39</v>
      </c>
      <c r="M2718" t="s">
        <v>41</v>
      </c>
      <c r="N2718" t="s">
        <v>39</v>
      </c>
      <c r="O2718">
        <v>1988</v>
      </c>
      <c r="P2718">
        <v>1988</v>
      </c>
      <c r="Q2718" t="s">
        <v>39</v>
      </c>
      <c r="R2718" t="s">
        <v>39</v>
      </c>
      <c r="S2718" t="s">
        <v>39</v>
      </c>
      <c r="T2718" t="s">
        <v>39</v>
      </c>
      <c r="U2718" t="s">
        <v>3223</v>
      </c>
      <c r="V2718" s="6" t="s">
        <v>2954</v>
      </c>
      <c r="W2718">
        <f t="shared" ref="W2718" si="27">18*7</f>
        <v>126</v>
      </c>
      <c r="X2718" s="6">
        <v>3</v>
      </c>
      <c r="Y2718" t="s">
        <v>39</v>
      </c>
      <c r="Z2718" t="s">
        <v>39</v>
      </c>
      <c r="AA2718" t="s">
        <v>39</v>
      </c>
      <c r="AB2718" t="s">
        <v>39</v>
      </c>
      <c r="AC2718" t="s">
        <v>39</v>
      </c>
      <c r="AD2718" t="s">
        <v>40</v>
      </c>
      <c r="AE2718" t="s">
        <v>39</v>
      </c>
      <c r="AF2718" t="s">
        <v>40</v>
      </c>
      <c r="AG2718" t="s">
        <v>39</v>
      </c>
      <c r="AH2718" t="s">
        <v>39</v>
      </c>
      <c r="AI2718" t="s">
        <v>39</v>
      </c>
      <c r="AJ2718" s="6" t="s">
        <v>43</v>
      </c>
      <c r="AK2718">
        <v>65.3</v>
      </c>
      <c r="AL2718" t="s">
        <v>39</v>
      </c>
      <c r="AM2718" t="s">
        <v>39</v>
      </c>
      <c r="AN2718">
        <v>3</v>
      </c>
      <c r="AO2718">
        <v>25</v>
      </c>
      <c r="AP2718">
        <v>35</v>
      </c>
      <c r="AQ2718" t="s">
        <v>39</v>
      </c>
      <c r="AR2718" t="s">
        <v>2693</v>
      </c>
      <c r="AS2718" t="s">
        <v>3230</v>
      </c>
    </row>
    <row r="2719" spans="1:45" x14ac:dyDescent="0.35">
      <c r="A2719" t="s">
        <v>2171</v>
      </c>
      <c r="B2719" t="s">
        <v>2673</v>
      </c>
      <c r="C2719" t="s">
        <v>2593</v>
      </c>
      <c r="D2719" t="s">
        <v>424</v>
      </c>
      <c r="E2719" t="s">
        <v>2170</v>
      </c>
      <c r="F2719" t="s">
        <v>3066</v>
      </c>
      <c r="G2719" t="s">
        <v>42</v>
      </c>
      <c r="H2719" t="s">
        <v>40</v>
      </c>
      <c r="I2719" t="s">
        <v>3218</v>
      </c>
      <c r="J2719" t="s">
        <v>39</v>
      </c>
      <c r="K2719" t="s">
        <v>39</v>
      </c>
      <c r="L2719" t="s">
        <v>39</v>
      </c>
      <c r="M2719" t="s">
        <v>41</v>
      </c>
      <c r="N2719" t="s">
        <v>39</v>
      </c>
      <c r="O2719">
        <v>1988</v>
      </c>
      <c r="P2719">
        <v>1988</v>
      </c>
      <c r="Q2719" t="s">
        <v>39</v>
      </c>
      <c r="R2719" t="s">
        <v>39</v>
      </c>
      <c r="S2719" t="s">
        <v>39</v>
      </c>
      <c r="T2719" t="s">
        <v>39</v>
      </c>
      <c r="U2719" t="s">
        <v>3224</v>
      </c>
      <c r="V2719" s="6" t="s">
        <v>2954</v>
      </c>
      <c r="W2719">
        <f t="shared" ref="W2719" si="28">24*7</f>
        <v>168</v>
      </c>
      <c r="X2719" s="6">
        <v>3</v>
      </c>
      <c r="Y2719" t="s">
        <v>39</v>
      </c>
      <c r="Z2719" t="s">
        <v>39</v>
      </c>
      <c r="AA2719" t="s">
        <v>39</v>
      </c>
      <c r="AB2719" t="s">
        <v>39</v>
      </c>
      <c r="AC2719" t="s">
        <v>39</v>
      </c>
      <c r="AD2719" t="s">
        <v>40</v>
      </c>
      <c r="AE2719" t="s">
        <v>39</v>
      </c>
      <c r="AF2719" t="s">
        <v>40</v>
      </c>
      <c r="AG2719" t="s">
        <v>39</v>
      </c>
      <c r="AH2719" t="s">
        <v>39</v>
      </c>
      <c r="AI2719" t="s">
        <v>39</v>
      </c>
      <c r="AJ2719" s="6" t="s">
        <v>43</v>
      </c>
      <c r="AK2719">
        <v>60</v>
      </c>
      <c r="AL2719" t="s">
        <v>39</v>
      </c>
      <c r="AM2719" t="s">
        <v>39</v>
      </c>
      <c r="AN2719">
        <v>3</v>
      </c>
      <c r="AO2719">
        <v>25</v>
      </c>
      <c r="AP2719">
        <v>35</v>
      </c>
      <c r="AQ2719" t="s">
        <v>39</v>
      </c>
      <c r="AR2719" t="s">
        <v>2693</v>
      </c>
      <c r="AS2719" t="s">
        <v>3230</v>
      </c>
    </row>
    <row r="2720" spans="1:45" x14ac:dyDescent="0.35">
      <c r="A2720" t="s">
        <v>2171</v>
      </c>
      <c r="B2720" t="s">
        <v>2673</v>
      </c>
      <c r="C2720" t="s">
        <v>2593</v>
      </c>
      <c r="D2720" t="s">
        <v>424</v>
      </c>
      <c r="E2720" t="s">
        <v>2170</v>
      </c>
      <c r="F2720" t="s">
        <v>3066</v>
      </c>
      <c r="G2720" t="s">
        <v>42</v>
      </c>
      <c r="H2720" t="s">
        <v>40</v>
      </c>
      <c r="I2720" t="s">
        <v>3218</v>
      </c>
      <c r="J2720" t="s">
        <v>39</v>
      </c>
      <c r="K2720" t="s">
        <v>39</v>
      </c>
      <c r="L2720" t="s">
        <v>39</v>
      </c>
      <c r="M2720" t="s">
        <v>41</v>
      </c>
      <c r="N2720" t="s">
        <v>39</v>
      </c>
      <c r="O2720">
        <v>1988</v>
      </c>
      <c r="P2720">
        <v>1988</v>
      </c>
      <c r="Q2720" t="s">
        <v>39</v>
      </c>
      <c r="R2720" t="s">
        <v>39</v>
      </c>
      <c r="S2720" t="s">
        <v>39</v>
      </c>
      <c r="T2720" t="s">
        <v>39</v>
      </c>
      <c r="U2720" t="s">
        <v>3225</v>
      </c>
      <c r="V2720" s="6" t="s">
        <v>2954</v>
      </c>
      <c r="W2720">
        <f t="shared" ref="W2720" si="29">18*7</f>
        <v>126</v>
      </c>
      <c r="X2720" s="6">
        <v>3</v>
      </c>
      <c r="Y2720" t="s">
        <v>39</v>
      </c>
      <c r="Z2720" t="s">
        <v>39</v>
      </c>
      <c r="AA2720" t="s">
        <v>39</v>
      </c>
      <c r="AB2720" t="s">
        <v>39</v>
      </c>
      <c r="AC2720" t="s">
        <v>39</v>
      </c>
      <c r="AD2720" t="s">
        <v>40</v>
      </c>
      <c r="AE2720" t="s">
        <v>39</v>
      </c>
      <c r="AF2720" t="s">
        <v>40</v>
      </c>
      <c r="AG2720" t="s">
        <v>39</v>
      </c>
      <c r="AH2720" t="s">
        <v>39</v>
      </c>
      <c r="AI2720" t="s">
        <v>39</v>
      </c>
      <c r="AJ2720" s="6" t="s">
        <v>43</v>
      </c>
      <c r="AK2720">
        <v>5.3</v>
      </c>
      <c r="AL2720" t="s">
        <v>39</v>
      </c>
      <c r="AM2720" t="s">
        <v>39</v>
      </c>
      <c r="AN2720">
        <v>3</v>
      </c>
      <c r="AO2720">
        <v>25</v>
      </c>
      <c r="AP2720">
        <v>35</v>
      </c>
      <c r="AQ2720" t="s">
        <v>39</v>
      </c>
      <c r="AR2720" t="s">
        <v>2693</v>
      </c>
      <c r="AS2720" t="s">
        <v>3230</v>
      </c>
    </row>
    <row r="2721" spans="1:45" x14ac:dyDescent="0.35">
      <c r="A2721" t="s">
        <v>2171</v>
      </c>
      <c r="B2721" t="s">
        <v>2673</v>
      </c>
      <c r="C2721" t="s">
        <v>2593</v>
      </c>
      <c r="D2721" t="s">
        <v>424</v>
      </c>
      <c r="E2721" t="s">
        <v>2170</v>
      </c>
      <c r="F2721" t="s">
        <v>3066</v>
      </c>
      <c r="G2721" t="s">
        <v>42</v>
      </c>
      <c r="H2721" t="s">
        <v>40</v>
      </c>
      <c r="I2721" t="s">
        <v>3218</v>
      </c>
      <c r="J2721" t="s">
        <v>39</v>
      </c>
      <c r="K2721" t="s">
        <v>39</v>
      </c>
      <c r="L2721" t="s">
        <v>39</v>
      </c>
      <c r="M2721" t="s">
        <v>41</v>
      </c>
      <c r="N2721" t="s">
        <v>39</v>
      </c>
      <c r="O2721">
        <v>1988</v>
      </c>
      <c r="P2721">
        <v>1988</v>
      </c>
      <c r="Q2721" t="s">
        <v>39</v>
      </c>
      <c r="R2721" t="s">
        <v>39</v>
      </c>
      <c r="S2721" t="s">
        <v>39</v>
      </c>
      <c r="T2721" t="s">
        <v>39</v>
      </c>
      <c r="U2721" t="s">
        <v>3225</v>
      </c>
      <c r="V2721" s="6" t="s">
        <v>2954</v>
      </c>
      <c r="W2721">
        <f t="shared" ref="W2721" si="30">24*7</f>
        <v>168</v>
      </c>
      <c r="X2721" s="6">
        <v>3</v>
      </c>
      <c r="Y2721" t="s">
        <v>39</v>
      </c>
      <c r="Z2721" t="s">
        <v>39</v>
      </c>
      <c r="AA2721" t="s">
        <v>39</v>
      </c>
      <c r="AB2721" t="s">
        <v>39</v>
      </c>
      <c r="AC2721" t="s">
        <v>39</v>
      </c>
      <c r="AD2721" t="s">
        <v>40</v>
      </c>
      <c r="AE2721" t="s">
        <v>39</v>
      </c>
      <c r="AF2721" t="s">
        <v>40</v>
      </c>
      <c r="AG2721" t="s">
        <v>39</v>
      </c>
      <c r="AH2721" t="s">
        <v>39</v>
      </c>
      <c r="AI2721" t="s">
        <v>39</v>
      </c>
      <c r="AJ2721" s="6" t="s">
        <v>43</v>
      </c>
      <c r="AK2721">
        <v>0</v>
      </c>
      <c r="AL2721" t="s">
        <v>39</v>
      </c>
      <c r="AM2721" t="s">
        <v>39</v>
      </c>
      <c r="AN2721">
        <v>3</v>
      </c>
      <c r="AO2721">
        <v>25</v>
      </c>
      <c r="AP2721">
        <v>35</v>
      </c>
      <c r="AQ2721" t="s">
        <v>39</v>
      </c>
      <c r="AR2721" t="s">
        <v>2693</v>
      </c>
      <c r="AS2721" t="s">
        <v>3230</v>
      </c>
    </row>
    <row r="2722" spans="1:45" x14ac:dyDescent="0.35">
      <c r="A2722" t="s">
        <v>2171</v>
      </c>
      <c r="B2722" t="s">
        <v>2673</v>
      </c>
      <c r="C2722" t="s">
        <v>2593</v>
      </c>
      <c r="D2722" t="s">
        <v>424</v>
      </c>
      <c r="E2722" t="s">
        <v>2170</v>
      </c>
      <c r="F2722" t="s">
        <v>3066</v>
      </c>
      <c r="G2722" t="s">
        <v>42</v>
      </c>
      <c r="H2722" t="s">
        <v>40</v>
      </c>
      <c r="I2722" t="s">
        <v>3218</v>
      </c>
      <c r="J2722" t="s">
        <v>39</v>
      </c>
      <c r="K2722" t="s">
        <v>39</v>
      </c>
      <c r="L2722" t="s">
        <v>39</v>
      </c>
      <c r="M2722" t="s">
        <v>41</v>
      </c>
      <c r="N2722" t="s">
        <v>39</v>
      </c>
      <c r="O2722">
        <v>1988</v>
      </c>
      <c r="P2722">
        <v>1988</v>
      </c>
      <c r="Q2722" t="s">
        <v>39</v>
      </c>
      <c r="R2722" t="s">
        <v>39</v>
      </c>
      <c r="S2722" t="s">
        <v>39</v>
      </c>
      <c r="T2722" t="s">
        <v>39</v>
      </c>
      <c r="U2722" t="s">
        <v>3226</v>
      </c>
      <c r="V2722" s="6" t="s">
        <v>2954</v>
      </c>
      <c r="W2722">
        <f t="shared" ref="W2722" si="31">18*7</f>
        <v>126</v>
      </c>
      <c r="X2722" s="6">
        <v>3</v>
      </c>
      <c r="Y2722" t="s">
        <v>39</v>
      </c>
      <c r="Z2722" t="s">
        <v>39</v>
      </c>
      <c r="AA2722" t="s">
        <v>39</v>
      </c>
      <c r="AB2722" t="s">
        <v>39</v>
      </c>
      <c r="AC2722" t="s">
        <v>39</v>
      </c>
      <c r="AD2722" t="s">
        <v>40</v>
      </c>
      <c r="AE2722" t="s">
        <v>39</v>
      </c>
      <c r="AF2722" t="s">
        <v>40</v>
      </c>
      <c r="AG2722" t="s">
        <v>39</v>
      </c>
      <c r="AH2722" t="s">
        <v>39</v>
      </c>
      <c r="AI2722" t="s">
        <v>39</v>
      </c>
      <c r="AJ2722" s="6" t="s">
        <v>43</v>
      </c>
      <c r="AK2722">
        <v>8</v>
      </c>
      <c r="AL2722" t="s">
        <v>39</v>
      </c>
      <c r="AM2722" t="s">
        <v>39</v>
      </c>
      <c r="AN2722">
        <v>3</v>
      </c>
      <c r="AO2722">
        <v>25</v>
      </c>
      <c r="AP2722">
        <v>35</v>
      </c>
      <c r="AQ2722" t="s">
        <v>39</v>
      </c>
      <c r="AR2722" t="s">
        <v>2693</v>
      </c>
      <c r="AS2722" t="s">
        <v>3230</v>
      </c>
    </row>
    <row r="2723" spans="1:45" x14ac:dyDescent="0.35">
      <c r="A2723" t="s">
        <v>2171</v>
      </c>
      <c r="B2723" t="s">
        <v>2673</v>
      </c>
      <c r="C2723" t="s">
        <v>2593</v>
      </c>
      <c r="D2723" t="s">
        <v>424</v>
      </c>
      <c r="E2723" t="s">
        <v>2170</v>
      </c>
      <c r="F2723" t="s">
        <v>3066</v>
      </c>
      <c r="G2723" t="s">
        <v>42</v>
      </c>
      <c r="H2723" t="s">
        <v>40</v>
      </c>
      <c r="I2723" t="s">
        <v>3218</v>
      </c>
      <c r="J2723" t="s">
        <v>39</v>
      </c>
      <c r="K2723" t="s">
        <v>39</v>
      </c>
      <c r="L2723" t="s">
        <v>39</v>
      </c>
      <c r="M2723" t="s">
        <v>41</v>
      </c>
      <c r="N2723" t="s">
        <v>39</v>
      </c>
      <c r="O2723">
        <v>1988</v>
      </c>
      <c r="P2723">
        <v>1988</v>
      </c>
      <c r="Q2723" t="s">
        <v>39</v>
      </c>
      <c r="R2723" t="s">
        <v>39</v>
      </c>
      <c r="S2723" t="s">
        <v>39</v>
      </c>
      <c r="T2723" t="s">
        <v>39</v>
      </c>
      <c r="U2723" t="s">
        <v>3226</v>
      </c>
      <c r="V2723" s="6" t="s">
        <v>2954</v>
      </c>
      <c r="W2723">
        <f t="shared" ref="W2723" si="32">24*7</f>
        <v>168</v>
      </c>
      <c r="X2723" s="6">
        <v>3</v>
      </c>
      <c r="Y2723" t="s">
        <v>39</v>
      </c>
      <c r="Z2723" t="s">
        <v>39</v>
      </c>
      <c r="AA2723" t="s">
        <v>39</v>
      </c>
      <c r="AB2723" t="s">
        <v>39</v>
      </c>
      <c r="AC2723" t="s">
        <v>39</v>
      </c>
      <c r="AD2723" t="s">
        <v>40</v>
      </c>
      <c r="AE2723" t="s">
        <v>39</v>
      </c>
      <c r="AF2723" t="s">
        <v>40</v>
      </c>
      <c r="AG2723" t="s">
        <v>39</v>
      </c>
      <c r="AH2723" t="s">
        <v>39</v>
      </c>
      <c r="AI2723" t="s">
        <v>39</v>
      </c>
      <c r="AJ2723" s="6" t="s">
        <v>43</v>
      </c>
      <c r="AK2723">
        <v>8</v>
      </c>
      <c r="AL2723" t="s">
        <v>39</v>
      </c>
      <c r="AM2723" t="s">
        <v>39</v>
      </c>
      <c r="AN2723">
        <v>3</v>
      </c>
      <c r="AO2723">
        <v>25</v>
      </c>
      <c r="AP2723">
        <v>35</v>
      </c>
      <c r="AQ2723" t="s">
        <v>39</v>
      </c>
      <c r="AR2723" t="s">
        <v>2693</v>
      </c>
      <c r="AS2723" t="s">
        <v>3230</v>
      </c>
    </row>
    <row r="2724" spans="1:45" x14ac:dyDescent="0.35">
      <c r="A2724" t="s">
        <v>2171</v>
      </c>
      <c r="B2724" t="s">
        <v>2673</v>
      </c>
      <c r="C2724" t="s">
        <v>2593</v>
      </c>
      <c r="D2724" t="s">
        <v>424</v>
      </c>
      <c r="E2724" t="s">
        <v>2170</v>
      </c>
      <c r="F2724" t="s">
        <v>3066</v>
      </c>
      <c r="G2724" t="s">
        <v>42</v>
      </c>
      <c r="H2724" t="s">
        <v>40</v>
      </c>
      <c r="I2724" t="s">
        <v>3218</v>
      </c>
      <c r="J2724" t="s">
        <v>39</v>
      </c>
      <c r="K2724" t="s">
        <v>39</v>
      </c>
      <c r="L2724" t="s">
        <v>39</v>
      </c>
      <c r="M2724" t="s">
        <v>41</v>
      </c>
      <c r="N2724" t="s">
        <v>39</v>
      </c>
      <c r="O2724">
        <v>1988</v>
      </c>
      <c r="P2724">
        <v>1988</v>
      </c>
      <c r="Q2724" t="s">
        <v>39</v>
      </c>
      <c r="R2724" t="s">
        <v>39</v>
      </c>
      <c r="S2724" t="s">
        <v>39</v>
      </c>
      <c r="T2724" t="s">
        <v>39</v>
      </c>
      <c r="U2724" t="s">
        <v>3227</v>
      </c>
      <c r="V2724" s="6" t="s">
        <v>2954</v>
      </c>
      <c r="W2724">
        <f t="shared" ref="W2724" si="33">18*7</f>
        <v>126</v>
      </c>
      <c r="X2724" s="6">
        <v>3</v>
      </c>
      <c r="Y2724" t="s">
        <v>39</v>
      </c>
      <c r="Z2724" t="s">
        <v>39</v>
      </c>
      <c r="AA2724" t="s">
        <v>39</v>
      </c>
      <c r="AB2724" t="s">
        <v>39</v>
      </c>
      <c r="AC2724" t="s">
        <v>39</v>
      </c>
      <c r="AD2724" t="s">
        <v>40</v>
      </c>
      <c r="AE2724" t="s">
        <v>39</v>
      </c>
      <c r="AF2724" t="s">
        <v>40</v>
      </c>
      <c r="AG2724" t="s">
        <v>39</v>
      </c>
      <c r="AH2724" t="s">
        <v>39</v>
      </c>
      <c r="AI2724" t="s">
        <v>39</v>
      </c>
      <c r="AJ2724" s="6" t="s">
        <v>43</v>
      </c>
      <c r="AK2724">
        <v>0</v>
      </c>
      <c r="AL2724" t="s">
        <v>39</v>
      </c>
      <c r="AM2724" t="s">
        <v>39</v>
      </c>
      <c r="AN2724">
        <v>3</v>
      </c>
      <c r="AO2724">
        <v>25</v>
      </c>
      <c r="AP2724">
        <v>35</v>
      </c>
      <c r="AQ2724" t="s">
        <v>39</v>
      </c>
      <c r="AR2724" t="s">
        <v>2693</v>
      </c>
    </row>
    <row r="2725" spans="1:45" x14ac:dyDescent="0.35">
      <c r="A2725" t="s">
        <v>2171</v>
      </c>
      <c r="B2725" t="s">
        <v>2673</v>
      </c>
      <c r="C2725" t="s">
        <v>2593</v>
      </c>
      <c r="D2725" t="s">
        <v>424</v>
      </c>
      <c r="E2725" t="s">
        <v>2170</v>
      </c>
      <c r="F2725" t="s">
        <v>3066</v>
      </c>
      <c r="G2725" t="s">
        <v>42</v>
      </c>
      <c r="H2725" t="s">
        <v>40</v>
      </c>
      <c r="I2725" t="s">
        <v>3218</v>
      </c>
      <c r="J2725" t="s">
        <v>39</v>
      </c>
      <c r="K2725" t="s">
        <v>39</v>
      </c>
      <c r="L2725" t="s">
        <v>39</v>
      </c>
      <c r="M2725" t="s">
        <v>41</v>
      </c>
      <c r="N2725" t="s">
        <v>39</v>
      </c>
      <c r="O2725">
        <v>1988</v>
      </c>
      <c r="P2725">
        <v>1988</v>
      </c>
      <c r="Q2725" t="s">
        <v>39</v>
      </c>
      <c r="R2725" t="s">
        <v>39</v>
      </c>
      <c r="S2725" t="s">
        <v>39</v>
      </c>
      <c r="T2725" t="s">
        <v>39</v>
      </c>
      <c r="U2725" t="s">
        <v>3227</v>
      </c>
      <c r="V2725" s="6" t="s">
        <v>2954</v>
      </c>
      <c r="W2725">
        <f t="shared" ref="W2725" si="34">24*7</f>
        <v>168</v>
      </c>
      <c r="X2725" s="6">
        <v>3</v>
      </c>
      <c r="Y2725" t="s">
        <v>39</v>
      </c>
      <c r="Z2725" t="s">
        <v>39</v>
      </c>
      <c r="AA2725" t="s">
        <v>39</v>
      </c>
      <c r="AB2725" t="s">
        <v>39</v>
      </c>
      <c r="AC2725" t="s">
        <v>39</v>
      </c>
      <c r="AD2725" t="s">
        <v>40</v>
      </c>
      <c r="AE2725" t="s">
        <v>39</v>
      </c>
      <c r="AF2725" t="s">
        <v>40</v>
      </c>
      <c r="AG2725" t="s">
        <v>39</v>
      </c>
      <c r="AH2725" t="s">
        <v>39</v>
      </c>
      <c r="AI2725" t="s">
        <v>39</v>
      </c>
      <c r="AJ2725" s="6" t="s">
        <v>43</v>
      </c>
      <c r="AK2725">
        <v>0</v>
      </c>
      <c r="AL2725" t="s">
        <v>39</v>
      </c>
      <c r="AM2725" t="s">
        <v>39</v>
      </c>
      <c r="AN2725">
        <v>3</v>
      </c>
      <c r="AO2725">
        <v>25</v>
      </c>
      <c r="AP2725">
        <v>35</v>
      </c>
      <c r="AQ2725" t="s">
        <v>39</v>
      </c>
      <c r="AR2725" t="s">
        <v>2693</v>
      </c>
    </row>
    <row r="2726" spans="1:45" x14ac:dyDescent="0.35">
      <c r="A2726" t="s">
        <v>2171</v>
      </c>
      <c r="B2726" t="s">
        <v>2673</v>
      </c>
      <c r="C2726" t="s">
        <v>2593</v>
      </c>
      <c r="D2726" t="s">
        <v>424</v>
      </c>
      <c r="E2726" t="s">
        <v>2170</v>
      </c>
      <c r="F2726" t="s">
        <v>3066</v>
      </c>
      <c r="G2726" t="s">
        <v>42</v>
      </c>
      <c r="H2726" t="s">
        <v>40</v>
      </c>
      <c r="I2726" t="s">
        <v>3218</v>
      </c>
      <c r="J2726" t="s">
        <v>39</v>
      </c>
      <c r="K2726" t="s">
        <v>39</v>
      </c>
      <c r="L2726" t="s">
        <v>39</v>
      </c>
      <c r="M2726" t="s">
        <v>41</v>
      </c>
      <c r="N2726" t="s">
        <v>39</v>
      </c>
      <c r="O2726">
        <v>1988</v>
      </c>
      <c r="P2726">
        <v>1988</v>
      </c>
      <c r="Q2726" t="s">
        <v>39</v>
      </c>
      <c r="R2726" t="s">
        <v>39</v>
      </c>
      <c r="S2726" t="s">
        <v>39</v>
      </c>
      <c r="T2726" t="s">
        <v>39</v>
      </c>
      <c r="U2726" t="s">
        <v>3228</v>
      </c>
      <c r="V2726" s="6" t="s">
        <v>2954</v>
      </c>
      <c r="W2726">
        <f t="shared" ref="W2726" si="35">18*7</f>
        <v>126</v>
      </c>
      <c r="X2726" s="6">
        <v>3</v>
      </c>
      <c r="Y2726" t="s">
        <v>39</v>
      </c>
      <c r="Z2726" t="s">
        <v>39</v>
      </c>
      <c r="AA2726" t="s">
        <v>39</v>
      </c>
      <c r="AB2726" t="s">
        <v>39</v>
      </c>
      <c r="AC2726" t="s">
        <v>39</v>
      </c>
      <c r="AD2726" t="s">
        <v>40</v>
      </c>
      <c r="AE2726" t="s">
        <v>39</v>
      </c>
      <c r="AF2726" t="s">
        <v>40</v>
      </c>
      <c r="AG2726" t="s">
        <v>39</v>
      </c>
      <c r="AH2726" t="s">
        <v>39</v>
      </c>
      <c r="AI2726" t="s">
        <v>39</v>
      </c>
      <c r="AJ2726" s="6" t="s">
        <v>43</v>
      </c>
      <c r="AK2726">
        <v>0</v>
      </c>
      <c r="AL2726" t="s">
        <v>39</v>
      </c>
      <c r="AM2726" t="s">
        <v>39</v>
      </c>
      <c r="AN2726">
        <v>3</v>
      </c>
      <c r="AO2726">
        <v>25</v>
      </c>
      <c r="AP2726">
        <v>35</v>
      </c>
      <c r="AQ2726" t="s">
        <v>39</v>
      </c>
      <c r="AR2726" t="s">
        <v>2693</v>
      </c>
    </row>
    <row r="2727" spans="1:45" x14ac:dyDescent="0.35">
      <c r="A2727" t="s">
        <v>2171</v>
      </c>
      <c r="B2727" t="s">
        <v>2673</v>
      </c>
      <c r="C2727" t="s">
        <v>2593</v>
      </c>
      <c r="D2727" t="s">
        <v>424</v>
      </c>
      <c r="E2727" t="s">
        <v>2170</v>
      </c>
      <c r="F2727" t="s">
        <v>3066</v>
      </c>
      <c r="G2727" t="s">
        <v>42</v>
      </c>
      <c r="H2727" t="s">
        <v>40</v>
      </c>
      <c r="I2727" t="s">
        <v>3218</v>
      </c>
      <c r="J2727" t="s">
        <v>39</v>
      </c>
      <c r="K2727" t="s">
        <v>39</v>
      </c>
      <c r="L2727" t="s">
        <v>39</v>
      </c>
      <c r="M2727" t="s">
        <v>41</v>
      </c>
      <c r="N2727" t="s">
        <v>39</v>
      </c>
      <c r="O2727">
        <v>1988</v>
      </c>
      <c r="P2727">
        <v>1988</v>
      </c>
      <c r="Q2727" t="s">
        <v>39</v>
      </c>
      <c r="R2727" t="s">
        <v>39</v>
      </c>
      <c r="S2727" t="s">
        <v>39</v>
      </c>
      <c r="T2727" t="s">
        <v>39</v>
      </c>
      <c r="U2727" t="s">
        <v>3228</v>
      </c>
      <c r="V2727" s="6" t="s">
        <v>2954</v>
      </c>
      <c r="W2727">
        <f t="shared" ref="W2727" si="36">24*7</f>
        <v>168</v>
      </c>
      <c r="X2727" s="6">
        <v>3</v>
      </c>
      <c r="Y2727" t="s">
        <v>39</v>
      </c>
      <c r="Z2727" t="s">
        <v>39</v>
      </c>
      <c r="AA2727" t="s">
        <v>39</v>
      </c>
      <c r="AB2727" t="s">
        <v>39</v>
      </c>
      <c r="AC2727" t="s">
        <v>39</v>
      </c>
      <c r="AD2727" t="s">
        <v>40</v>
      </c>
      <c r="AE2727" t="s">
        <v>39</v>
      </c>
      <c r="AF2727" t="s">
        <v>40</v>
      </c>
      <c r="AG2727" t="s">
        <v>39</v>
      </c>
      <c r="AH2727" t="s">
        <v>39</v>
      </c>
      <c r="AI2727" t="s">
        <v>39</v>
      </c>
      <c r="AJ2727" s="6" t="s">
        <v>43</v>
      </c>
      <c r="AK2727">
        <v>0</v>
      </c>
      <c r="AL2727" t="s">
        <v>39</v>
      </c>
      <c r="AM2727" t="s">
        <v>39</v>
      </c>
      <c r="AN2727">
        <v>3</v>
      </c>
      <c r="AO2727">
        <v>25</v>
      </c>
      <c r="AP2727">
        <v>35</v>
      </c>
      <c r="AQ2727" t="s">
        <v>39</v>
      </c>
      <c r="AR2727" t="s">
        <v>2693</v>
      </c>
    </row>
    <row r="2728" spans="1:45" x14ac:dyDescent="0.35">
      <c r="A2728" t="s">
        <v>2171</v>
      </c>
      <c r="B2728" t="s">
        <v>2673</v>
      </c>
      <c r="C2728" t="s">
        <v>2593</v>
      </c>
      <c r="D2728" t="s">
        <v>424</v>
      </c>
      <c r="E2728" t="s">
        <v>2170</v>
      </c>
      <c r="F2728" t="s">
        <v>3066</v>
      </c>
      <c r="G2728" t="s">
        <v>42</v>
      </c>
      <c r="H2728" t="s">
        <v>40</v>
      </c>
      <c r="I2728" t="s">
        <v>3218</v>
      </c>
      <c r="J2728" t="s">
        <v>39</v>
      </c>
      <c r="K2728" t="s">
        <v>39</v>
      </c>
      <c r="L2728" t="s">
        <v>39</v>
      </c>
      <c r="M2728" t="s">
        <v>41</v>
      </c>
      <c r="N2728" t="s">
        <v>39</v>
      </c>
      <c r="O2728">
        <v>1988</v>
      </c>
      <c r="P2728">
        <v>1988</v>
      </c>
      <c r="Q2728" t="s">
        <v>39</v>
      </c>
      <c r="R2728" t="s">
        <v>39</v>
      </c>
      <c r="S2728" t="s">
        <v>39</v>
      </c>
      <c r="T2728" t="s">
        <v>39</v>
      </c>
      <c r="U2728" t="s">
        <v>3231</v>
      </c>
      <c r="V2728" s="6" t="s">
        <v>2954</v>
      </c>
      <c r="W2728">
        <f>18*7</f>
        <v>126</v>
      </c>
      <c r="X2728" s="6">
        <v>3</v>
      </c>
      <c r="Y2728" t="s">
        <v>39</v>
      </c>
      <c r="Z2728" t="s">
        <v>39</v>
      </c>
      <c r="AA2728" t="s">
        <v>39</v>
      </c>
      <c r="AB2728" t="s">
        <v>39</v>
      </c>
      <c r="AC2728" t="s">
        <v>39</v>
      </c>
      <c r="AD2728" t="s">
        <v>40</v>
      </c>
      <c r="AE2728" t="s">
        <v>39</v>
      </c>
      <c r="AF2728" t="s">
        <v>40</v>
      </c>
      <c r="AG2728" t="s">
        <v>39</v>
      </c>
      <c r="AH2728" t="s">
        <v>39</v>
      </c>
      <c r="AI2728" t="s">
        <v>39</v>
      </c>
      <c r="AJ2728" s="6" t="s">
        <v>43</v>
      </c>
      <c r="AK2728">
        <v>8</v>
      </c>
      <c r="AL2728" t="s">
        <v>39</v>
      </c>
      <c r="AM2728" t="s">
        <v>39</v>
      </c>
      <c r="AN2728">
        <v>3</v>
      </c>
      <c r="AO2728">
        <v>25</v>
      </c>
      <c r="AP2728">
        <v>35</v>
      </c>
      <c r="AQ2728" t="s">
        <v>39</v>
      </c>
      <c r="AR2728" t="s">
        <v>2693</v>
      </c>
    </row>
    <row r="2729" spans="1:45" x14ac:dyDescent="0.35">
      <c r="A2729" t="s">
        <v>2171</v>
      </c>
      <c r="B2729" t="s">
        <v>2673</v>
      </c>
      <c r="C2729" t="s">
        <v>2593</v>
      </c>
      <c r="D2729" t="s">
        <v>424</v>
      </c>
      <c r="E2729" t="s">
        <v>2170</v>
      </c>
      <c r="F2729" t="s">
        <v>3066</v>
      </c>
      <c r="G2729" t="s">
        <v>42</v>
      </c>
      <c r="H2729" t="s">
        <v>40</v>
      </c>
      <c r="I2729" t="s">
        <v>3218</v>
      </c>
      <c r="J2729" t="s">
        <v>39</v>
      </c>
      <c r="K2729" t="s">
        <v>39</v>
      </c>
      <c r="L2729" t="s">
        <v>39</v>
      </c>
      <c r="M2729" t="s">
        <v>41</v>
      </c>
      <c r="N2729" t="s">
        <v>39</v>
      </c>
      <c r="O2729">
        <v>1988</v>
      </c>
      <c r="P2729">
        <v>1988</v>
      </c>
      <c r="Q2729" t="s">
        <v>39</v>
      </c>
      <c r="R2729" t="s">
        <v>39</v>
      </c>
      <c r="S2729" t="s">
        <v>39</v>
      </c>
      <c r="T2729" t="s">
        <v>39</v>
      </c>
      <c r="U2729" t="s">
        <v>3231</v>
      </c>
      <c r="V2729" s="6" t="s">
        <v>2954</v>
      </c>
      <c r="W2729">
        <f>24*7</f>
        <v>168</v>
      </c>
      <c r="X2729" s="6">
        <v>3</v>
      </c>
      <c r="Y2729" t="s">
        <v>39</v>
      </c>
      <c r="Z2729" t="s">
        <v>39</v>
      </c>
      <c r="AA2729" t="s">
        <v>39</v>
      </c>
      <c r="AB2729" t="s">
        <v>39</v>
      </c>
      <c r="AC2729" t="s">
        <v>39</v>
      </c>
      <c r="AD2729" t="s">
        <v>40</v>
      </c>
      <c r="AE2729" t="s">
        <v>39</v>
      </c>
      <c r="AF2729" t="s">
        <v>40</v>
      </c>
      <c r="AG2729" t="s">
        <v>39</v>
      </c>
      <c r="AH2729" t="s">
        <v>39</v>
      </c>
      <c r="AI2729" t="s">
        <v>39</v>
      </c>
      <c r="AJ2729" s="6" t="s">
        <v>43</v>
      </c>
      <c r="AK2729">
        <v>53.3</v>
      </c>
      <c r="AL2729" t="s">
        <v>39</v>
      </c>
      <c r="AM2729" t="s">
        <v>39</v>
      </c>
      <c r="AN2729">
        <v>3</v>
      </c>
      <c r="AO2729">
        <v>25</v>
      </c>
      <c r="AP2729">
        <v>35</v>
      </c>
      <c r="AQ2729" t="s">
        <v>39</v>
      </c>
      <c r="AR2729" t="s">
        <v>2693</v>
      </c>
    </row>
    <row r="2730" spans="1:45" x14ac:dyDescent="0.35">
      <c r="A2730" t="s">
        <v>2171</v>
      </c>
      <c r="B2730" t="s">
        <v>2673</v>
      </c>
      <c r="C2730" t="s">
        <v>2593</v>
      </c>
      <c r="D2730" t="s">
        <v>424</v>
      </c>
      <c r="E2730" t="s">
        <v>2170</v>
      </c>
      <c r="F2730" t="s">
        <v>3066</v>
      </c>
      <c r="G2730" t="s">
        <v>42</v>
      </c>
      <c r="H2730" t="s">
        <v>40</v>
      </c>
      <c r="I2730" t="s">
        <v>3218</v>
      </c>
      <c r="J2730" t="s">
        <v>39</v>
      </c>
      <c r="K2730" t="s">
        <v>39</v>
      </c>
      <c r="L2730" t="s">
        <v>39</v>
      </c>
      <c r="M2730" t="s">
        <v>41</v>
      </c>
      <c r="N2730" t="s">
        <v>39</v>
      </c>
      <c r="O2730">
        <v>1988</v>
      </c>
      <c r="P2730">
        <v>1988</v>
      </c>
      <c r="Q2730" t="s">
        <v>39</v>
      </c>
      <c r="R2730" t="s">
        <v>39</v>
      </c>
      <c r="S2730" t="s">
        <v>39</v>
      </c>
      <c r="T2730" t="s">
        <v>39</v>
      </c>
      <c r="U2730" t="s">
        <v>3231</v>
      </c>
      <c r="V2730" s="6" t="s">
        <v>2954</v>
      </c>
      <c r="W2730">
        <f>18*7</f>
        <v>126</v>
      </c>
      <c r="X2730" s="6">
        <v>3</v>
      </c>
      <c r="Y2730" t="s">
        <v>39</v>
      </c>
      <c r="Z2730" t="s">
        <v>39</v>
      </c>
      <c r="AA2730" t="s">
        <v>39</v>
      </c>
      <c r="AB2730" t="s">
        <v>39</v>
      </c>
      <c r="AC2730" t="s">
        <v>39</v>
      </c>
      <c r="AD2730" t="s">
        <v>40</v>
      </c>
      <c r="AE2730" t="s">
        <v>39</v>
      </c>
      <c r="AF2730" t="s">
        <v>40</v>
      </c>
      <c r="AG2730" t="s">
        <v>39</v>
      </c>
      <c r="AH2730" t="s">
        <v>39</v>
      </c>
      <c r="AI2730" t="s">
        <v>39</v>
      </c>
      <c r="AJ2730" s="6" t="s">
        <v>43</v>
      </c>
      <c r="AK2730">
        <v>8</v>
      </c>
      <c r="AL2730" t="s">
        <v>39</v>
      </c>
      <c r="AM2730" t="s">
        <v>39</v>
      </c>
      <c r="AN2730">
        <v>3</v>
      </c>
      <c r="AO2730">
        <v>25</v>
      </c>
      <c r="AP2730">
        <v>35</v>
      </c>
      <c r="AQ2730" t="s">
        <v>39</v>
      </c>
      <c r="AR2730" t="s">
        <v>2693</v>
      </c>
    </row>
    <row r="2731" spans="1:45" x14ac:dyDescent="0.35">
      <c r="A2731" t="s">
        <v>2171</v>
      </c>
      <c r="B2731" t="s">
        <v>2673</v>
      </c>
      <c r="C2731" t="s">
        <v>2593</v>
      </c>
      <c r="D2731" t="s">
        <v>424</v>
      </c>
      <c r="E2731" t="s">
        <v>2170</v>
      </c>
      <c r="F2731" t="s">
        <v>3066</v>
      </c>
      <c r="G2731" t="s">
        <v>42</v>
      </c>
      <c r="H2731" t="s">
        <v>40</v>
      </c>
      <c r="I2731" t="s">
        <v>3218</v>
      </c>
      <c r="J2731" t="s">
        <v>39</v>
      </c>
      <c r="K2731" t="s">
        <v>39</v>
      </c>
      <c r="L2731" t="s">
        <v>39</v>
      </c>
      <c r="M2731" t="s">
        <v>41</v>
      </c>
      <c r="N2731" t="s">
        <v>39</v>
      </c>
      <c r="O2731">
        <v>1988</v>
      </c>
      <c r="P2731">
        <v>1988</v>
      </c>
      <c r="Q2731" t="s">
        <v>39</v>
      </c>
      <c r="R2731" t="s">
        <v>39</v>
      </c>
      <c r="S2731" t="s">
        <v>39</v>
      </c>
      <c r="T2731" t="s">
        <v>39</v>
      </c>
      <c r="U2731" t="s">
        <v>3231</v>
      </c>
      <c r="V2731" s="6" t="s">
        <v>2954</v>
      </c>
      <c r="W2731">
        <f>24*7</f>
        <v>168</v>
      </c>
      <c r="X2731" s="6">
        <v>3</v>
      </c>
      <c r="Y2731" t="s">
        <v>39</v>
      </c>
      <c r="Z2731" t="s">
        <v>39</v>
      </c>
      <c r="AA2731" t="s">
        <v>39</v>
      </c>
      <c r="AB2731" t="s">
        <v>39</v>
      </c>
      <c r="AC2731" t="s">
        <v>39</v>
      </c>
      <c r="AD2731" t="s">
        <v>40</v>
      </c>
      <c r="AE2731" t="s">
        <v>39</v>
      </c>
      <c r="AF2731" t="s">
        <v>40</v>
      </c>
      <c r="AG2731" t="s">
        <v>39</v>
      </c>
      <c r="AH2731" t="s">
        <v>39</v>
      </c>
      <c r="AI2731" t="s">
        <v>39</v>
      </c>
      <c r="AJ2731" s="6" t="s">
        <v>43</v>
      </c>
      <c r="AK2731">
        <v>36</v>
      </c>
      <c r="AL2731" t="s">
        <v>39</v>
      </c>
      <c r="AM2731" t="s">
        <v>39</v>
      </c>
      <c r="AN2731">
        <v>3</v>
      </c>
      <c r="AO2731">
        <v>25</v>
      </c>
      <c r="AP2731">
        <v>35</v>
      </c>
      <c r="AQ2731" t="s">
        <v>39</v>
      </c>
      <c r="AR2731" t="s">
        <v>2693</v>
      </c>
    </row>
    <row r="2732" spans="1:45" x14ac:dyDescent="0.35">
      <c r="A2732" t="s">
        <v>2171</v>
      </c>
      <c r="B2732" t="s">
        <v>2673</v>
      </c>
      <c r="C2732" t="s">
        <v>2593</v>
      </c>
      <c r="D2732" t="s">
        <v>424</v>
      </c>
      <c r="E2732" t="s">
        <v>2170</v>
      </c>
      <c r="F2732" t="s">
        <v>3066</v>
      </c>
      <c r="G2732" t="s">
        <v>42</v>
      </c>
      <c r="H2732" t="s">
        <v>40</v>
      </c>
      <c r="I2732" t="s">
        <v>3218</v>
      </c>
      <c r="J2732" t="s">
        <v>39</v>
      </c>
      <c r="K2732" t="s">
        <v>39</v>
      </c>
      <c r="L2732" t="s">
        <v>39</v>
      </c>
      <c r="M2732" t="s">
        <v>41</v>
      </c>
      <c r="N2732" t="s">
        <v>39</v>
      </c>
      <c r="O2732">
        <v>1988</v>
      </c>
      <c r="P2732">
        <v>1988</v>
      </c>
      <c r="Q2732" t="s">
        <v>39</v>
      </c>
      <c r="R2732" t="s">
        <v>39</v>
      </c>
      <c r="S2732" t="s">
        <v>39</v>
      </c>
      <c r="T2732" t="s">
        <v>39</v>
      </c>
      <c r="U2732" t="s">
        <v>3231</v>
      </c>
      <c r="V2732" s="6" t="s">
        <v>2954</v>
      </c>
      <c r="W2732">
        <f t="shared" ref="W2732" si="37">18*7</f>
        <v>126</v>
      </c>
      <c r="X2732" s="6">
        <v>3</v>
      </c>
      <c r="Y2732" t="s">
        <v>39</v>
      </c>
      <c r="Z2732" t="s">
        <v>39</v>
      </c>
      <c r="AA2732" t="s">
        <v>39</v>
      </c>
      <c r="AB2732" t="s">
        <v>39</v>
      </c>
      <c r="AC2732" t="s">
        <v>39</v>
      </c>
      <c r="AD2732" t="s">
        <v>40</v>
      </c>
      <c r="AE2732" t="s">
        <v>39</v>
      </c>
      <c r="AF2732" t="s">
        <v>40</v>
      </c>
      <c r="AG2732" t="s">
        <v>39</v>
      </c>
      <c r="AH2732" t="s">
        <v>39</v>
      </c>
      <c r="AI2732" t="s">
        <v>39</v>
      </c>
      <c r="AJ2732" s="6" t="s">
        <v>43</v>
      </c>
      <c r="AK2732">
        <v>24</v>
      </c>
      <c r="AL2732" t="s">
        <v>39</v>
      </c>
      <c r="AM2732" t="s">
        <v>39</v>
      </c>
      <c r="AN2732">
        <v>3</v>
      </c>
      <c r="AO2732">
        <v>25</v>
      </c>
      <c r="AP2732">
        <v>35</v>
      </c>
      <c r="AQ2732" t="s">
        <v>39</v>
      </c>
      <c r="AR2732" t="s">
        <v>2693</v>
      </c>
    </row>
    <row r="2733" spans="1:45" x14ac:dyDescent="0.35">
      <c r="A2733" t="s">
        <v>2171</v>
      </c>
      <c r="B2733" t="s">
        <v>2673</v>
      </c>
      <c r="C2733" t="s">
        <v>2593</v>
      </c>
      <c r="D2733" t="s">
        <v>424</v>
      </c>
      <c r="E2733" t="s">
        <v>2170</v>
      </c>
      <c r="F2733" t="s">
        <v>3066</v>
      </c>
      <c r="G2733" t="s">
        <v>42</v>
      </c>
      <c r="H2733" t="s">
        <v>40</v>
      </c>
      <c r="I2733" t="s">
        <v>3218</v>
      </c>
      <c r="J2733" t="s">
        <v>39</v>
      </c>
      <c r="K2733" t="s">
        <v>39</v>
      </c>
      <c r="L2733" t="s">
        <v>39</v>
      </c>
      <c r="M2733" t="s">
        <v>41</v>
      </c>
      <c r="N2733" t="s">
        <v>39</v>
      </c>
      <c r="O2733">
        <v>1988</v>
      </c>
      <c r="P2733">
        <v>1988</v>
      </c>
      <c r="Q2733" t="s">
        <v>39</v>
      </c>
      <c r="R2733" t="s">
        <v>39</v>
      </c>
      <c r="S2733" t="s">
        <v>39</v>
      </c>
      <c r="T2733" t="s">
        <v>39</v>
      </c>
      <c r="U2733" t="s">
        <v>3231</v>
      </c>
      <c r="V2733" s="6" t="s">
        <v>2954</v>
      </c>
      <c r="W2733">
        <f t="shared" ref="W2733" si="38">24*7</f>
        <v>168</v>
      </c>
      <c r="X2733" s="6">
        <v>3</v>
      </c>
      <c r="Y2733" t="s">
        <v>39</v>
      </c>
      <c r="Z2733" t="s">
        <v>39</v>
      </c>
      <c r="AA2733" t="s">
        <v>39</v>
      </c>
      <c r="AB2733" t="s">
        <v>39</v>
      </c>
      <c r="AC2733" t="s">
        <v>39</v>
      </c>
      <c r="AD2733" t="s">
        <v>40</v>
      </c>
      <c r="AE2733" t="s">
        <v>39</v>
      </c>
      <c r="AF2733" t="s">
        <v>40</v>
      </c>
      <c r="AG2733" t="s">
        <v>39</v>
      </c>
      <c r="AH2733" t="s">
        <v>39</v>
      </c>
      <c r="AI2733" t="s">
        <v>39</v>
      </c>
      <c r="AJ2733" s="6" t="s">
        <v>43</v>
      </c>
      <c r="AK2733">
        <v>64</v>
      </c>
      <c r="AL2733" t="s">
        <v>39</v>
      </c>
      <c r="AM2733" t="s">
        <v>39</v>
      </c>
      <c r="AN2733">
        <v>3</v>
      </c>
      <c r="AO2733">
        <v>25</v>
      </c>
      <c r="AP2733">
        <v>35</v>
      </c>
      <c r="AQ2733" t="s">
        <v>39</v>
      </c>
      <c r="AR2733" t="s">
        <v>2693</v>
      </c>
    </row>
    <row r="2734" spans="1:45" x14ac:dyDescent="0.35">
      <c r="A2734" t="s">
        <v>2171</v>
      </c>
      <c r="B2734" t="s">
        <v>2673</v>
      </c>
      <c r="C2734" t="s">
        <v>2593</v>
      </c>
      <c r="D2734" t="s">
        <v>424</v>
      </c>
      <c r="E2734" t="s">
        <v>2170</v>
      </c>
      <c r="F2734" t="s">
        <v>3066</v>
      </c>
      <c r="G2734" t="s">
        <v>42</v>
      </c>
      <c r="H2734" t="s">
        <v>40</v>
      </c>
      <c r="I2734" t="s">
        <v>3218</v>
      </c>
      <c r="J2734" t="s">
        <v>39</v>
      </c>
      <c r="K2734" t="s">
        <v>39</v>
      </c>
      <c r="L2734" t="s">
        <v>39</v>
      </c>
      <c r="M2734" t="s">
        <v>41</v>
      </c>
      <c r="N2734" t="s">
        <v>39</v>
      </c>
      <c r="O2734">
        <v>1988</v>
      </c>
      <c r="P2734">
        <v>1988</v>
      </c>
      <c r="Q2734" t="s">
        <v>39</v>
      </c>
      <c r="R2734" t="s">
        <v>39</v>
      </c>
      <c r="S2734" t="s">
        <v>39</v>
      </c>
      <c r="T2734" t="s">
        <v>39</v>
      </c>
      <c r="U2734" t="s">
        <v>3231</v>
      </c>
      <c r="V2734" s="6" t="s">
        <v>2954</v>
      </c>
      <c r="W2734">
        <f t="shared" ref="W2734" si="39">18*7</f>
        <v>126</v>
      </c>
      <c r="X2734" s="6">
        <v>3</v>
      </c>
      <c r="Y2734" t="s">
        <v>39</v>
      </c>
      <c r="Z2734" t="s">
        <v>39</v>
      </c>
      <c r="AA2734" t="s">
        <v>39</v>
      </c>
      <c r="AB2734" t="s">
        <v>39</v>
      </c>
      <c r="AC2734" t="s">
        <v>39</v>
      </c>
      <c r="AD2734" t="s">
        <v>40</v>
      </c>
      <c r="AE2734" t="s">
        <v>39</v>
      </c>
      <c r="AF2734" t="s">
        <v>40</v>
      </c>
      <c r="AG2734" t="s">
        <v>39</v>
      </c>
      <c r="AH2734" t="s">
        <v>39</v>
      </c>
      <c r="AI2734" t="s">
        <v>39</v>
      </c>
      <c r="AJ2734" s="6" t="s">
        <v>43</v>
      </c>
      <c r="AK2734">
        <v>16</v>
      </c>
      <c r="AL2734" t="s">
        <v>39</v>
      </c>
      <c r="AM2734" t="s">
        <v>39</v>
      </c>
      <c r="AN2734">
        <v>3</v>
      </c>
      <c r="AO2734">
        <v>25</v>
      </c>
      <c r="AP2734">
        <v>35</v>
      </c>
      <c r="AQ2734" t="s">
        <v>39</v>
      </c>
      <c r="AR2734" t="s">
        <v>2693</v>
      </c>
    </row>
    <row r="2735" spans="1:45" x14ac:dyDescent="0.35">
      <c r="A2735" t="s">
        <v>2171</v>
      </c>
      <c r="B2735" t="s">
        <v>2673</v>
      </c>
      <c r="C2735" t="s">
        <v>2593</v>
      </c>
      <c r="D2735" t="s">
        <v>424</v>
      </c>
      <c r="E2735" t="s">
        <v>2170</v>
      </c>
      <c r="F2735" t="s">
        <v>3066</v>
      </c>
      <c r="G2735" t="s">
        <v>42</v>
      </c>
      <c r="H2735" t="s">
        <v>40</v>
      </c>
      <c r="I2735" t="s">
        <v>3218</v>
      </c>
      <c r="J2735" t="s">
        <v>39</v>
      </c>
      <c r="K2735" t="s">
        <v>39</v>
      </c>
      <c r="L2735" t="s">
        <v>39</v>
      </c>
      <c r="M2735" t="s">
        <v>41</v>
      </c>
      <c r="N2735" t="s">
        <v>39</v>
      </c>
      <c r="O2735">
        <v>1988</v>
      </c>
      <c r="P2735">
        <v>1988</v>
      </c>
      <c r="Q2735" t="s">
        <v>39</v>
      </c>
      <c r="R2735" t="s">
        <v>39</v>
      </c>
      <c r="S2735" t="s">
        <v>39</v>
      </c>
      <c r="T2735" t="s">
        <v>39</v>
      </c>
      <c r="U2735" t="s">
        <v>3231</v>
      </c>
      <c r="V2735" s="6" t="s">
        <v>2954</v>
      </c>
      <c r="W2735">
        <f t="shared" ref="W2735" si="40">24*7</f>
        <v>168</v>
      </c>
      <c r="X2735" s="6">
        <v>3</v>
      </c>
      <c r="Y2735" t="s">
        <v>39</v>
      </c>
      <c r="Z2735" t="s">
        <v>39</v>
      </c>
      <c r="AA2735" t="s">
        <v>39</v>
      </c>
      <c r="AB2735" t="s">
        <v>39</v>
      </c>
      <c r="AC2735" t="s">
        <v>39</v>
      </c>
      <c r="AD2735" t="s">
        <v>40</v>
      </c>
      <c r="AE2735" t="s">
        <v>39</v>
      </c>
      <c r="AF2735" t="s">
        <v>40</v>
      </c>
      <c r="AG2735" t="s">
        <v>39</v>
      </c>
      <c r="AH2735" t="s">
        <v>39</v>
      </c>
      <c r="AI2735" t="s">
        <v>39</v>
      </c>
      <c r="AJ2735" s="6" t="s">
        <v>43</v>
      </c>
      <c r="AK2735">
        <v>58.6</v>
      </c>
      <c r="AL2735" t="s">
        <v>39</v>
      </c>
      <c r="AM2735" t="s">
        <v>39</v>
      </c>
      <c r="AN2735">
        <v>3</v>
      </c>
      <c r="AO2735">
        <v>25</v>
      </c>
      <c r="AP2735">
        <v>35</v>
      </c>
      <c r="AQ2735" t="s">
        <v>39</v>
      </c>
      <c r="AR2735" t="s">
        <v>2693</v>
      </c>
    </row>
    <row r="2736" spans="1:45" x14ac:dyDescent="0.35">
      <c r="A2736" t="s">
        <v>2171</v>
      </c>
      <c r="B2736" t="s">
        <v>2673</v>
      </c>
      <c r="C2736" t="s">
        <v>2593</v>
      </c>
      <c r="D2736" t="s">
        <v>424</v>
      </c>
      <c r="E2736" t="s">
        <v>2170</v>
      </c>
      <c r="F2736" t="s">
        <v>3066</v>
      </c>
      <c r="G2736" t="s">
        <v>42</v>
      </c>
      <c r="H2736" t="s">
        <v>40</v>
      </c>
      <c r="I2736" t="s">
        <v>3218</v>
      </c>
      <c r="J2736" t="s">
        <v>39</v>
      </c>
      <c r="K2736" t="s">
        <v>39</v>
      </c>
      <c r="L2736" t="s">
        <v>39</v>
      </c>
      <c r="M2736" t="s">
        <v>41</v>
      </c>
      <c r="N2736" t="s">
        <v>39</v>
      </c>
      <c r="O2736">
        <v>1988</v>
      </c>
      <c r="P2736">
        <v>1988</v>
      </c>
      <c r="Q2736" t="s">
        <v>39</v>
      </c>
      <c r="R2736" t="s">
        <v>39</v>
      </c>
      <c r="S2736" t="s">
        <v>39</v>
      </c>
      <c r="T2736" t="s">
        <v>39</v>
      </c>
      <c r="U2736" t="s">
        <v>3231</v>
      </c>
      <c r="V2736" s="6" t="s">
        <v>2954</v>
      </c>
      <c r="W2736">
        <f t="shared" ref="W2736" si="41">18*7</f>
        <v>126</v>
      </c>
      <c r="X2736" s="6">
        <v>3</v>
      </c>
      <c r="Y2736" t="s">
        <v>39</v>
      </c>
      <c r="Z2736" t="s">
        <v>39</v>
      </c>
      <c r="AA2736" t="s">
        <v>39</v>
      </c>
      <c r="AB2736" t="s">
        <v>39</v>
      </c>
      <c r="AC2736" t="s">
        <v>39</v>
      </c>
      <c r="AD2736" t="s">
        <v>40</v>
      </c>
      <c r="AE2736" t="s">
        <v>39</v>
      </c>
      <c r="AF2736" t="s">
        <v>40</v>
      </c>
      <c r="AG2736" t="s">
        <v>39</v>
      </c>
      <c r="AH2736" t="s">
        <v>39</v>
      </c>
      <c r="AI2736" t="s">
        <v>39</v>
      </c>
      <c r="AJ2736" s="6" t="s">
        <v>43</v>
      </c>
      <c r="AK2736">
        <v>4</v>
      </c>
      <c r="AL2736" t="s">
        <v>39</v>
      </c>
      <c r="AM2736" t="s">
        <v>39</v>
      </c>
      <c r="AN2736">
        <v>3</v>
      </c>
      <c r="AO2736">
        <v>25</v>
      </c>
      <c r="AP2736">
        <v>35</v>
      </c>
      <c r="AQ2736" t="s">
        <v>39</v>
      </c>
      <c r="AR2736" t="s">
        <v>2693</v>
      </c>
    </row>
    <row r="2737" spans="1:45" x14ac:dyDescent="0.35">
      <c r="A2737" t="s">
        <v>2171</v>
      </c>
      <c r="B2737" t="s">
        <v>2673</v>
      </c>
      <c r="C2737" t="s">
        <v>2593</v>
      </c>
      <c r="D2737" t="s">
        <v>424</v>
      </c>
      <c r="E2737" t="s">
        <v>2170</v>
      </c>
      <c r="F2737" t="s">
        <v>3066</v>
      </c>
      <c r="G2737" t="s">
        <v>42</v>
      </c>
      <c r="H2737" t="s">
        <v>40</v>
      </c>
      <c r="I2737" t="s">
        <v>3218</v>
      </c>
      <c r="J2737" t="s">
        <v>39</v>
      </c>
      <c r="K2737" t="s">
        <v>39</v>
      </c>
      <c r="L2737" t="s">
        <v>39</v>
      </c>
      <c r="M2737" t="s">
        <v>41</v>
      </c>
      <c r="N2737" t="s">
        <v>39</v>
      </c>
      <c r="O2737">
        <v>1988</v>
      </c>
      <c r="P2737">
        <v>1988</v>
      </c>
      <c r="Q2737" t="s">
        <v>39</v>
      </c>
      <c r="R2737" t="s">
        <v>39</v>
      </c>
      <c r="S2737" t="s">
        <v>39</v>
      </c>
      <c r="T2737" t="s">
        <v>39</v>
      </c>
      <c r="U2737" t="s">
        <v>3231</v>
      </c>
      <c r="V2737" s="6" t="s">
        <v>2954</v>
      </c>
      <c r="W2737">
        <f t="shared" ref="W2737" si="42">24*7</f>
        <v>168</v>
      </c>
      <c r="X2737" s="6">
        <v>3</v>
      </c>
      <c r="Y2737" t="s">
        <v>39</v>
      </c>
      <c r="Z2737" t="s">
        <v>39</v>
      </c>
      <c r="AA2737" t="s">
        <v>39</v>
      </c>
      <c r="AB2737" t="s">
        <v>39</v>
      </c>
      <c r="AC2737" t="s">
        <v>39</v>
      </c>
      <c r="AD2737" t="s">
        <v>40</v>
      </c>
      <c r="AE2737" t="s">
        <v>39</v>
      </c>
      <c r="AF2737" t="s">
        <v>40</v>
      </c>
      <c r="AG2737" t="s">
        <v>39</v>
      </c>
      <c r="AH2737" t="s">
        <v>39</v>
      </c>
      <c r="AI2737" t="s">
        <v>39</v>
      </c>
      <c r="AJ2737" s="6" t="s">
        <v>43</v>
      </c>
      <c r="AK2737">
        <v>0</v>
      </c>
      <c r="AL2737" t="s">
        <v>39</v>
      </c>
      <c r="AM2737" t="s">
        <v>39</v>
      </c>
      <c r="AN2737">
        <v>3</v>
      </c>
      <c r="AO2737">
        <v>25</v>
      </c>
      <c r="AP2737">
        <v>35</v>
      </c>
      <c r="AQ2737" t="s">
        <v>39</v>
      </c>
      <c r="AR2737" t="s">
        <v>2693</v>
      </c>
    </row>
    <row r="2738" spans="1:45" x14ac:dyDescent="0.35">
      <c r="A2738" t="s">
        <v>2171</v>
      </c>
      <c r="B2738" t="s">
        <v>2673</v>
      </c>
      <c r="C2738" t="s">
        <v>2593</v>
      </c>
      <c r="D2738" t="s">
        <v>424</v>
      </c>
      <c r="E2738" t="s">
        <v>2170</v>
      </c>
      <c r="F2738" t="s">
        <v>3066</v>
      </c>
      <c r="G2738" t="s">
        <v>42</v>
      </c>
      <c r="H2738" t="s">
        <v>40</v>
      </c>
      <c r="I2738" t="s">
        <v>3218</v>
      </c>
      <c r="J2738" t="s">
        <v>39</v>
      </c>
      <c r="K2738" t="s">
        <v>39</v>
      </c>
      <c r="L2738" t="s">
        <v>39</v>
      </c>
      <c r="M2738" t="s">
        <v>41</v>
      </c>
      <c r="N2738" t="s">
        <v>39</v>
      </c>
      <c r="O2738">
        <v>1988</v>
      </c>
      <c r="P2738">
        <v>1988</v>
      </c>
      <c r="Q2738" t="s">
        <v>39</v>
      </c>
      <c r="R2738" t="s">
        <v>39</v>
      </c>
      <c r="S2738" t="s">
        <v>39</v>
      </c>
      <c r="T2738" t="s">
        <v>39</v>
      </c>
      <c r="U2738" t="s">
        <v>3231</v>
      </c>
      <c r="V2738" s="6" t="s">
        <v>2954</v>
      </c>
      <c r="W2738">
        <f t="shared" ref="W2738" si="43">18*7</f>
        <v>126</v>
      </c>
      <c r="X2738" s="6">
        <v>3</v>
      </c>
      <c r="Y2738" t="s">
        <v>39</v>
      </c>
      <c r="Z2738" t="s">
        <v>39</v>
      </c>
      <c r="AA2738" t="s">
        <v>39</v>
      </c>
      <c r="AB2738" t="s">
        <v>39</v>
      </c>
      <c r="AC2738" t="s">
        <v>39</v>
      </c>
      <c r="AD2738" t="s">
        <v>40</v>
      </c>
      <c r="AE2738" t="s">
        <v>39</v>
      </c>
      <c r="AF2738" t="s">
        <v>40</v>
      </c>
      <c r="AG2738" t="s">
        <v>39</v>
      </c>
      <c r="AH2738" t="s">
        <v>39</v>
      </c>
      <c r="AI2738" t="s">
        <v>39</v>
      </c>
      <c r="AJ2738" s="6" t="s">
        <v>43</v>
      </c>
      <c r="AK2738">
        <v>4</v>
      </c>
      <c r="AL2738" t="s">
        <v>39</v>
      </c>
      <c r="AM2738" t="s">
        <v>39</v>
      </c>
      <c r="AN2738">
        <v>3</v>
      </c>
      <c r="AO2738">
        <v>25</v>
      </c>
      <c r="AP2738">
        <v>35</v>
      </c>
      <c r="AQ2738" t="s">
        <v>39</v>
      </c>
      <c r="AR2738" t="s">
        <v>2693</v>
      </c>
    </row>
    <row r="2739" spans="1:45" x14ac:dyDescent="0.35">
      <c r="A2739" t="s">
        <v>2171</v>
      </c>
      <c r="B2739" t="s">
        <v>2673</v>
      </c>
      <c r="C2739" t="s">
        <v>2593</v>
      </c>
      <c r="D2739" t="s">
        <v>424</v>
      </c>
      <c r="E2739" t="s">
        <v>2170</v>
      </c>
      <c r="F2739" t="s">
        <v>3066</v>
      </c>
      <c r="G2739" t="s">
        <v>42</v>
      </c>
      <c r="H2739" t="s">
        <v>40</v>
      </c>
      <c r="I2739" t="s">
        <v>3218</v>
      </c>
      <c r="J2739" t="s">
        <v>39</v>
      </c>
      <c r="K2739" t="s">
        <v>39</v>
      </c>
      <c r="L2739" t="s">
        <v>39</v>
      </c>
      <c r="M2739" t="s">
        <v>41</v>
      </c>
      <c r="N2739" t="s">
        <v>39</v>
      </c>
      <c r="O2739">
        <v>1988</v>
      </c>
      <c r="P2739">
        <v>1988</v>
      </c>
      <c r="Q2739" t="s">
        <v>39</v>
      </c>
      <c r="R2739" t="s">
        <v>39</v>
      </c>
      <c r="S2739" t="s">
        <v>39</v>
      </c>
      <c r="T2739" t="s">
        <v>39</v>
      </c>
      <c r="U2739" t="s">
        <v>3231</v>
      </c>
      <c r="V2739" s="6" t="s">
        <v>2954</v>
      </c>
      <c r="W2739">
        <f t="shared" ref="W2739" si="44">24*7</f>
        <v>168</v>
      </c>
      <c r="X2739" s="6">
        <v>3</v>
      </c>
      <c r="Y2739" t="s">
        <v>39</v>
      </c>
      <c r="Z2739" t="s">
        <v>39</v>
      </c>
      <c r="AA2739" t="s">
        <v>39</v>
      </c>
      <c r="AB2739" t="s">
        <v>39</v>
      </c>
      <c r="AC2739" t="s">
        <v>39</v>
      </c>
      <c r="AD2739" t="s">
        <v>40</v>
      </c>
      <c r="AE2739" t="s">
        <v>39</v>
      </c>
      <c r="AF2739" t="s">
        <v>40</v>
      </c>
      <c r="AG2739" t="s">
        <v>39</v>
      </c>
      <c r="AH2739" t="s">
        <v>39</v>
      </c>
      <c r="AI2739" t="s">
        <v>39</v>
      </c>
      <c r="AJ2739" s="6" t="s">
        <v>43</v>
      </c>
      <c r="AK2739">
        <v>5.3</v>
      </c>
      <c r="AL2739" t="s">
        <v>39</v>
      </c>
      <c r="AM2739" t="s">
        <v>39</v>
      </c>
      <c r="AN2739">
        <v>3</v>
      </c>
      <c r="AO2739">
        <v>25</v>
      </c>
      <c r="AP2739">
        <v>35</v>
      </c>
      <c r="AQ2739" t="s">
        <v>39</v>
      </c>
      <c r="AR2739" t="s">
        <v>2693</v>
      </c>
    </row>
    <row r="2740" spans="1:45" x14ac:dyDescent="0.35">
      <c r="A2740" t="s">
        <v>2171</v>
      </c>
      <c r="B2740" t="s">
        <v>2673</v>
      </c>
      <c r="C2740" t="s">
        <v>2593</v>
      </c>
      <c r="D2740" t="s">
        <v>424</v>
      </c>
      <c r="E2740" t="s">
        <v>2170</v>
      </c>
      <c r="F2740" t="s">
        <v>3066</v>
      </c>
      <c r="G2740" t="s">
        <v>42</v>
      </c>
      <c r="H2740" t="s">
        <v>40</v>
      </c>
      <c r="I2740" t="s">
        <v>3218</v>
      </c>
      <c r="J2740" t="s">
        <v>39</v>
      </c>
      <c r="K2740" t="s">
        <v>39</v>
      </c>
      <c r="L2740" t="s">
        <v>39</v>
      </c>
      <c r="M2740" t="s">
        <v>41</v>
      </c>
      <c r="N2740" t="s">
        <v>39</v>
      </c>
      <c r="O2740">
        <v>1988</v>
      </c>
      <c r="P2740">
        <v>1988</v>
      </c>
      <c r="Q2740" t="s">
        <v>39</v>
      </c>
      <c r="R2740" t="s">
        <v>39</v>
      </c>
      <c r="S2740" t="s">
        <v>39</v>
      </c>
      <c r="T2740" t="s">
        <v>39</v>
      </c>
      <c r="U2740" t="s">
        <v>3219</v>
      </c>
      <c r="V2740" s="6" t="s">
        <v>2788</v>
      </c>
      <c r="W2740">
        <f>18*7</f>
        <v>126</v>
      </c>
      <c r="X2740" s="6">
        <v>3</v>
      </c>
      <c r="Y2740" t="s">
        <v>39</v>
      </c>
      <c r="Z2740" t="s">
        <v>39</v>
      </c>
      <c r="AA2740" t="s">
        <v>39</v>
      </c>
      <c r="AB2740" t="s">
        <v>39</v>
      </c>
      <c r="AC2740" t="s">
        <v>39</v>
      </c>
      <c r="AD2740" t="s">
        <v>40</v>
      </c>
      <c r="AE2740" t="s">
        <v>39</v>
      </c>
      <c r="AF2740" t="s">
        <v>40</v>
      </c>
      <c r="AG2740" t="s">
        <v>39</v>
      </c>
      <c r="AH2740" t="s">
        <v>39</v>
      </c>
      <c r="AI2740" t="s">
        <v>39</v>
      </c>
      <c r="AJ2740" s="6" t="s">
        <v>43</v>
      </c>
      <c r="AK2740">
        <v>66.599999999999994</v>
      </c>
      <c r="AL2740" t="s">
        <v>39</v>
      </c>
      <c r="AM2740" t="s">
        <v>39</v>
      </c>
      <c r="AN2740">
        <v>3</v>
      </c>
      <c r="AO2740">
        <v>25</v>
      </c>
      <c r="AP2740">
        <v>35</v>
      </c>
      <c r="AQ2740" t="s">
        <v>39</v>
      </c>
      <c r="AR2740" t="s">
        <v>2693</v>
      </c>
      <c r="AS2740" t="s">
        <v>3234</v>
      </c>
    </row>
    <row r="2741" spans="1:45" x14ac:dyDescent="0.35">
      <c r="A2741" t="s">
        <v>2171</v>
      </c>
      <c r="B2741" t="s">
        <v>2673</v>
      </c>
      <c r="C2741" t="s">
        <v>2593</v>
      </c>
      <c r="D2741" t="s">
        <v>424</v>
      </c>
      <c r="E2741" t="s">
        <v>2170</v>
      </c>
      <c r="F2741" t="s">
        <v>3066</v>
      </c>
      <c r="G2741" t="s">
        <v>42</v>
      </c>
      <c r="H2741" t="s">
        <v>40</v>
      </c>
      <c r="I2741" t="s">
        <v>3218</v>
      </c>
      <c r="J2741" t="s">
        <v>39</v>
      </c>
      <c r="K2741" t="s">
        <v>39</v>
      </c>
      <c r="L2741" t="s">
        <v>39</v>
      </c>
      <c r="M2741" t="s">
        <v>41</v>
      </c>
      <c r="N2741" t="s">
        <v>39</v>
      </c>
      <c r="O2741">
        <v>1988</v>
      </c>
      <c r="P2741">
        <v>1988</v>
      </c>
      <c r="Q2741" t="s">
        <v>39</v>
      </c>
      <c r="R2741" t="s">
        <v>39</v>
      </c>
      <c r="S2741" t="s">
        <v>39</v>
      </c>
      <c r="T2741" t="s">
        <v>39</v>
      </c>
      <c r="U2741" t="s">
        <v>3220</v>
      </c>
      <c r="V2741" s="6" t="s">
        <v>2788</v>
      </c>
      <c r="W2741">
        <f>24*7</f>
        <v>168</v>
      </c>
      <c r="X2741" s="6">
        <v>3</v>
      </c>
      <c r="Y2741" t="s">
        <v>39</v>
      </c>
      <c r="Z2741" t="s">
        <v>39</v>
      </c>
      <c r="AA2741" t="s">
        <v>39</v>
      </c>
      <c r="AB2741" t="s">
        <v>39</v>
      </c>
      <c r="AC2741" t="s">
        <v>39</v>
      </c>
      <c r="AD2741" t="s">
        <v>40</v>
      </c>
      <c r="AE2741" t="s">
        <v>39</v>
      </c>
      <c r="AF2741" t="s">
        <v>40</v>
      </c>
      <c r="AG2741" t="s">
        <v>39</v>
      </c>
      <c r="AH2741" t="s">
        <v>39</v>
      </c>
      <c r="AI2741" t="s">
        <v>39</v>
      </c>
      <c r="AJ2741" s="6" t="s">
        <v>43</v>
      </c>
      <c r="AK2741">
        <v>61.3</v>
      </c>
      <c r="AL2741" t="s">
        <v>39</v>
      </c>
      <c r="AM2741" t="s">
        <v>39</v>
      </c>
      <c r="AN2741">
        <v>3</v>
      </c>
      <c r="AO2741">
        <v>25</v>
      </c>
      <c r="AP2741">
        <v>35</v>
      </c>
      <c r="AQ2741" t="s">
        <v>39</v>
      </c>
      <c r="AR2741" t="s">
        <v>2693</v>
      </c>
      <c r="AS2741" t="s">
        <v>3234</v>
      </c>
    </row>
    <row r="2742" spans="1:45" x14ac:dyDescent="0.35">
      <c r="A2742" t="s">
        <v>2171</v>
      </c>
      <c r="B2742" t="s">
        <v>2673</v>
      </c>
      <c r="C2742" t="s">
        <v>2593</v>
      </c>
      <c r="D2742" t="s">
        <v>424</v>
      </c>
      <c r="E2742" t="s">
        <v>2170</v>
      </c>
      <c r="F2742" t="s">
        <v>3066</v>
      </c>
      <c r="G2742" t="s">
        <v>42</v>
      </c>
      <c r="H2742" t="s">
        <v>40</v>
      </c>
      <c r="I2742" t="s">
        <v>3218</v>
      </c>
      <c r="J2742" t="s">
        <v>39</v>
      </c>
      <c r="K2742" t="s">
        <v>39</v>
      </c>
      <c r="L2742" t="s">
        <v>39</v>
      </c>
      <c r="M2742" t="s">
        <v>41</v>
      </c>
      <c r="N2742" t="s">
        <v>39</v>
      </c>
      <c r="O2742">
        <v>1988</v>
      </c>
      <c r="P2742">
        <v>1988</v>
      </c>
      <c r="Q2742" t="s">
        <v>39</v>
      </c>
      <c r="R2742" t="s">
        <v>39</v>
      </c>
      <c r="S2742" t="s">
        <v>39</v>
      </c>
      <c r="T2742" t="s">
        <v>39</v>
      </c>
      <c r="U2742" t="s">
        <v>3221</v>
      </c>
      <c r="V2742" s="6" t="s">
        <v>2788</v>
      </c>
      <c r="W2742">
        <f>18*7</f>
        <v>126</v>
      </c>
      <c r="X2742" s="6">
        <v>3</v>
      </c>
      <c r="Y2742" t="s">
        <v>39</v>
      </c>
      <c r="Z2742" t="s">
        <v>39</v>
      </c>
      <c r="AA2742" t="s">
        <v>39</v>
      </c>
      <c r="AB2742" t="s">
        <v>39</v>
      </c>
      <c r="AC2742" t="s">
        <v>39</v>
      </c>
      <c r="AD2742" t="s">
        <v>40</v>
      </c>
      <c r="AE2742" t="s">
        <v>39</v>
      </c>
      <c r="AF2742" t="s">
        <v>40</v>
      </c>
      <c r="AG2742" t="s">
        <v>39</v>
      </c>
      <c r="AH2742" t="s">
        <v>39</v>
      </c>
      <c r="AI2742" t="s">
        <v>39</v>
      </c>
      <c r="AJ2742" s="6" t="s">
        <v>43</v>
      </c>
      <c r="AK2742">
        <v>48</v>
      </c>
      <c r="AL2742" t="s">
        <v>39</v>
      </c>
      <c r="AM2742" t="s">
        <v>39</v>
      </c>
      <c r="AN2742">
        <v>3</v>
      </c>
      <c r="AO2742">
        <v>25</v>
      </c>
      <c r="AP2742">
        <v>35</v>
      </c>
      <c r="AQ2742" t="s">
        <v>39</v>
      </c>
      <c r="AR2742" t="s">
        <v>2693</v>
      </c>
      <c r="AS2742" t="s">
        <v>3234</v>
      </c>
    </row>
    <row r="2743" spans="1:45" x14ac:dyDescent="0.35">
      <c r="A2743" t="s">
        <v>2171</v>
      </c>
      <c r="B2743" t="s">
        <v>2673</v>
      </c>
      <c r="C2743" t="s">
        <v>2593</v>
      </c>
      <c r="D2743" t="s">
        <v>424</v>
      </c>
      <c r="E2743" t="s">
        <v>2170</v>
      </c>
      <c r="F2743" t="s">
        <v>3066</v>
      </c>
      <c r="G2743" t="s">
        <v>42</v>
      </c>
      <c r="H2743" t="s">
        <v>40</v>
      </c>
      <c r="I2743" t="s">
        <v>3218</v>
      </c>
      <c r="J2743" t="s">
        <v>39</v>
      </c>
      <c r="K2743" t="s">
        <v>39</v>
      </c>
      <c r="L2743" t="s">
        <v>39</v>
      </c>
      <c r="M2743" t="s">
        <v>41</v>
      </c>
      <c r="N2743" t="s">
        <v>39</v>
      </c>
      <c r="O2743">
        <v>1988</v>
      </c>
      <c r="P2743">
        <v>1988</v>
      </c>
      <c r="Q2743" t="s">
        <v>39</v>
      </c>
      <c r="R2743" t="s">
        <v>39</v>
      </c>
      <c r="S2743" t="s">
        <v>39</v>
      </c>
      <c r="T2743" t="s">
        <v>39</v>
      </c>
      <c r="U2743" t="s">
        <v>3221</v>
      </c>
      <c r="V2743" s="6" t="s">
        <v>2788</v>
      </c>
      <c r="W2743">
        <f>24*7</f>
        <v>168</v>
      </c>
      <c r="X2743" s="6">
        <v>3</v>
      </c>
      <c r="Y2743" t="s">
        <v>39</v>
      </c>
      <c r="Z2743" t="s">
        <v>39</v>
      </c>
      <c r="AA2743" t="s">
        <v>39</v>
      </c>
      <c r="AB2743" t="s">
        <v>39</v>
      </c>
      <c r="AC2743" t="s">
        <v>39</v>
      </c>
      <c r="AD2743" t="s">
        <v>40</v>
      </c>
      <c r="AE2743" t="s">
        <v>39</v>
      </c>
      <c r="AF2743" t="s">
        <v>40</v>
      </c>
      <c r="AG2743" t="s">
        <v>39</v>
      </c>
      <c r="AH2743" t="s">
        <v>39</v>
      </c>
      <c r="AI2743" t="s">
        <v>39</v>
      </c>
      <c r="AJ2743" s="6" t="s">
        <v>43</v>
      </c>
      <c r="AK2743">
        <v>46.7</v>
      </c>
      <c r="AL2743" t="s">
        <v>39</v>
      </c>
      <c r="AM2743" t="s">
        <v>39</v>
      </c>
      <c r="AN2743">
        <v>3</v>
      </c>
      <c r="AO2743">
        <v>25</v>
      </c>
      <c r="AP2743">
        <v>35</v>
      </c>
      <c r="AQ2743" t="s">
        <v>39</v>
      </c>
      <c r="AR2743" t="s">
        <v>2693</v>
      </c>
      <c r="AS2743" t="s">
        <v>3234</v>
      </c>
    </row>
    <row r="2744" spans="1:45" x14ac:dyDescent="0.35">
      <c r="A2744" t="s">
        <v>2171</v>
      </c>
      <c r="B2744" t="s">
        <v>2673</v>
      </c>
      <c r="C2744" t="s">
        <v>2593</v>
      </c>
      <c r="D2744" t="s">
        <v>424</v>
      </c>
      <c r="E2744" t="s">
        <v>2170</v>
      </c>
      <c r="F2744" t="s">
        <v>3066</v>
      </c>
      <c r="G2744" t="s">
        <v>42</v>
      </c>
      <c r="H2744" t="s">
        <v>40</v>
      </c>
      <c r="I2744" t="s">
        <v>3218</v>
      </c>
      <c r="J2744" t="s">
        <v>39</v>
      </c>
      <c r="K2744" t="s">
        <v>39</v>
      </c>
      <c r="L2744" t="s">
        <v>39</v>
      </c>
      <c r="M2744" t="s">
        <v>41</v>
      </c>
      <c r="N2744" t="s">
        <v>39</v>
      </c>
      <c r="O2744">
        <v>1988</v>
      </c>
      <c r="P2744">
        <v>1988</v>
      </c>
      <c r="Q2744" t="s">
        <v>39</v>
      </c>
      <c r="R2744" t="s">
        <v>39</v>
      </c>
      <c r="S2744" t="s">
        <v>39</v>
      </c>
      <c r="T2744" t="s">
        <v>39</v>
      </c>
      <c r="U2744" t="s">
        <v>3222</v>
      </c>
      <c r="V2744" s="6" t="s">
        <v>2788</v>
      </c>
      <c r="W2744">
        <f t="shared" ref="W2744" si="45">18*7</f>
        <v>126</v>
      </c>
      <c r="X2744" s="6">
        <v>3</v>
      </c>
      <c r="Y2744" t="s">
        <v>39</v>
      </c>
      <c r="Z2744" t="s">
        <v>39</v>
      </c>
      <c r="AA2744" t="s">
        <v>39</v>
      </c>
      <c r="AB2744" t="s">
        <v>39</v>
      </c>
      <c r="AC2744" t="s">
        <v>39</v>
      </c>
      <c r="AD2744" t="s">
        <v>40</v>
      </c>
      <c r="AE2744" t="s">
        <v>39</v>
      </c>
      <c r="AF2744" t="s">
        <v>40</v>
      </c>
      <c r="AG2744" t="s">
        <v>39</v>
      </c>
      <c r="AH2744" t="s">
        <v>39</v>
      </c>
      <c r="AI2744" t="s">
        <v>39</v>
      </c>
      <c r="AJ2744" s="6" t="s">
        <v>43</v>
      </c>
      <c r="AK2744">
        <v>69.3</v>
      </c>
      <c r="AL2744" t="s">
        <v>39</v>
      </c>
      <c r="AM2744" t="s">
        <v>39</v>
      </c>
      <c r="AN2744">
        <v>3</v>
      </c>
      <c r="AO2744">
        <v>25</v>
      </c>
      <c r="AP2744">
        <v>35</v>
      </c>
      <c r="AQ2744" t="s">
        <v>39</v>
      </c>
      <c r="AR2744" t="s">
        <v>2693</v>
      </c>
      <c r="AS2744" t="s">
        <v>3234</v>
      </c>
    </row>
    <row r="2745" spans="1:45" x14ac:dyDescent="0.35">
      <c r="A2745" t="s">
        <v>2171</v>
      </c>
      <c r="B2745" t="s">
        <v>2673</v>
      </c>
      <c r="C2745" t="s">
        <v>2593</v>
      </c>
      <c r="D2745" t="s">
        <v>424</v>
      </c>
      <c r="E2745" t="s">
        <v>2170</v>
      </c>
      <c r="F2745" t="s">
        <v>3066</v>
      </c>
      <c r="G2745" t="s">
        <v>42</v>
      </c>
      <c r="H2745" t="s">
        <v>40</v>
      </c>
      <c r="I2745" t="s">
        <v>3218</v>
      </c>
      <c r="J2745" t="s">
        <v>39</v>
      </c>
      <c r="K2745" t="s">
        <v>39</v>
      </c>
      <c r="L2745" t="s">
        <v>39</v>
      </c>
      <c r="M2745" t="s">
        <v>41</v>
      </c>
      <c r="N2745" t="s">
        <v>39</v>
      </c>
      <c r="O2745">
        <v>1988</v>
      </c>
      <c r="P2745">
        <v>1988</v>
      </c>
      <c r="Q2745" t="s">
        <v>39</v>
      </c>
      <c r="R2745" t="s">
        <v>39</v>
      </c>
      <c r="S2745" t="s">
        <v>39</v>
      </c>
      <c r="T2745" t="s">
        <v>39</v>
      </c>
      <c r="U2745" t="s">
        <v>3222</v>
      </c>
      <c r="V2745" s="6" t="s">
        <v>2788</v>
      </c>
      <c r="W2745">
        <f t="shared" ref="W2745" si="46">24*7</f>
        <v>168</v>
      </c>
      <c r="X2745" s="6">
        <v>3</v>
      </c>
      <c r="Y2745" t="s">
        <v>39</v>
      </c>
      <c r="Z2745" t="s">
        <v>39</v>
      </c>
      <c r="AA2745" t="s">
        <v>39</v>
      </c>
      <c r="AB2745" t="s">
        <v>39</v>
      </c>
      <c r="AC2745" t="s">
        <v>39</v>
      </c>
      <c r="AD2745" t="s">
        <v>40</v>
      </c>
      <c r="AE2745" t="s">
        <v>39</v>
      </c>
      <c r="AF2745" t="s">
        <v>40</v>
      </c>
      <c r="AG2745" t="s">
        <v>39</v>
      </c>
      <c r="AH2745" t="s">
        <v>39</v>
      </c>
      <c r="AI2745" t="s">
        <v>39</v>
      </c>
      <c r="AJ2745" s="6" t="s">
        <v>43</v>
      </c>
      <c r="AK2745">
        <v>58.7</v>
      </c>
      <c r="AL2745" t="s">
        <v>39</v>
      </c>
      <c r="AM2745" t="s">
        <v>39</v>
      </c>
      <c r="AN2745">
        <v>3</v>
      </c>
      <c r="AO2745">
        <v>25</v>
      </c>
      <c r="AP2745">
        <v>35</v>
      </c>
      <c r="AQ2745" t="s">
        <v>39</v>
      </c>
      <c r="AR2745" t="s">
        <v>2693</v>
      </c>
      <c r="AS2745" t="s">
        <v>3234</v>
      </c>
    </row>
    <row r="2746" spans="1:45" x14ac:dyDescent="0.35">
      <c r="A2746" t="s">
        <v>2171</v>
      </c>
      <c r="B2746" t="s">
        <v>2673</v>
      </c>
      <c r="C2746" t="s">
        <v>2593</v>
      </c>
      <c r="D2746" t="s">
        <v>424</v>
      </c>
      <c r="E2746" t="s">
        <v>2170</v>
      </c>
      <c r="F2746" t="s">
        <v>3066</v>
      </c>
      <c r="G2746" t="s">
        <v>42</v>
      </c>
      <c r="H2746" t="s">
        <v>40</v>
      </c>
      <c r="I2746" t="s">
        <v>3218</v>
      </c>
      <c r="J2746" t="s">
        <v>39</v>
      </c>
      <c r="K2746" t="s">
        <v>39</v>
      </c>
      <c r="L2746" t="s">
        <v>39</v>
      </c>
      <c r="M2746" t="s">
        <v>41</v>
      </c>
      <c r="N2746" t="s">
        <v>39</v>
      </c>
      <c r="O2746">
        <v>1988</v>
      </c>
      <c r="P2746">
        <v>1988</v>
      </c>
      <c r="Q2746" t="s">
        <v>39</v>
      </c>
      <c r="R2746" t="s">
        <v>39</v>
      </c>
      <c r="S2746" t="s">
        <v>39</v>
      </c>
      <c r="T2746" t="s">
        <v>39</v>
      </c>
      <c r="U2746" t="s">
        <v>3223</v>
      </c>
      <c r="V2746" s="6" t="s">
        <v>2788</v>
      </c>
      <c r="W2746">
        <f t="shared" ref="W2746" si="47">18*7</f>
        <v>126</v>
      </c>
      <c r="X2746" s="6">
        <v>3</v>
      </c>
      <c r="Y2746" t="s">
        <v>39</v>
      </c>
      <c r="Z2746" t="s">
        <v>39</v>
      </c>
      <c r="AA2746" t="s">
        <v>39</v>
      </c>
      <c r="AB2746" t="s">
        <v>39</v>
      </c>
      <c r="AC2746" t="s">
        <v>39</v>
      </c>
      <c r="AD2746" t="s">
        <v>40</v>
      </c>
      <c r="AE2746" t="s">
        <v>39</v>
      </c>
      <c r="AF2746" t="s">
        <v>40</v>
      </c>
      <c r="AG2746" t="s">
        <v>39</v>
      </c>
      <c r="AH2746" t="s">
        <v>39</v>
      </c>
      <c r="AI2746" t="s">
        <v>39</v>
      </c>
      <c r="AJ2746" s="6" t="s">
        <v>43</v>
      </c>
      <c r="AK2746">
        <v>62.7</v>
      </c>
      <c r="AL2746" t="s">
        <v>39</v>
      </c>
      <c r="AM2746" t="s">
        <v>39</v>
      </c>
      <c r="AN2746">
        <v>3</v>
      </c>
      <c r="AO2746">
        <v>25</v>
      </c>
      <c r="AP2746">
        <v>35</v>
      </c>
      <c r="AQ2746" t="s">
        <v>39</v>
      </c>
      <c r="AR2746" t="s">
        <v>2693</v>
      </c>
      <c r="AS2746" t="s">
        <v>3234</v>
      </c>
    </row>
    <row r="2747" spans="1:45" x14ac:dyDescent="0.35">
      <c r="A2747" t="s">
        <v>2171</v>
      </c>
      <c r="B2747" t="s">
        <v>2673</v>
      </c>
      <c r="C2747" t="s">
        <v>2593</v>
      </c>
      <c r="D2747" t="s">
        <v>424</v>
      </c>
      <c r="E2747" t="s">
        <v>2170</v>
      </c>
      <c r="F2747" t="s">
        <v>3066</v>
      </c>
      <c r="G2747" t="s">
        <v>42</v>
      </c>
      <c r="H2747" t="s">
        <v>40</v>
      </c>
      <c r="I2747" t="s">
        <v>3218</v>
      </c>
      <c r="J2747" t="s">
        <v>39</v>
      </c>
      <c r="K2747" t="s">
        <v>39</v>
      </c>
      <c r="L2747" t="s">
        <v>39</v>
      </c>
      <c r="M2747" t="s">
        <v>41</v>
      </c>
      <c r="N2747" t="s">
        <v>39</v>
      </c>
      <c r="O2747">
        <v>1988</v>
      </c>
      <c r="P2747">
        <v>1988</v>
      </c>
      <c r="Q2747" t="s">
        <v>39</v>
      </c>
      <c r="R2747" t="s">
        <v>39</v>
      </c>
      <c r="S2747" t="s">
        <v>39</v>
      </c>
      <c r="T2747" t="s">
        <v>39</v>
      </c>
      <c r="U2747" t="s">
        <v>3224</v>
      </c>
      <c r="V2747" s="6" t="s">
        <v>2788</v>
      </c>
      <c r="W2747">
        <f t="shared" ref="W2747" si="48">24*7</f>
        <v>168</v>
      </c>
      <c r="X2747" s="6">
        <v>3</v>
      </c>
      <c r="Y2747" t="s">
        <v>39</v>
      </c>
      <c r="Z2747" t="s">
        <v>39</v>
      </c>
      <c r="AA2747" t="s">
        <v>39</v>
      </c>
      <c r="AB2747" t="s">
        <v>39</v>
      </c>
      <c r="AC2747" t="s">
        <v>39</v>
      </c>
      <c r="AD2747" t="s">
        <v>40</v>
      </c>
      <c r="AE2747" t="s">
        <v>39</v>
      </c>
      <c r="AF2747" t="s">
        <v>40</v>
      </c>
      <c r="AG2747" t="s">
        <v>39</v>
      </c>
      <c r="AH2747" t="s">
        <v>39</v>
      </c>
      <c r="AI2747" t="s">
        <v>39</v>
      </c>
      <c r="AJ2747" s="6" t="s">
        <v>43</v>
      </c>
      <c r="AK2747">
        <v>5.3</v>
      </c>
      <c r="AL2747" t="s">
        <v>39</v>
      </c>
      <c r="AM2747" t="s">
        <v>39</v>
      </c>
      <c r="AN2747">
        <v>3</v>
      </c>
      <c r="AO2747">
        <v>25</v>
      </c>
      <c r="AP2747">
        <v>35</v>
      </c>
      <c r="AQ2747" t="s">
        <v>39</v>
      </c>
      <c r="AR2747" t="s">
        <v>2693</v>
      </c>
      <c r="AS2747" t="s">
        <v>3234</v>
      </c>
    </row>
    <row r="2748" spans="1:45" x14ac:dyDescent="0.35">
      <c r="A2748" t="s">
        <v>2171</v>
      </c>
      <c r="B2748" t="s">
        <v>2673</v>
      </c>
      <c r="C2748" t="s">
        <v>2593</v>
      </c>
      <c r="D2748" t="s">
        <v>424</v>
      </c>
      <c r="E2748" t="s">
        <v>2170</v>
      </c>
      <c r="F2748" t="s">
        <v>3066</v>
      </c>
      <c r="G2748" t="s">
        <v>42</v>
      </c>
      <c r="H2748" t="s">
        <v>40</v>
      </c>
      <c r="I2748" t="s">
        <v>3218</v>
      </c>
      <c r="J2748" t="s">
        <v>39</v>
      </c>
      <c r="K2748" t="s">
        <v>39</v>
      </c>
      <c r="L2748" t="s">
        <v>39</v>
      </c>
      <c r="M2748" t="s">
        <v>41</v>
      </c>
      <c r="N2748" t="s">
        <v>39</v>
      </c>
      <c r="O2748">
        <v>1988</v>
      </c>
      <c r="P2748">
        <v>1988</v>
      </c>
      <c r="Q2748" t="s">
        <v>39</v>
      </c>
      <c r="R2748" t="s">
        <v>39</v>
      </c>
      <c r="S2748" t="s">
        <v>39</v>
      </c>
      <c r="T2748" t="s">
        <v>39</v>
      </c>
      <c r="U2748" t="s">
        <v>3225</v>
      </c>
      <c r="V2748" s="6" t="s">
        <v>2788</v>
      </c>
      <c r="W2748">
        <f t="shared" ref="W2748" si="49">18*7</f>
        <v>126</v>
      </c>
      <c r="X2748" s="6">
        <v>3</v>
      </c>
      <c r="Y2748" t="s">
        <v>39</v>
      </c>
      <c r="Z2748" t="s">
        <v>39</v>
      </c>
      <c r="AA2748" t="s">
        <v>39</v>
      </c>
      <c r="AB2748" t="s">
        <v>39</v>
      </c>
      <c r="AC2748" t="s">
        <v>39</v>
      </c>
      <c r="AD2748" t="s">
        <v>40</v>
      </c>
      <c r="AE2748" t="s">
        <v>39</v>
      </c>
      <c r="AF2748" t="s">
        <v>40</v>
      </c>
      <c r="AG2748" t="s">
        <v>39</v>
      </c>
      <c r="AH2748" t="s">
        <v>39</v>
      </c>
      <c r="AI2748" t="s">
        <v>39</v>
      </c>
      <c r="AJ2748" s="6" t="s">
        <v>43</v>
      </c>
      <c r="AK2748">
        <v>1.3</v>
      </c>
      <c r="AL2748" t="s">
        <v>39</v>
      </c>
      <c r="AM2748" t="s">
        <v>39</v>
      </c>
      <c r="AN2748">
        <v>3</v>
      </c>
      <c r="AO2748">
        <v>25</v>
      </c>
      <c r="AP2748">
        <v>35</v>
      </c>
      <c r="AQ2748" t="s">
        <v>39</v>
      </c>
      <c r="AR2748" t="s">
        <v>2693</v>
      </c>
      <c r="AS2748" t="s">
        <v>3234</v>
      </c>
    </row>
    <row r="2749" spans="1:45" x14ac:dyDescent="0.35">
      <c r="A2749" t="s">
        <v>2171</v>
      </c>
      <c r="B2749" t="s">
        <v>2673</v>
      </c>
      <c r="C2749" t="s">
        <v>2593</v>
      </c>
      <c r="D2749" t="s">
        <v>424</v>
      </c>
      <c r="E2749" t="s">
        <v>2170</v>
      </c>
      <c r="F2749" t="s">
        <v>3066</v>
      </c>
      <c r="G2749" t="s">
        <v>42</v>
      </c>
      <c r="H2749" t="s">
        <v>40</v>
      </c>
      <c r="I2749" t="s">
        <v>3218</v>
      </c>
      <c r="J2749" t="s">
        <v>39</v>
      </c>
      <c r="K2749" t="s">
        <v>39</v>
      </c>
      <c r="L2749" t="s">
        <v>39</v>
      </c>
      <c r="M2749" t="s">
        <v>41</v>
      </c>
      <c r="N2749" t="s">
        <v>39</v>
      </c>
      <c r="O2749">
        <v>1988</v>
      </c>
      <c r="P2749">
        <v>1988</v>
      </c>
      <c r="Q2749" t="s">
        <v>39</v>
      </c>
      <c r="R2749" t="s">
        <v>39</v>
      </c>
      <c r="S2749" t="s">
        <v>39</v>
      </c>
      <c r="T2749" t="s">
        <v>39</v>
      </c>
      <c r="U2749" t="s">
        <v>3225</v>
      </c>
      <c r="V2749" s="6" t="s">
        <v>2788</v>
      </c>
      <c r="W2749">
        <f t="shared" ref="W2749" si="50">24*7</f>
        <v>168</v>
      </c>
      <c r="X2749" s="6">
        <v>3</v>
      </c>
      <c r="Y2749" t="s">
        <v>39</v>
      </c>
      <c r="Z2749" t="s">
        <v>39</v>
      </c>
      <c r="AA2749" t="s">
        <v>39</v>
      </c>
      <c r="AB2749" t="s">
        <v>39</v>
      </c>
      <c r="AC2749" t="s">
        <v>39</v>
      </c>
      <c r="AD2749" t="s">
        <v>40</v>
      </c>
      <c r="AE2749" t="s">
        <v>39</v>
      </c>
      <c r="AF2749" t="s">
        <v>40</v>
      </c>
      <c r="AG2749" t="s">
        <v>39</v>
      </c>
      <c r="AH2749" t="s">
        <v>39</v>
      </c>
      <c r="AI2749" t="s">
        <v>39</v>
      </c>
      <c r="AJ2749" s="6" t="s">
        <v>43</v>
      </c>
      <c r="AK2749">
        <v>8</v>
      </c>
      <c r="AL2749" t="s">
        <v>39</v>
      </c>
      <c r="AM2749" t="s">
        <v>39</v>
      </c>
      <c r="AN2749">
        <v>3</v>
      </c>
      <c r="AO2749">
        <v>25</v>
      </c>
      <c r="AP2749">
        <v>35</v>
      </c>
      <c r="AQ2749" t="s">
        <v>39</v>
      </c>
      <c r="AR2749" t="s">
        <v>2693</v>
      </c>
      <c r="AS2749" t="s">
        <v>3234</v>
      </c>
    </row>
    <row r="2750" spans="1:45" x14ac:dyDescent="0.35">
      <c r="A2750" t="s">
        <v>2171</v>
      </c>
      <c r="B2750" t="s">
        <v>2673</v>
      </c>
      <c r="C2750" t="s">
        <v>2593</v>
      </c>
      <c r="D2750" t="s">
        <v>424</v>
      </c>
      <c r="E2750" t="s">
        <v>2170</v>
      </c>
      <c r="F2750" t="s">
        <v>3066</v>
      </c>
      <c r="G2750" t="s">
        <v>42</v>
      </c>
      <c r="H2750" t="s">
        <v>40</v>
      </c>
      <c r="I2750" t="s">
        <v>3218</v>
      </c>
      <c r="J2750" t="s">
        <v>39</v>
      </c>
      <c r="K2750" t="s">
        <v>39</v>
      </c>
      <c r="L2750" t="s">
        <v>39</v>
      </c>
      <c r="M2750" t="s">
        <v>41</v>
      </c>
      <c r="N2750" t="s">
        <v>39</v>
      </c>
      <c r="O2750">
        <v>1988</v>
      </c>
      <c r="P2750">
        <v>1988</v>
      </c>
      <c r="Q2750" t="s">
        <v>39</v>
      </c>
      <c r="R2750" t="s">
        <v>39</v>
      </c>
      <c r="S2750" t="s">
        <v>39</v>
      </c>
      <c r="T2750" t="s">
        <v>39</v>
      </c>
      <c r="U2750" t="s">
        <v>3226</v>
      </c>
      <c r="V2750" s="6" t="s">
        <v>2788</v>
      </c>
      <c r="W2750">
        <f t="shared" ref="W2750" si="51">18*7</f>
        <v>126</v>
      </c>
      <c r="X2750" s="6">
        <v>3</v>
      </c>
      <c r="Y2750" t="s">
        <v>39</v>
      </c>
      <c r="Z2750" t="s">
        <v>39</v>
      </c>
      <c r="AA2750" t="s">
        <v>39</v>
      </c>
      <c r="AB2750" t="s">
        <v>39</v>
      </c>
      <c r="AC2750" t="s">
        <v>39</v>
      </c>
      <c r="AD2750" t="s">
        <v>40</v>
      </c>
      <c r="AE2750" t="s">
        <v>39</v>
      </c>
      <c r="AF2750" t="s">
        <v>40</v>
      </c>
      <c r="AG2750" t="s">
        <v>39</v>
      </c>
      <c r="AH2750" t="s">
        <v>39</v>
      </c>
      <c r="AI2750" t="s">
        <v>39</v>
      </c>
      <c r="AJ2750" s="6" t="s">
        <v>43</v>
      </c>
      <c r="AK2750">
        <v>8</v>
      </c>
      <c r="AL2750" t="s">
        <v>39</v>
      </c>
      <c r="AM2750" t="s">
        <v>39</v>
      </c>
      <c r="AN2750">
        <v>3</v>
      </c>
      <c r="AO2750">
        <v>25</v>
      </c>
      <c r="AP2750">
        <v>35</v>
      </c>
      <c r="AQ2750" t="s">
        <v>39</v>
      </c>
      <c r="AR2750" t="s">
        <v>2693</v>
      </c>
      <c r="AS2750" t="s">
        <v>3234</v>
      </c>
    </row>
    <row r="2751" spans="1:45" x14ac:dyDescent="0.35">
      <c r="A2751" t="s">
        <v>2171</v>
      </c>
      <c r="B2751" t="s">
        <v>2673</v>
      </c>
      <c r="C2751" t="s">
        <v>2593</v>
      </c>
      <c r="D2751" t="s">
        <v>424</v>
      </c>
      <c r="E2751" t="s">
        <v>2170</v>
      </c>
      <c r="F2751" t="s">
        <v>3066</v>
      </c>
      <c r="G2751" t="s">
        <v>42</v>
      </c>
      <c r="H2751" t="s">
        <v>40</v>
      </c>
      <c r="I2751" t="s">
        <v>3218</v>
      </c>
      <c r="J2751" t="s">
        <v>39</v>
      </c>
      <c r="K2751" t="s">
        <v>39</v>
      </c>
      <c r="L2751" t="s">
        <v>39</v>
      </c>
      <c r="M2751" t="s">
        <v>41</v>
      </c>
      <c r="N2751" t="s">
        <v>39</v>
      </c>
      <c r="O2751">
        <v>1988</v>
      </c>
      <c r="P2751">
        <v>1988</v>
      </c>
      <c r="Q2751" t="s">
        <v>39</v>
      </c>
      <c r="R2751" t="s">
        <v>39</v>
      </c>
      <c r="S2751" t="s">
        <v>39</v>
      </c>
      <c r="T2751" t="s">
        <v>39</v>
      </c>
      <c r="U2751" t="s">
        <v>3226</v>
      </c>
      <c r="V2751" s="6" t="s">
        <v>2788</v>
      </c>
      <c r="W2751">
        <f t="shared" ref="W2751" si="52">24*7</f>
        <v>168</v>
      </c>
      <c r="X2751" s="6">
        <v>3</v>
      </c>
      <c r="Y2751" t="s">
        <v>39</v>
      </c>
      <c r="Z2751" t="s">
        <v>39</v>
      </c>
      <c r="AA2751" t="s">
        <v>39</v>
      </c>
      <c r="AB2751" t="s">
        <v>39</v>
      </c>
      <c r="AC2751" t="s">
        <v>39</v>
      </c>
      <c r="AD2751" t="s">
        <v>40</v>
      </c>
      <c r="AE2751" t="s">
        <v>39</v>
      </c>
      <c r="AF2751" t="s">
        <v>40</v>
      </c>
      <c r="AG2751" t="s">
        <v>39</v>
      </c>
      <c r="AH2751" t="s">
        <v>39</v>
      </c>
      <c r="AI2751" t="s">
        <v>39</v>
      </c>
      <c r="AJ2751" s="6" t="s">
        <v>43</v>
      </c>
      <c r="AK2751">
        <v>0</v>
      </c>
      <c r="AL2751" t="s">
        <v>39</v>
      </c>
      <c r="AM2751" t="s">
        <v>39</v>
      </c>
      <c r="AN2751">
        <v>3</v>
      </c>
      <c r="AO2751">
        <v>25</v>
      </c>
      <c r="AP2751">
        <v>35</v>
      </c>
      <c r="AQ2751" t="s">
        <v>39</v>
      </c>
      <c r="AR2751" t="s">
        <v>2693</v>
      </c>
      <c r="AS2751" t="s">
        <v>3234</v>
      </c>
    </row>
    <row r="2752" spans="1:45" x14ac:dyDescent="0.35">
      <c r="A2752" t="s">
        <v>2171</v>
      </c>
      <c r="B2752" t="s">
        <v>2673</v>
      </c>
      <c r="C2752" t="s">
        <v>2593</v>
      </c>
      <c r="D2752" t="s">
        <v>424</v>
      </c>
      <c r="E2752" t="s">
        <v>2170</v>
      </c>
      <c r="F2752" t="s">
        <v>3066</v>
      </c>
      <c r="G2752" t="s">
        <v>42</v>
      </c>
      <c r="H2752" t="s">
        <v>40</v>
      </c>
      <c r="I2752" t="s">
        <v>3218</v>
      </c>
      <c r="J2752" t="s">
        <v>39</v>
      </c>
      <c r="K2752" t="s">
        <v>39</v>
      </c>
      <c r="L2752" t="s">
        <v>39</v>
      </c>
      <c r="M2752" t="s">
        <v>41</v>
      </c>
      <c r="N2752" t="s">
        <v>39</v>
      </c>
      <c r="O2752">
        <v>1988</v>
      </c>
      <c r="P2752">
        <v>1988</v>
      </c>
      <c r="Q2752" t="s">
        <v>39</v>
      </c>
      <c r="R2752" t="s">
        <v>39</v>
      </c>
      <c r="S2752" t="s">
        <v>39</v>
      </c>
      <c r="T2752" t="s">
        <v>39</v>
      </c>
      <c r="U2752" t="s">
        <v>3227</v>
      </c>
      <c r="V2752" s="6" t="s">
        <v>2788</v>
      </c>
      <c r="W2752">
        <f t="shared" ref="W2752" si="53">18*7</f>
        <v>126</v>
      </c>
      <c r="X2752" s="6">
        <v>3</v>
      </c>
      <c r="Y2752" t="s">
        <v>39</v>
      </c>
      <c r="Z2752" t="s">
        <v>39</v>
      </c>
      <c r="AA2752" t="s">
        <v>39</v>
      </c>
      <c r="AB2752" t="s">
        <v>39</v>
      </c>
      <c r="AC2752" t="s">
        <v>39</v>
      </c>
      <c r="AD2752" t="s">
        <v>40</v>
      </c>
      <c r="AE2752" t="s">
        <v>39</v>
      </c>
      <c r="AF2752" t="s">
        <v>40</v>
      </c>
      <c r="AG2752" t="s">
        <v>39</v>
      </c>
      <c r="AH2752" t="s">
        <v>39</v>
      </c>
      <c r="AI2752" t="s">
        <v>39</v>
      </c>
      <c r="AJ2752" s="6" t="s">
        <v>43</v>
      </c>
      <c r="AK2752">
        <v>0</v>
      </c>
      <c r="AL2752" t="s">
        <v>39</v>
      </c>
      <c r="AM2752" t="s">
        <v>39</v>
      </c>
      <c r="AN2752">
        <v>3</v>
      </c>
      <c r="AO2752">
        <v>25</v>
      </c>
      <c r="AP2752">
        <v>35</v>
      </c>
      <c r="AQ2752" t="s">
        <v>39</v>
      </c>
      <c r="AR2752" t="s">
        <v>2693</v>
      </c>
      <c r="AS2752" t="s">
        <v>3234</v>
      </c>
    </row>
    <row r="2753" spans="1:45" x14ac:dyDescent="0.35">
      <c r="A2753" t="s">
        <v>2171</v>
      </c>
      <c r="B2753" t="s">
        <v>2673</v>
      </c>
      <c r="C2753" t="s">
        <v>2593</v>
      </c>
      <c r="D2753" t="s">
        <v>424</v>
      </c>
      <c r="E2753" t="s">
        <v>2170</v>
      </c>
      <c r="F2753" t="s">
        <v>3066</v>
      </c>
      <c r="G2753" t="s">
        <v>42</v>
      </c>
      <c r="H2753" t="s">
        <v>40</v>
      </c>
      <c r="I2753" t="s">
        <v>3218</v>
      </c>
      <c r="J2753" t="s">
        <v>39</v>
      </c>
      <c r="K2753" t="s">
        <v>39</v>
      </c>
      <c r="L2753" t="s">
        <v>39</v>
      </c>
      <c r="M2753" t="s">
        <v>41</v>
      </c>
      <c r="N2753" t="s">
        <v>39</v>
      </c>
      <c r="O2753">
        <v>1988</v>
      </c>
      <c r="P2753">
        <v>1988</v>
      </c>
      <c r="Q2753" t="s">
        <v>39</v>
      </c>
      <c r="R2753" t="s">
        <v>39</v>
      </c>
      <c r="S2753" t="s">
        <v>39</v>
      </c>
      <c r="T2753" t="s">
        <v>39</v>
      </c>
      <c r="U2753" t="s">
        <v>3227</v>
      </c>
      <c r="V2753" s="6" t="s">
        <v>2788</v>
      </c>
      <c r="W2753">
        <f t="shared" ref="W2753" si="54">24*7</f>
        <v>168</v>
      </c>
      <c r="X2753" s="6">
        <v>3</v>
      </c>
      <c r="Y2753" t="s">
        <v>39</v>
      </c>
      <c r="Z2753" t="s">
        <v>39</v>
      </c>
      <c r="AA2753" t="s">
        <v>39</v>
      </c>
      <c r="AB2753" t="s">
        <v>39</v>
      </c>
      <c r="AC2753" t="s">
        <v>39</v>
      </c>
      <c r="AD2753" t="s">
        <v>40</v>
      </c>
      <c r="AE2753" t="s">
        <v>39</v>
      </c>
      <c r="AF2753" t="s">
        <v>40</v>
      </c>
      <c r="AG2753" t="s">
        <v>39</v>
      </c>
      <c r="AH2753" t="s">
        <v>39</v>
      </c>
      <c r="AI2753" t="s">
        <v>39</v>
      </c>
      <c r="AJ2753" s="6" t="s">
        <v>43</v>
      </c>
      <c r="AK2753">
        <v>0</v>
      </c>
      <c r="AL2753" t="s">
        <v>39</v>
      </c>
      <c r="AM2753" t="s">
        <v>39</v>
      </c>
      <c r="AN2753">
        <v>3</v>
      </c>
      <c r="AO2753">
        <v>25</v>
      </c>
      <c r="AP2753">
        <v>35</v>
      </c>
      <c r="AQ2753" t="s">
        <v>39</v>
      </c>
      <c r="AR2753" t="s">
        <v>2693</v>
      </c>
      <c r="AS2753" t="s">
        <v>3234</v>
      </c>
    </row>
    <row r="2754" spans="1:45" x14ac:dyDescent="0.35">
      <c r="A2754" t="s">
        <v>2171</v>
      </c>
      <c r="B2754" t="s">
        <v>2673</v>
      </c>
      <c r="C2754" t="s">
        <v>2593</v>
      </c>
      <c r="D2754" t="s">
        <v>424</v>
      </c>
      <c r="E2754" t="s">
        <v>2170</v>
      </c>
      <c r="F2754" t="s">
        <v>3066</v>
      </c>
      <c r="G2754" t="s">
        <v>42</v>
      </c>
      <c r="H2754" t="s">
        <v>40</v>
      </c>
      <c r="I2754" t="s">
        <v>3218</v>
      </c>
      <c r="J2754" t="s">
        <v>39</v>
      </c>
      <c r="K2754" t="s">
        <v>39</v>
      </c>
      <c r="L2754" t="s">
        <v>39</v>
      </c>
      <c r="M2754" t="s">
        <v>41</v>
      </c>
      <c r="N2754" t="s">
        <v>39</v>
      </c>
      <c r="O2754">
        <v>1988</v>
      </c>
      <c r="P2754">
        <v>1988</v>
      </c>
      <c r="Q2754" t="s">
        <v>39</v>
      </c>
      <c r="R2754" t="s">
        <v>39</v>
      </c>
      <c r="S2754" t="s">
        <v>39</v>
      </c>
      <c r="T2754" t="s">
        <v>39</v>
      </c>
      <c r="U2754" t="s">
        <v>3228</v>
      </c>
      <c r="V2754" s="6" t="s">
        <v>2788</v>
      </c>
      <c r="W2754">
        <f t="shared" ref="W2754" si="55">18*7</f>
        <v>126</v>
      </c>
      <c r="X2754" s="6">
        <v>3</v>
      </c>
      <c r="Y2754" t="s">
        <v>39</v>
      </c>
      <c r="Z2754" t="s">
        <v>39</v>
      </c>
      <c r="AA2754" t="s">
        <v>39</v>
      </c>
      <c r="AB2754" t="s">
        <v>39</v>
      </c>
      <c r="AC2754" t="s">
        <v>39</v>
      </c>
      <c r="AD2754" t="s">
        <v>40</v>
      </c>
      <c r="AE2754" t="s">
        <v>39</v>
      </c>
      <c r="AF2754" t="s">
        <v>40</v>
      </c>
      <c r="AG2754" t="s">
        <v>39</v>
      </c>
      <c r="AH2754" t="s">
        <v>39</v>
      </c>
      <c r="AI2754" t="s">
        <v>39</v>
      </c>
      <c r="AJ2754" s="6" t="s">
        <v>43</v>
      </c>
      <c r="AK2754">
        <v>0</v>
      </c>
      <c r="AL2754" t="s">
        <v>39</v>
      </c>
      <c r="AM2754" t="s">
        <v>39</v>
      </c>
      <c r="AN2754">
        <v>3</v>
      </c>
      <c r="AO2754">
        <v>25</v>
      </c>
      <c r="AP2754">
        <v>35</v>
      </c>
      <c r="AQ2754" t="s">
        <v>39</v>
      </c>
      <c r="AR2754" t="s">
        <v>2693</v>
      </c>
      <c r="AS2754" t="s">
        <v>3234</v>
      </c>
    </row>
    <row r="2755" spans="1:45" x14ac:dyDescent="0.35">
      <c r="A2755" t="s">
        <v>2171</v>
      </c>
      <c r="B2755" t="s">
        <v>2673</v>
      </c>
      <c r="C2755" t="s">
        <v>2593</v>
      </c>
      <c r="D2755" t="s">
        <v>424</v>
      </c>
      <c r="E2755" t="s">
        <v>2170</v>
      </c>
      <c r="F2755" t="s">
        <v>3066</v>
      </c>
      <c r="G2755" t="s">
        <v>42</v>
      </c>
      <c r="H2755" t="s">
        <v>40</v>
      </c>
      <c r="I2755" t="s">
        <v>3218</v>
      </c>
      <c r="J2755" t="s">
        <v>39</v>
      </c>
      <c r="K2755" t="s">
        <v>39</v>
      </c>
      <c r="L2755" t="s">
        <v>39</v>
      </c>
      <c r="M2755" t="s">
        <v>41</v>
      </c>
      <c r="N2755" t="s">
        <v>39</v>
      </c>
      <c r="O2755">
        <v>1988</v>
      </c>
      <c r="P2755">
        <v>1988</v>
      </c>
      <c r="Q2755" t="s">
        <v>39</v>
      </c>
      <c r="R2755" t="s">
        <v>39</v>
      </c>
      <c r="S2755" t="s">
        <v>39</v>
      </c>
      <c r="T2755" t="s">
        <v>39</v>
      </c>
      <c r="U2755" t="s">
        <v>3231</v>
      </c>
      <c r="V2755" s="6" t="s">
        <v>2788</v>
      </c>
      <c r="W2755">
        <f>18*7</f>
        <v>126</v>
      </c>
      <c r="X2755" s="6">
        <v>3</v>
      </c>
      <c r="Y2755" t="s">
        <v>39</v>
      </c>
      <c r="Z2755" t="s">
        <v>39</v>
      </c>
      <c r="AA2755" t="s">
        <v>39</v>
      </c>
      <c r="AB2755" t="s">
        <v>39</v>
      </c>
      <c r="AC2755" t="s">
        <v>39</v>
      </c>
      <c r="AD2755" t="s">
        <v>40</v>
      </c>
      <c r="AE2755" t="s">
        <v>39</v>
      </c>
      <c r="AF2755" t="s">
        <v>40</v>
      </c>
      <c r="AG2755" t="s">
        <v>39</v>
      </c>
      <c r="AH2755" t="s">
        <v>39</v>
      </c>
      <c r="AI2755" t="s">
        <v>39</v>
      </c>
      <c r="AJ2755" s="6" t="s">
        <v>43</v>
      </c>
      <c r="AK2755">
        <v>8</v>
      </c>
      <c r="AL2755" t="s">
        <v>39</v>
      </c>
      <c r="AM2755" t="s">
        <v>39</v>
      </c>
      <c r="AN2755">
        <v>3</v>
      </c>
      <c r="AO2755">
        <v>25</v>
      </c>
      <c r="AP2755">
        <v>35</v>
      </c>
      <c r="AQ2755" t="s">
        <v>39</v>
      </c>
      <c r="AR2755" t="s">
        <v>2693</v>
      </c>
      <c r="AS2755" t="s">
        <v>3234</v>
      </c>
    </row>
    <row r="2756" spans="1:45" x14ac:dyDescent="0.35">
      <c r="A2756" t="s">
        <v>2171</v>
      </c>
      <c r="B2756" t="s">
        <v>2673</v>
      </c>
      <c r="C2756" t="s">
        <v>2593</v>
      </c>
      <c r="D2756" t="s">
        <v>424</v>
      </c>
      <c r="E2756" t="s">
        <v>2170</v>
      </c>
      <c r="F2756" t="s">
        <v>3066</v>
      </c>
      <c r="G2756" t="s">
        <v>42</v>
      </c>
      <c r="H2756" t="s">
        <v>40</v>
      </c>
      <c r="I2756" t="s">
        <v>3218</v>
      </c>
      <c r="J2756" t="s">
        <v>39</v>
      </c>
      <c r="K2756" t="s">
        <v>39</v>
      </c>
      <c r="L2756" t="s">
        <v>39</v>
      </c>
      <c r="M2756" t="s">
        <v>41</v>
      </c>
      <c r="N2756" t="s">
        <v>39</v>
      </c>
      <c r="O2756">
        <v>1988</v>
      </c>
      <c r="P2756">
        <v>1988</v>
      </c>
      <c r="Q2756" t="s">
        <v>39</v>
      </c>
      <c r="R2756" t="s">
        <v>39</v>
      </c>
      <c r="S2756" t="s">
        <v>39</v>
      </c>
      <c r="T2756" t="s">
        <v>39</v>
      </c>
      <c r="U2756" t="s">
        <v>3231</v>
      </c>
      <c r="V2756" s="6" t="s">
        <v>2788</v>
      </c>
      <c r="W2756">
        <f>24*7</f>
        <v>168</v>
      </c>
      <c r="X2756" s="6">
        <v>3</v>
      </c>
      <c r="Y2756" t="s">
        <v>39</v>
      </c>
      <c r="Z2756" t="s">
        <v>39</v>
      </c>
      <c r="AA2756" t="s">
        <v>39</v>
      </c>
      <c r="AB2756" t="s">
        <v>39</v>
      </c>
      <c r="AC2756" t="s">
        <v>39</v>
      </c>
      <c r="AD2756" t="s">
        <v>40</v>
      </c>
      <c r="AE2756" t="s">
        <v>39</v>
      </c>
      <c r="AF2756" t="s">
        <v>40</v>
      </c>
      <c r="AG2756" t="s">
        <v>39</v>
      </c>
      <c r="AH2756" t="s">
        <v>39</v>
      </c>
      <c r="AI2756" t="s">
        <v>39</v>
      </c>
      <c r="AJ2756" s="6" t="s">
        <v>43</v>
      </c>
      <c r="AK2756">
        <v>58.6</v>
      </c>
      <c r="AL2756" t="s">
        <v>39</v>
      </c>
      <c r="AM2756" t="s">
        <v>39</v>
      </c>
      <c r="AN2756">
        <v>3</v>
      </c>
      <c r="AO2756">
        <v>25</v>
      </c>
      <c r="AP2756">
        <v>35</v>
      </c>
      <c r="AQ2756" t="s">
        <v>39</v>
      </c>
      <c r="AR2756" t="s">
        <v>2693</v>
      </c>
      <c r="AS2756" t="s">
        <v>3234</v>
      </c>
    </row>
    <row r="2757" spans="1:45" x14ac:dyDescent="0.35">
      <c r="A2757" t="s">
        <v>2171</v>
      </c>
      <c r="B2757" t="s">
        <v>2673</v>
      </c>
      <c r="C2757" t="s">
        <v>2593</v>
      </c>
      <c r="D2757" t="s">
        <v>424</v>
      </c>
      <c r="E2757" t="s">
        <v>2170</v>
      </c>
      <c r="F2757" t="s">
        <v>3066</v>
      </c>
      <c r="G2757" t="s">
        <v>42</v>
      </c>
      <c r="H2757" t="s">
        <v>40</v>
      </c>
      <c r="I2757" t="s">
        <v>3218</v>
      </c>
      <c r="J2757" t="s">
        <v>39</v>
      </c>
      <c r="K2757" t="s">
        <v>39</v>
      </c>
      <c r="L2757" t="s">
        <v>39</v>
      </c>
      <c r="M2757" t="s">
        <v>41</v>
      </c>
      <c r="N2757" t="s">
        <v>39</v>
      </c>
      <c r="O2757">
        <v>1988</v>
      </c>
      <c r="P2757">
        <v>1988</v>
      </c>
      <c r="Q2757" t="s">
        <v>39</v>
      </c>
      <c r="R2757" t="s">
        <v>39</v>
      </c>
      <c r="S2757" t="s">
        <v>39</v>
      </c>
      <c r="T2757" t="s">
        <v>39</v>
      </c>
      <c r="U2757" t="s">
        <v>3231</v>
      </c>
      <c r="V2757" s="6" t="s">
        <v>2788</v>
      </c>
      <c r="W2757">
        <f>18*7</f>
        <v>126</v>
      </c>
      <c r="X2757" s="6">
        <v>3</v>
      </c>
      <c r="Y2757" t="s">
        <v>39</v>
      </c>
      <c r="Z2757" t="s">
        <v>39</v>
      </c>
      <c r="AA2757" t="s">
        <v>39</v>
      </c>
      <c r="AB2757" t="s">
        <v>39</v>
      </c>
      <c r="AC2757" t="s">
        <v>39</v>
      </c>
      <c r="AD2757" t="s">
        <v>40</v>
      </c>
      <c r="AE2757" t="s">
        <v>39</v>
      </c>
      <c r="AF2757" t="s">
        <v>40</v>
      </c>
      <c r="AG2757" t="s">
        <v>39</v>
      </c>
      <c r="AH2757" t="s">
        <v>39</v>
      </c>
      <c r="AI2757" t="s">
        <v>39</v>
      </c>
      <c r="AJ2757" s="6" t="s">
        <v>43</v>
      </c>
      <c r="AK2757">
        <v>8</v>
      </c>
      <c r="AL2757" t="s">
        <v>39</v>
      </c>
      <c r="AM2757" t="s">
        <v>39</v>
      </c>
      <c r="AN2757">
        <v>3</v>
      </c>
      <c r="AO2757">
        <v>25</v>
      </c>
      <c r="AP2757">
        <v>35</v>
      </c>
      <c r="AQ2757" t="s">
        <v>39</v>
      </c>
      <c r="AR2757" t="s">
        <v>2693</v>
      </c>
      <c r="AS2757" t="s">
        <v>3234</v>
      </c>
    </row>
    <row r="2758" spans="1:45" x14ac:dyDescent="0.35">
      <c r="A2758" t="s">
        <v>2171</v>
      </c>
      <c r="B2758" t="s">
        <v>2673</v>
      </c>
      <c r="C2758" t="s">
        <v>2593</v>
      </c>
      <c r="D2758" t="s">
        <v>424</v>
      </c>
      <c r="E2758" t="s">
        <v>2170</v>
      </c>
      <c r="F2758" t="s">
        <v>3066</v>
      </c>
      <c r="G2758" t="s">
        <v>42</v>
      </c>
      <c r="H2758" t="s">
        <v>40</v>
      </c>
      <c r="I2758" t="s">
        <v>3218</v>
      </c>
      <c r="J2758" t="s">
        <v>39</v>
      </c>
      <c r="K2758" t="s">
        <v>39</v>
      </c>
      <c r="L2758" t="s">
        <v>39</v>
      </c>
      <c r="M2758" t="s">
        <v>41</v>
      </c>
      <c r="N2758" t="s">
        <v>39</v>
      </c>
      <c r="O2758">
        <v>1988</v>
      </c>
      <c r="P2758">
        <v>1988</v>
      </c>
      <c r="Q2758" t="s">
        <v>39</v>
      </c>
      <c r="R2758" t="s">
        <v>39</v>
      </c>
      <c r="S2758" t="s">
        <v>39</v>
      </c>
      <c r="T2758" t="s">
        <v>39</v>
      </c>
      <c r="U2758" t="s">
        <v>3231</v>
      </c>
      <c r="V2758" s="6" t="s">
        <v>2788</v>
      </c>
      <c r="W2758">
        <f>24*7</f>
        <v>168</v>
      </c>
      <c r="X2758" s="6">
        <v>3</v>
      </c>
      <c r="Y2758" t="s">
        <v>39</v>
      </c>
      <c r="Z2758" t="s">
        <v>39</v>
      </c>
      <c r="AA2758" t="s">
        <v>39</v>
      </c>
      <c r="AB2758" t="s">
        <v>39</v>
      </c>
      <c r="AC2758" t="s">
        <v>39</v>
      </c>
      <c r="AD2758" t="s">
        <v>40</v>
      </c>
      <c r="AE2758" t="s">
        <v>39</v>
      </c>
      <c r="AF2758" t="s">
        <v>40</v>
      </c>
      <c r="AG2758" t="s">
        <v>39</v>
      </c>
      <c r="AH2758" t="s">
        <v>39</v>
      </c>
      <c r="AI2758" t="s">
        <v>39</v>
      </c>
      <c r="AJ2758" s="6" t="s">
        <v>43</v>
      </c>
      <c r="AK2758">
        <v>38.700000000000003</v>
      </c>
      <c r="AL2758" t="s">
        <v>39</v>
      </c>
      <c r="AM2758" t="s">
        <v>39</v>
      </c>
      <c r="AN2758">
        <v>3</v>
      </c>
      <c r="AO2758">
        <v>25</v>
      </c>
      <c r="AP2758">
        <v>35</v>
      </c>
      <c r="AQ2758" t="s">
        <v>39</v>
      </c>
      <c r="AR2758" t="s">
        <v>2693</v>
      </c>
      <c r="AS2758" t="s">
        <v>3234</v>
      </c>
    </row>
    <row r="2759" spans="1:45" x14ac:dyDescent="0.35">
      <c r="A2759" t="s">
        <v>2171</v>
      </c>
      <c r="B2759" t="s">
        <v>2673</v>
      </c>
      <c r="C2759" t="s">
        <v>2593</v>
      </c>
      <c r="D2759" t="s">
        <v>424</v>
      </c>
      <c r="E2759" t="s">
        <v>2170</v>
      </c>
      <c r="F2759" t="s">
        <v>3066</v>
      </c>
      <c r="G2759" t="s">
        <v>42</v>
      </c>
      <c r="H2759" t="s">
        <v>40</v>
      </c>
      <c r="I2759" t="s">
        <v>3218</v>
      </c>
      <c r="J2759" t="s">
        <v>39</v>
      </c>
      <c r="K2759" t="s">
        <v>39</v>
      </c>
      <c r="L2759" t="s">
        <v>39</v>
      </c>
      <c r="M2759" t="s">
        <v>41</v>
      </c>
      <c r="N2759" t="s">
        <v>39</v>
      </c>
      <c r="O2759">
        <v>1988</v>
      </c>
      <c r="P2759">
        <v>1988</v>
      </c>
      <c r="Q2759" t="s">
        <v>39</v>
      </c>
      <c r="R2759" t="s">
        <v>39</v>
      </c>
      <c r="S2759" t="s">
        <v>39</v>
      </c>
      <c r="T2759" t="s">
        <v>39</v>
      </c>
      <c r="U2759" t="s">
        <v>3231</v>
      </c>
      <c r="V2759" s="6" t="s">
        <v>2788</v>
      </c>
      <c r="W2759">
        <f t="shared" ref="W2759" si="56">18*7</f>
        <v>126</v>
      </c>
      <c r="X2759" s="6">
        <v>3</v>
      </c>
      <c r="Y2759" t="s">
        <v>39</v>
      </c>
      <c r="Z2759" t="s">
        <v>39</v>
      </c>
      <c r="AA2759" t="s">
        <v>39</v>
      </c>
      <c r="AB2759" t="s">
        <v>39</v>
      </c>
      <c r="AC2759" t="s">
        <v>39</v>
      </c>
      <c r="AD2759" t="s">
        <v>40</v>
      </c>
      <c r="AE2759" t="s">
        <v>39</v>
      </c>
      <c r="AF2759" t="s">
        <v>40</v>
      </c>
      <c r="AG2759" t="s">
        <v>39</v>
      </c>
      <c r="AH2759" t="s">
        <v>39</v>
      </c>
      <c r="AI2759" t="s">
        <v>39</v>
      </c>
      <c r="AJ2759" s="6" t="s">
        <v>43</v>
      </c>
      <c r="AK2759">
        <v>24</v>
      </c>
      <c r="AL2759" t="s">
        <v>39</v>
      </c>
      <c r="AM2759" t="s">
        <v>39</v>
      </c>
      <c r="AN2759">
        <v>3</v>
      </c>
      <c r="AO2759">
        <v>25</v>
      </c>
      <c r="AP2759">
        <v>35</v>
      </c>
      <c r="AQ2759" t="s">
        <v>39</v>
      </c>
      <c r="AR2759" t="s">
        <v>2693</v>
      </c>
      <c r="AS2759" t="s">
        <v>3234</v>
      </c>
    </row>
    <row r="2760" spans="1:45" x14ac:dyDescent="0.35">
      <c r="A2760" t="s">
        <v>2171</v>
      </c>
      <c r="B2760" t="s">
        <v>2673</v>
      </c>
      <c r="C2760" t="s">
        <v>2593</v>
      </c>
      <c r="D2760" t="s">
        <v>424</v>
      </c>
      <c r="E2760" t="s">
        <v>2170</v>
      </c>
      <c r="F2760" t="s">
        <v>3066</v>
      </c>
      <c r="G2760" t="s">
        <v>42</v>
      </c>
      <c r="H2760" t="s">
        <v>40</v>
      </c>
      <c r="I2760" t="s">
        <v>3218</v>
      </c>
      <c r="J2760" t="s">
        <v>39</v>
      </c>
      <c r="K2760" t="s">
        <v>39</v>
      </c>
      <c r="L2760" t="s">
        <v>39</v>
      </c>
      <c r="M2760" t="s">
        <v>41</v>
      </c>
      <c r="N2760" t="s">
        <v>39</v>
      </c>
      <c r="O2760">
        <v>1988</v>
      </c>
      <c r="P2760">
        <v>1988</v>
      </c>
      <c r="Q2760" t="s">
        <v>39</v>
      </c>
      <c r="R2760" t="s">
        <v>39</v>
      </c>
      <c r="S2760" t="s">
        <v>39</v>
      </c>
      <c r="T2760" t="s">
        <v>39</v>
      </c>
      <c r="U2760" t="s">
        <v>3231</v>
      </c>
      <c r="V2760" s="6" t="s">
        <v>2788</v>
      </c>
      <c r="W2760">
        <f t="shared" ref="W2760" si="57">24*7</f>
        <v>168</v>
      </c>
      <c r="X2760" s="6">
        <v>3</v>
      </c>
      <c r="Y2760" t="s">
        <v>39</v>
      </c>
      <c r="Z2760" t="s">
        <v>39</v>
      </c>
      <c r="AA2760" t="s">
        <v>39</v>
      </c>
      <c r="AB2760" t="s">
        <v>39</v>
      </c>
      <c r="AC2760" t="s">
        <v>39</v>
      </c>
      <c r="AD2760" t="s">
        <v>40</v>
      </c>
      <c r="AE2760" t="s">
        <v>39</v>
      </c>
      <c r="AF2760" t="s">
        <v>40</v>
      </c>
      <c r="AG2760" t="s">
        <v>39</v>
      </c>
      <c r="AH2760" t="s">
        <v>39</v>
      </c>
      <c r="AI2760" t="s">
        <v>39</v>
      </c>
      <c r="AJ2760" s="6" t="s">
        <v>43</v>
      </c>
      <c r="AK2760">
        <v>65.3</v>
      </c>
      <c r="AL2760" t="s">
        <v>39</v>
      </c>
      <c r="AM2760" t="s">
        <v>39</v>
      </c>
      <c r="AN2760">
        <v>3</v>
      </c>
      <c r="AO2760">
        <v>25</v>
      </c>
      <c r="AP2760">
        <v>35</v>
      </c>
      <c r="AQ2760" t="s">
        <v>39</v>
      </c>
      <c r="AR2760" t="s">
        <v>2693</v>
      </c>
      <c r="AS2760" t="s">
        <v>3234</v>
      </c>
    </row>
    <row r="2761" spans="1:45" x14ac:dyDescent="0.35">
      <c r="A2761" t="s">
        <v>2171</v>
      </c>
      <c r="B2761" t="s">
        <v>2673</v>
      </c>
      <c r="C2761" t="s">
        <v>2593</v>
      </c>
      <c r="D2761" t="s">
        <v>424</v>
      </c>
      <c r="E2761" t="s">
        <v>2170</v>
      </c>
      <c r="F2761" t="s">
        <v>3066</v>
      </c>
      <c r="G2761" t="s">
        <v>42</v>
      </c>
      <c r="H2761" t="s">
        <v>40</v>
      </c>
      <c r="I2761" t="s">
        <v>3218</v>
      </c>
      <c r="J2761" t="s">
        <v>39</v>
      </c>
      <c r="K2761" t="s">
        <v>39</v>
      </c>
      <c r="L2761" t="s">
        <v>39</v>
      </c>
      <c r="M2761" t="s">
        <v>41</v>
      </c>
      <c r="N2761" t="s">
        <v>39</v>
      </c>
      <c r="O2761">
        <v>1988</v>
      </c>
      <c r="P2761">
        <v>1988</v>
      </c>
      <c r="Q2761" t="s">
        <v>39</v>
      </c>
      <c r="R2761" t="s">
        <v>39</v>
      </c>
      <c r="S2761" t="s">
        <v>39</v>
      </c>
      <c r="T2761" t="s">
        <v>39</v>
      </c>
      <c r="U2761" t="s">
        <v>3231</v>
      </c>
      <c r="V2761" s="6" t="s">
        <v>2788</v>
      </c>
      <c r="W2761">
        <f t="shared" ref="W2761" si="58">18*7</f>
        <v>126</v>
      </c>
      <c r="X2761" s="6">
        <v>3</v>
      </c>
      <c r="Y2761" t="s">
        <v>39</v>
      </c>
      <c r="Z2761" t="s">
        <v>39</v>
      </c>
      <c r="AA2761" t="s">
        <v>39</v>
      </c>
      <c r="AB2761" t="s">
        <v>39</v>
      </c>
      <c r="AC2761" t="s">
        <v>39</v>
      </c>
      <c r="AD2761" t="s">
        <v>40</v>
      </c>
      <c r="AE2761" t="s">
        <v>39</v>
      </c>
      <c r="AF2761" t="s">
        <v>40</v>
      </c>
      <c r="AG2761" t="s">
        <v>39</v>
      </c>
      <c r="AH2761" t="s">
        <v>39</v>
      </c>
      <c r="AI2761" t="s">
        <v>39</v>
      </c>
      <c r="AJ2761" s="6" t="s">
        <v>43</v>
      </c>
      <c r="AK2761">
        <v>16</v>
      </c>
      <c r="AL2761" t="s">
        <v>39</v>
      </c>
      <c r="AM2761" t="s">
        <v>39</v>
      </c>
      <c r="AN2761">
        <v>3</v>
      </c>
      <c r="AO2761">
        <v>25</v>
      </c>
      <c r="AP2761">
        <v>35</v>
      </c>
      <c r="AQ2761" t="s">
        <v>39</v>
      </c>
      <c r="AR2761" t="s">
        <v>2693</v>
      </c>
      <c r="AS2761" t="s">
        <v>3234</v>
      </c>
    </row>
    <row r="2762" spans="1:45" x14ac:dyDescent="0.35">
      <c r="A2762" t="s">
        <v>2171</v>
      </c>
      <c r="B2762" t="s">
        <v>2673</v>
      </c>
      <c r="C2762" t="s">
        <v>2593</v>
      </c>
      <c r="D2762" t="s">
        <v>424</v>
      </c>
      <c r="E2762" t="s">
        <v>2170</v>
      </c>
      <c r="F2762" t="s">
        <v>3066</v>
      </c>
      <c r="G2762" t="s">
        <v>42</v>
      </c>
      <c r="H2762" t="s">
        <v>40</v>
      </c>
      <c r="I2762" t="s">
        <v>3218</v>
      </c>
      <c r="J2762" t="s">
        <v>39</v>
      </c>
      <c r="K2762" t="s">
        <v>39</v>
      </c>
      <c r="L2762" t="s">
        <v>39</v>
      </c>
      <c r="M2762" t="s">
        <v>41</v>
      </c>
      <c r="N2762" t="s">
        <v>39</v>
      </c>
      <c r="O2762">
        <v>1988</v>
      </c>
      <c r="P2762">
        <v>1988</v>
      </c>
      <c r="Q2762" t="s">
        <v>39</v>
      </c>
      <c r="R2762" t="s">
        <v>39</v>
      </c>
      <c r="S2762" t="s">
        <v>39</v>
      </c>
      <c r="T2762" t="s">
        <v>39</v>
      </c>
      <c r="U2762" t="s">
        <v>3231</v>
      </c>
      <c r="V2762" s="6" t="s">
        <v>2788</v>
      </c>
      <c r="W2762">
        <f t="shared" ref="W2762" si="59">24*7</f>
        <v>168</v>
      </c>
      <c r="X2762" s="6">
        <v>3</v>
      </c>
      <c r="Y2762" t="s">
        <v>39</v>
      </c>
      <c r="Z2762" t="s">
        <v>39</v>
      </c>
      <c r="AA2762" t="s">
        <v>39</v>
      </c>
      <c r="AB2762" t="s">
        <v>39</v>
      </c>
      <c r="AC2762" t="s">
        <v>39</v>
      </c>
      <c r="AD2762" t="s">
        <v>40</v>
      </c>
      <c r="AE2762" t="s">
        <v>39</v>
      </c>
      <c r="AF2762" t="s">
        <v>40</v>
      </c>
      <c r="AG2762" t="s">
        <v>39</v>
      </c>
      <c r="AH2762" t="s">
        <v>39</v>
      </c>
      <c r="AI2762" t="s">
        <v>39</v>
      </c>
      <c r="AJ2762" s="6" t="s">
        <v>43</v>
      </c>
      <c r="AK2762">
        <v>54.6</v>
      </c>
      <c r="AL2762" t="s">
        <v>39</v>
      </c>
      <c r="AM2762" t="s">
        <v>39</v>
      </c>
      <c r="AN2762">
        <v>3</v>
      </c>
      <c r="AO2762">
        <v>25</v>
      </c>
      <c r="AP2762">
        <v>35</v>
      </c>
      <c r="AQ2762" t="s">
        <v>39</v>
      </c>
      <c r="AR2762" t="s">
        <v>2693</v>
      </c>
      <c r="AS2762" t="s">
        <v>3234</v>
      </c>
    </row>
    <row r="2763" spans="1:45" x14ac:dyDescent="0.35">
      <c r="A2763" t="s">
        <v>2171</v>
      </c>
      <c r="B2763" t="s">
        <v>2673</v>
      </c>
      <c r="C2763" t="s">
        <v>2593</v>
      </c>
      <c r="D2763" t="s">
        <v>424</v>
      </c>
      <c r="E2763" t="s">
        <v>2170</v>
      </c>
      <c r="F2763" t="s">
        <v>3066</v>
      </c>
      <c r="G2763" t="s">
        <v>42</v>
      </c>
      <c r="H2763" t="s">
        <v>40</v>
      </c>
      <c r="I2763" t="s">
        <v>3218</v>
      </c>
      <c r="J2763" t="s">
        <v>39</v>
      </c>
      <c r="K2763" t="s">
        <v>39</v>
      </c>
      <c r="L2763" t="s">
        <v>39</v>
      </c>
      <c r="M2763" t="s">
        <v>41</v>
      </c>
      <c r="N2763" t="s">
        <v>39</v>
      </c>
      <c r="O2763">
        <v>1988</v>
      </c>
      <c r="P2763">
        <v>1988</v>
      </c>
      <c r="Q2763" t="s">
        <v>39</v>
      </c>
      <c r="R2763" t="s">
        <v>39</v>
      </c>
      <c r="S2763" t="s">
        <v>39</v>
      </c>
      <c r="T2763" t="s">
        <v>39</v>
      </c>
      <c r="U2763" t="s">
        <v>3231</v>
      </c>
      <c r="V2763" s="6" t="s">
        <v>2788</v>
      </c>
      <c r="W2763">
        <f t="shared" ref="W2763" si="60">18*7</f>
        <v>126</v>
      </c>
      <c r="X2763" s="6">
        <v>3</v>
      </c>
      <c r="Y2763" t="s">
        <v>39</v>
      </c>
      <c r="Z2763" t="s">
        <v>39</v>
      </c>
      <c r="AA2763" t="s">
        <v>39</v>
      </c>
      <c r="AB2763" t="s">
        <v>39</v>
      </c>
      <c r="AC2763" t="s">
        <v>39</v>
      </c>
      <c r="AD2763" t="s">
        <v>40</v>
      </c>
      <c r="AE2763" t="s">
        <v>39</v>
      </c>
      <c r="AF2763" t="s">
        <v>40</v>
      </c>
      <c r="AG2763" t="s">
        <v>39</v>
      </c>
      <c r="AH2763" t="s">
        <v>39</v>
      </c>
      <c r="AI2763" t="s">
        <v>39</v>
      </c>
      <c r="AJ2763" s="6" t="s">
        <v>43</v>
      </c>
      <c r="AK2763">
        <v>4</v>
      </c>
      <c r="AL2763" t="s">
        <v>39</v>
      </c>
      <c r="AM2763" t="s">
        <v>39</v>
      </c>
      <c r="AN2763">
        <v>3</v>
      </c>
      <c r="AO2763">
        <v>25</v>
      </c>
      <c r="AP2763">
        <v>35</v>
      </c>
      <c r="AQ2763" t="s">
        <v>39</v>
      </c>
      <c r="AR2763" t="s">
        <v>2693</v>
      </c>
      <c r="AS2763" t="s">
        <v>3234</v>
      </c>
    </row>
    <row r="2764" spans="1:45" x14ac:dyDescent="0.35">
      <c r="A2764" t="s">
        <v>2171</v>
      </c>
      <c r="B2764" t="s">
        <v>2673</v>
      </c>
      <c r="C2764" t="s">
        <v>2593</v>
      </c>
      <c r="D2764" t="s">
        <v>424</v>
      </c>
      <c r="E2764" t="s">
        <v>2170</v>
      </c>
      <c r="F2764" t="s">
        <v>3066</v>
      </c>
      <c r="G2764" t="s">
        <v>42</v>
      </c>
      <c r="H2764" t="s">
        <v>40</v>
      </c>
      <c r="I2764" t="s">
        <v>3218</v>
      </c>
      <c r="J2764" t="s">
        <v>39</v>
      </c>
      <c r="K2764" t="s">
        <v>39</v>
      </c>
      <c r="L2764" t="s">
        <v>39</v>
      </c>
      <c r="M2764" t="s">
        <v>41</v>
      </c>
      <c r="N2764" t="s">
        <v>39</v>
      </c>
      <c r="O2764">
        <v>1988</v>
      </c>
      <c r="P2764">
        <v>1988</v>
      </c>
      <c r="Q2764" t="s">
        <v>39</v>
      </c>
      <c r="R2764" t="s">
        <v>39</v>
      </c>
      <c r="S2764" t="s">
        <v>39</v>
      </c>
      <c r="T2764" t="s">
        <v>39</v>
      </c>
      <c r="U2764" t="s">
        <v>3231</v>
      </c>
      <c r="V2764" s="6" t="s">
        <v>2788</v>
      </c>
      <c r="W2764">
        <f t="shared" ref="W2764" si="61">24*7</f>
        <v>168</v>
      </c>
      <c r="X2764" s="6">
        <v>3</v>
      </c>
      <c r="Y2764" t="s">
        <v>39</v>
      </c>
      <c r="Z2764" t="s">
        <v>39</v>
      </c>
      <c r="AA2764" t="s">
        <v>39</v>
      </c>
      <c r="AB2764" t="s">
        <v>39</v>
      </c>
      <c r="AC2764" t="s">
        <v>39</v>
      </c>
      <c r="AD2764" t="s">
        <v>40</v>
      </c>
      <c r="AE2764" t="s">
        <v>39</v>
      </c>
      <c r="AF2764" t="s">
        <v>40</v>
      </c>
      <c r="AG2764" t="s">
        <v>39</v>
      </c>
      <c r="AH2764" t="s">
        <v>39</v>
      </c>
      <c r="AI2764" t="s">
        <v>39</v>
      </c>
      <c r="AJ2764" s="6" t="s">
        <v>43</v>
      </c>
      <c r="AK2764">
        <v>0</v>
      </c>
      <c r="AL2764" t="s">
        <v>39</v>
      </c>
      <c r="AM2764" t="s">
        <v>39</v>
      </c>
      <c r="AN2764">
        <v>3</v>
      </c>
      <c r="AO2764">
        <v>25</v>
      </c>
      <c r="AP2764">
        <v>35</v>
      </c>
      <c r="AQ2764" t="s">
        <v>39</v>
      </c>
      <c r="AR2764" t="s">
        <v>2693</v>
      </c>
      <c r="AS2764" t="s">
        <v>3234</v>
      </c>
    </row>
    <row r="2765" spans="1:45" x14ac:dyDescent="0.35">
      <c r="A2765" t="s">
        <v>2171</v>
      </c>
      <c r="B2765" t="s">
        <v>2673</v>
      </c>
      <c r="C2765" t="s">
        <v>2593</v>
      </c>
      <c r="D2765" t="s">
        <v>424</v>
      </c>
      <c r="E2765" t="s">
        <v>2170</v>
      </c>
      <c r="F2765" t="s">
        <v>3066</v>
      </c>
      <c r="G2765" t="s">
        <v>42</v>
      </c>
      <c r="H2765" t="s">
        <v>40</v>
      </c>
      <c r="I2765" t="s">
        <v>3218</v>
      </c>
      <c r="J2765" t="s">
        <v>39</v>
      </c>
      <c r="K2765" t="s">
        <v>39</v>
      </c>
      <c r="L2765" t="s">
        <v>39</v>
      </c>
      <c r="M2765" t="s">
        <v>41</v>
      </c>
      <c r="N2765" t="s">
        <v>39</v>
      </c>
      <c r="O2765">
        <v>1988</v>
      </c>
      <c r="P2765">
        <v>1988</v>
      </c>
      <c r="Q2765" t="s">
        <v>39</v>
      </c>
      <c r="R2765" t="s">
        <v>39</v>
      </c>
      <c r="S2765" t="s">
        <v>39</v>
      </c>
      <c r="T2765" t="s">
        <v>39</v>
      </c>
      <c r="U2765" t="s">
        <v>3231</v>
      </c>
      <c r="V2765" s="6" t="s">
        <v>2788</v>
      </c>
      <c r="W2765">
        <f t="shared" ref="W2765" si="62">18*7</f>
        <v>126</v>
      </c>
      <c r="X2765" s="6">
        <v>3</v>
      </c>
      <c r="Y2765" t="s">
        <v>39</v>
      </c>
      <c r="Z2765" t="s">
        <v>39</v>
      </c>
      <c r="AA2765" t="s">
        <v>39</v>
      </c>
      <c r="AB2765" t="s">
        <v>39</v>
      </c>
      <c r="AC2765" t="s">
        <v>39</v>
      </c>
      <c r="AD2765" t="s">
        <v>40</v>
      </c>
      <c r="AE2765" t="s">
        <v>39</v>
      </c>
      <c r="AF2765" t="s">
        <v>40</v>
      </c>
      <c r="AG2765" t="s">
        <v>39</v>
      </c>
      <c r="AH2765" t="s">
        <v>39</v>
      </c>
      <c r="AI2765" t="s">
        <v>39</v>
      </c>
      <c r="AJ2765" s="6" t="s">
        <v>43</v>
      </c>
      <c r="AK2765">
        <v>4</v>
      </c>
      <c r="AL2765" t="s">
        <v>39</v>
      </c>
      <c r="AM2765" t="s">
        <v>39</v>
      </c>
      <c r="AN2765">
        <v>3</v>
      </c>
      <c r="AO2765">
        <v>25</v>
      </c>
      <c r="AP2765">
        <v>35</v>
      </c>
      <c r="AQ2765" t="s">
        <v>39</v>
      </c>
      <c r="AR2765" t="s">
        <v>2693</v>
      </c>
      <c r="AS2765" t="s">
        <v>3234</v>
      </c>
    </row>
    <row r="2766" spans="1:45" x14ac:dyDescent="0.35">
      <c r="A2766" t="s">
        <v>2171</v>
      </c>
      <c r="B2766" t="s">
        <v>2673</v>
      </c>
      <c r="C2766" t="s">
        <v>2593</v>
      </c>
      <c r="D2766" t="s">
        <v>424</v>
      </c>
      <c r="E2766" t="s">
        <v>2170</v>
      </c>
      <c r="F2766" t="s">
        <v>3066</v>
      </c>
      <c r="G2766" t="s">
        <v>42</v>
      </c>
      <c r="H2766" t="s">
        <v>40</v>
      </c>
      <c r="I2766" t="s">
        <v>3218</v>
      </c>
      <c r="J2766" t="s">
        <v>39</v>
      </c>
      <c r="K2766" t="s">
        <v>39</v>
      </c>
      <c r="L2766" t="s">
        <v>39</v>
      </c>
      <c r="M2766" t="s">
        <v>41</v>
      </c>
      <c r="N2766" t="s">
        <v>39</v>
      </c>
      <c r="O2766">
        <v>1988</v>
      </c>
      <c r="P2766">
        <v>1988</v>
      </c>
      <c r="Q2766" t="s">
        <v>39</v>
      </c>
      <c r="R2766" t="s">
        <v>39</v>
      </c>
      <c r="S2766" t="s">
        <v>39</v>
      </c>
      <c r="T2766" t="s">
        <v>39</v>
      </c>
      <c r="U2766" t="s">
        <v>3231</v>
      </c>
      <c r="V2766" s="6" t="s">
        <v>2788</v>
      </c>
      <c r="W2766">
        <v>168</v>
      </c>
      <c r="X2766" s="6">
        <v>3</v>
      </c>
      <c r="Y2766" t="s">
        <v>39</v>
      </c>
      <c r="Z2766" t="s">
        <v>39</v>
      </c>
      <c r="AA2766" t="s">
        <v>39</v>
      </c>
      <c r="AB2766" t="s">
        <v>39</v>
      </c>
      <c r="AC2766" t="s">
        <v>39</v>
      </c>
      <c r="AD2766" t="s">
        <v>40</v>
      </c>
      <c r="AE2766" t="s">
        <v>39</v>
      </c>
      <c r="AF2766" t="s">
        <v>40</v>
      </c>
      <c r="AG2766" t="s">
        <v>39</v>
      </c>
      <c r="AH2766" t="s">
        <v>39</v>
      </c>
      <c r="AI2766" t="s">
        <v>39</v>
      </c>
      <c r="AJ2766" s="6" t="s">
        <v>43</v>
      </c>
      <c r="AK2766">
        <v>8</v>
      </c>
      <c r="AL2766" t="s">
        <v>39</v>
      </c>
      <c r="AM2766" t="s">
        <v>39</v>
      </c>
      <c r="AN2766">
        <v>3</v>
      </c>
      <c r="AO2766">
        <v>25</v>
      </c>
      <c r="AP2766">
        <v>35</v>
      </c>
      <c r="AQ2766" t="s">
        <v>39</v>
      </c>
      <c r="AR2766" t="s">
        <v>2693</v>
      </c>
      <c r="AS2766" t="s">
        <v>3234</v>
      </c>
    </row>
    <row r="2767" spans="1:45" x14ac:dyDescent="0.35">
      <c r="A2767" t="s">
        <v>2171</v>
      </c>
      <c r="B2767" t="s">
        <v>2673</v>
      </c>
      <c r="C2767" t="s">
        <v>2593</v>
      </c>
      <c r="D2767" t="s">
        <v>424</v>
      </c>
      <c r="E2767" t="s">
        <v>2170</v>
      </c>
      <c r="F2767" t="s">
        <v>3066</v>
      </c>
      <c r="G2767" t="s">
        <v>42</v>
      </c>
      <c r="H2767" t="s">
        <v>40</v>
      </c>
      <c r="I2767" t="s">
        <v>3218</v>
      </c>
      <c r="J2767" t="s">
        <v>39</v>
      </c>
      <c r="K2767" t="s">
        <v>39</v>
      </c>
      <c r="L2767" t="s">
        <v>39</v>
      </c>
      <c r="M2767" t="s">
        <v>41</v>
      </c>
      <c r="N2767" t="s">
        <v>39</v>
      </c>
      <c r="O2767">
        <v>1988</v>
      </c>
      <c r="P2767">
        <v>1988</v>
      </c>
      <c r="Q2767" t="s">
        <v>39</v>
      </c>
      <c r="R2767" t="s">
        <v>39</v>
      </c>
      <c r="S2767" t="s">
        <v>39</v>
      </c>
      <c r="T2767" t="s">
        <v>39</v>
      </c>
      <c r="U2767" t="s">
        <v>3219</v>
      </c>
      <c r="V2767" s="6" t="s">
        <v>3232</v>
      </c>
      <c r="W2767">
        <f>18*7</f>
        <v>126</v>
      </c>
      <c r="X2767" s="6">
        <v>3</v>
      </c>
      <c r="Y2767" t="s">
        <v>39</v>
      </c>
      <c r="Z2767" t="s">
        <v>39</v>
      </c>
      <c r="AA2767" t="s">
        <v>39</v>
      </c>
      <c r="AB2767" t="s">
        <v>39</v>
      </c>
      <c r="AC2767" t="s">
        <v>39</v>
      </c>
      <c r="AD2767" t="s">
        <v>40</v>
      </c>
      <c r="AE2767" t="s">
        <v>39</v>
      </c>
      <c r="AF2767" t="s">
        <v>40</v>
      </c>
      <c r="AG2767" t="s">
        <v>39</v>
      </c>
      <c r="AH2767" t="s">
        <v>39</v>
      </c>
      <c r="AI2767" t="s">
        <v>39</v>
      </c>
      <c r="AJ2767" s="6" t="s">
        <v>43</v>
      </c>
      <c r="AK2767">
        <v>66.599999999999994</v>
      </c>
      <c r="AL2767" t="s">
        <v>39</v>
      </c>
      <c r="AM2767" t="s">
        <v>39</v>
      </c>
      <c r="AN2767">
        <v>3</v>
      </c>
      <c r="AO2767">
        <v>25</v>
      </c>
      <c r="AP2767">
        <v>35</v>
      </c>
      <c r="AQ2767" t="s">
        <v>39</v>
      </c>
      <c r="AR2767" t="s">
        <v>2693</v>
      </c>
      <c r="AS2767" t="s">
        <v>3234</v>
      </c>
    </row>
    <row r="2768" spans="1:45" x14ac:dyDescent="0.35">
      <c r="A2768" t="s">
        <v>2171</v>
      </c>
      <c r="B2768" t="s">
        <v>2673</v>
      </c>
      <c r="C2768" t="s">
        <v>2593</v>
      </c>
      <c r="D2768" t="s">
        <v>424</v>
      </c>
      <c r="E2768" t="s">
        <v>2170</v>
      </c>
      <c r="F2768" t="s">
        <v>3066</v>
      </c>
      <c r="G2768" t="s">
        <v>42</v>
      </c>
      <c r="H2768" t="s">
        <v>40</v>
      </c>
      <c r="I2768" t="s">
        <v>3218</v>
      </c>
      <c r="J2768" t="s">
        <v>39</v>
      </c>
      <c r="K2768" t="s">
        <v>39</v>
      </c>
      <c r="L2768" t="s">
        <v>39</v>
      </c>
      <c r="M2768" t="s">
        <v>41</v>
      </c>
      <c r="N2768" t="s">
        <v>39</v>
      </c>
      <c r="O2768">
        <v>1988</v>
      </c>
      <c r="P2768">
        <v>1988</v>
      </c>
      <c r="Q2768" t="s">
        <v>39</v>
      </c>
      <c r="R2768" t="s">
        <v>39</v>
      </c>
      <c r="S2768" t="s">
        <v>39</v>
      </c>
      <c r="T2768" t="s">
        <v>39</v>
      </c>
      <c r="U2768" t="s">
        <v>3220</v>
      </c>
      <c r="V2768" s="6" t="s">
        <v>3232</v>
      </c>
      <c r="W2768">
        <f>24*7</f>
        <v>168</v>
      </c>
      <c r="X2768" s="6">
        <v>3</v>
      </c>
      <c r="Y2768" t="s">
        <v>39</v>
      </c>
      <c r="Z2768" t="s">
        <v>39</v>
      </c>
      <c r="AA2768" t="s">
        <v>39</v>
      </c>
      <c r="AB2768" t="s">
        <v>39</v>
      </c>
      <c r="AC2768" t="s">
        <v>39</v>
      </c>
      <c r="AD2768" t="s">
        <v>40</v>
      </c>
      <c r="AE2768" t="s">
        <v>39</v>
      </c>
      <c r="AF2768" t="s">
        <v>40</v>
      </c>
      <c r="AG2768" t="s">
        <v>39</v>
      </c>
      <c r="AH2768" t="s">
        <v>39</v>
      </c>
      <c r="AI2768" t="s">
        <v>39</v>
      </c>
      <c r="AJ2768" s="6" t="s">
        <v>43</v>
      </c>
      <c r="AK2768">
        <v>56</v>
      </c>
      <c r="AL2768" t="s">
        <v>39</v>
      </c>
      <c r="AM2768" t="s">
        <v>39</v>
      </c>
      <c r="AN2768">
        <v>3</v>
      </c>
      <c r="AO2768">
        <v>25</v>
      </c>
      <c r="AP2768">
        <v>35</v>
      </c>
      <c r="AQ2768" t="s">
        <v>39</v>
      </c>
      <c r="AR2768" t="s">
        <v>2693</v>
      </c>
      <c r="AS2768" t="s">
        <v>3234</v>
      </c>
    </row>
    <row r="2769" spans="1:45" x14ac:dyDescent="0.35">
      <c r="A2769" t="s">
        <v>2171</v>
      </c>
      <c r="B2769" t="s">
        <v>2673</v>
      </c>
      <c r="C2769" t="s">
        <v>2593</v>
      </c>
      <c r="D2769" t="s">
        <v>424</v>
      </c>
      <c r="E2769" t="s">
        <v>2170</v>
      </c>
      <c r="F2769" t="s">
        <v>3066</v>
      </c>
      <c r="G2769" t="s">
        <v>42</v>
      </c>
      <c r="H2769" t="s">
        <v>40</v>
      </c>
      <c r="I2769" t="s">
        <v>3218</v>
      </c>
      <c r="J2769" t="s">
        <v>39</v>
      </c>
      <c r="K2769" t="s">
        <v>39</v>
      </c>
      <c r="L2769" t="s">
        <v>39</v>
      </c>
      <c r="M2769" t="s">
        <v>41</v>
      </c>
      <c r="N2769" t="s">
        <v>39</v>
      </c>
      <c r="O2769">
        <v>1988</v>
      </c>
      <c r="P2769">
        <v>1988</v>
      </c>
      <c r="Q2769" t="s">
        <v>39</v>
      </c>
      <c r="R2769" t="s">
        <v>39</v>
      </c>
      <c r="S2769" t="s">
        <v>39</v>
      </c>
      <c r="T2769" t="s">
        <v>39</v>
      </c>
      <c r="U2769" t="s">
        <v>3221</v>
      </c>
      <c r="V2769" s="6" t="s">
        <v>3232</v>
      </c>
      <c r="W2769">
        <f>18*7</f>
        <v>126</v>
      </c>
      <c r="X2769" s="6">
        <v>3</v>
      </c>
      <c r="Y2769" t="s">
        <v>39</v>
      </c>
      <c r="Z2769" t="s">
        <v>39</v>
      </c>
      <c r="AA2769" t="s">
        <v>39</v>
      </c>
      <c r="AB2769" t="s">
        <v>39</v>
      </c>
      <c r="AC2769" t="s">
        <v>39</v>
      </c>
      <c r="AD2769" t="s">
        <v>40</v>
      </c>
      <c r="AE2769" t="s">
        <v>39</v>
      </c>
      <c r="AF2769" t="s">
        <v>40</v>
      </c>
      <c r="AG2769" t="s">
        <v>39</v>
      </c>
      <c r="AH2769" t="s">
        <v>39</v>
      </c>
      <c r="AI2769" t="s">
        <v>39</v>
      </c>
      <c r="AJ2769" s="6" t="s">
        <v>43</v>
      </c>
      <c r="AK2769">
        <v>50.7</v>
      </c>
      <c r="AL2769" t="s">
        <v>39</v>
      </c>
      <c r="AM2769" t="s">
        <v>39</v>
      </c>
      <c r="AN2769">
        <v>3</v>
      </c>
      <c r="AO2769">
        <v>25</v>
      </c>
      <c r="AP2769">
        <v>35</v>
      </c>
      <c r="AQ2769" t="s">
        <v>39</v>
      </c>
      <c r="AR2769" t="s">
        <v>2693</v>
      </c>
      <c r="AS2769" t="s">
        <v>3234</v>
      </c>
    </row>
    <row r="2770" spans="1:45" x14ac:dyDescent="0.35">
      <c r="A2770" t="s">
        <v>2171</v>
      </c>
      <c r="B2770" t="s">
        <v>2673</v>
      </c>
      <c r="C2770" t="s">
        <v>2593</v>
      </c>
      <c r="D2770" t="s">
        <v>424</v>
      </c>
      <c r="E2770" t="s">
        <v>2170</v>
      </c>
      <c r="F2770" t="s">
        <v>3066</v>
      </c>
      <c r="G2770" t="s">
        <v>42</v>
      </c>
      <c r="H2770" t="s">
        <v>40</v>
      </c>
      <c r="I2770" t="s">
        <v>3218</v>
      </c>
      <c r="J2770" t="s">
        <v>39</v>
      </c>
      <c r="K2770" t="s">
        <v>39</v>
      </c>
      <c r="L2770" t="s">
        <v>39</v>
      </c>
      <c r="M2770" t="s">
        <v>41</v>
      </c>
      <c r="N2770" t="s">
        <v>39</v>
      </c>
      <c r="O2770">
        <v>1988</v>
      </c>
      <c r="P2770">
        <v>1988</v>
      </c>
      <c r="Q2770" t="s">
        <v>39</v>
      </c>
      <c r="R2770" t="s">
        <v>39</v>
      </c>
      <c r="S2770" t="s">
        <v>39</v>
      </c>
      <c r="T2770" t="s">
        <v>39</v>
      </c>
      <c r="U2770" t="s">
        <v>3221</v>
      </c>
      <c r="V2770" s="6" t="s">
        <v>3232</v>
      </c>
      <c r="W2770">
        <f>24*7</f>
        <v>168</v>
      </c>
      <c r="X2770" s="6">
        <v>3</v>
      </c>
      <c r="Y2770" t="s">
        <v>39</v>
      </c>
      <c r="Z2770" t="s">
        <v>39</v>
      </c>
      <c r="AA2770" t="s">
        <v>39</v>
      </c>
      <c r="AB2770" t="s">
        <v>39</v>
      </c>
      <c r="AC2770" t="s">
        <v>39</v>
      </c>
      <c r="AD2770" t="s">
        <v>40</v>
      </c>
      <c r="AE2770" t="s">
        <v>39</v>
      </c>
      <c r="AF2770" t="s">
        <v>40</v>
      </c>
      <c r="AG2770" t="s">
        <v>39</v>
      </c>
      <c r="AH2770" t="s">
        <v>39</v>
      </c>
      <c r="AI2770" t="s">
        <v>39</v>
      </c>
      <c r="AJ2770" s="6" t="s">
        <v>43</v>
      </c>
      <c r="AK2770">
        <v>37.299999999999997</v>
      </c>
      <c r="AL2770" t="s">
        <v>39</v>
      </c>
      <c r="AM2770" t="s">
        <v>39</v>
      </c>
      <c r="AN2770">
        <v>3</v>
      </c>
      <c r="AO2770">
        <v>25</v>
      </c>
      <c r="AP2770">
        <v>35</v>
      </c>
      <c r="AQ2770" t="s">
        <v>39</v>
      </c>
      <c r="AR2770" t="s">
        <v>2693</v>
      </c>
      <c r="AS2770" t="s">
        <v>3234</v>
      </c>
    </row>
    <row r="2771" spans="1:45" x14ac:dyDescent="0.35">
      <c r="A2771" t="s">
        <v>2171</v>
      </c>
      <c r="B2771" t="s">
        <v>2673</v>
      </c>
      <c r="C2771" t="s">
        <v>2593</v>
      </c>
      <c r="D2771" t="s">
        <v>424</v>
      </c>
      <c r="E2771" t="s">
        <v>2170</v>
      </c>
      <c r="F2771" t="s">
        <v>3066</v>
      </c>
      <c r="G2771" t="s">
        <v>42</v>
      </c>
      <c r="H2771" t="s">
        <v>40</v>
      </c>
      <c r="I2771" t="s">
        <v>3218</v>
      </c>
      <c r="J2771" t="s">
        <v>39</v>
      </c>
      <c r="K2771" t="s">
        <v>39</v>
      </c>
      <c r="L2771" t="s">
        <v>39</v>
      </c>
      <c r="M2771" t="s">
        <v>41</v>
      </c>
      <c r="N2771" t="s">
        <v>39</v>
      </c>
      <c r="O2771">
        <v>1988</v>
      </c>
      <c r="P2771">
        <v>1988</v>
      </c>
      <c r="Q2771" t="s">
        <v>39</v>
      </c>
      <c r="R2771" t="s">
        <v>39</v>
      </c>
      <c r="S2771" t="s">
        <v>39</v>
      </c>
      <c r="T2771" t="s">
        <v>39</v>
      </c>
      <c r="U2771" t="s">
        <v>3222</v>
      </c>
      <c r="V2771" s="6" t="s">
        <v>3232</v>
      </c>
      <c r="W2771">
        <f t="shared" ref="W2771" si="63">18*7</f>
        <v>126</v>
      </c>
      <c r="X2771" s="6">
        <v>3</v>
      </c>
      <c r="Y2771" t="s">
        <v>39</v>
      </c>
      <c r="Z2771" t="s">
        <v>39</v>
      </c>
      <c r="AA2771" t="s">
        <v>39</v>
      </c>
      <c r="AB2771" t="s">
        <v>39</v>
      </c>
      <c r="AC2771" t="s">
        <v>39</v>
      </c>
      <c r="AD2771" t="s">
        <v>40</v>
      </c>
      <c r="AE2771" t="s">
        <v>39</v>
      </c>
      <c r="AF2771" t="s">
        <v>40</v>
      </c>
      <c r="AG2771" t="s">
        <v>39</v>
      </c>
      <c r="AH2771" t="s">
        <v>39</v>
      </c>
      <c r="AI2771" t="s">
        <v>39</v>
      </c>
      <c r="AJ2771" s="6" t="s">
        <v>43</v>
      </c>
      <c r="AK2771">
        <v>64</v>
      </c>
      <c r="AL2771" t="s">
        <v>39</v>
      </c>
      <c r="AM2771" t="s">
        <v>39</v>
      </c>
      <c r="AN2771">
        <v>3</v>
      </c>
      <c r="AO2771">
        <v>25</v>
      </c>
      <c r="AP2771">
        <v>35</v>
      </c>
      <c r="AQ2771" t="s">
        <v>39</v>
      </c>
      <c r="AR2771" t="s">
        <v>2693</v>
      </c>
      <c r="AS2771" t="s">
        <v>3234</v>
      </c>
    </row>
    <row r="2772" spans="1:45" x14ac:dyDescent="0.35">
      <c r="A2772" t="s">
        <v>2171</v>
      </c>
      <c r="B2772" t="s">
        <v>2673</v>
      </c>
      <c r="C2772" t="s">
        <v>2593</v>
      </c>
      <c r="D2772" t="s">
        <v>424</v>
      </c>
      <c r="E2772" t="s">
        <v>2170</v>
      </c>
      <c r="F2772" t="s">
        <v>3066</v>
      </c>
      <c r="G2772" t="s">
        <v>42</v>
      </c>
      <c r="H2772" t="s">
        <v>40</v>
      </c>
      <c r="I2772" t="s">
        <v>3218</v>
      </c>
      <c r="J2772" t="s">
        <v>39</v>
      </c>
      <c r="K2772" t="s">
        <v>39</v>
      </c>
      <c r="L2772" t="s">
        <v>39</v>
      </c>
      <c r="M2772" t="s">
        <v>41</v>
      </c>
      <c r="N2772" t="s">
        <v>39</v>
      </c>
      <c r="O2772">
        <v>1988</v>
      </c>
      <c r="P2772">
        <v>1988</v>
      </c>
      <c r="Q2772" t="s">
        <v>39</v>
      </c>
      <c r="R2772" t="s">
        <v>39</v>
      </c>
      <c r="S2772" t="s">
        <v>39</v>
      </c>
      <c r="T2772" t="s">
        <v>39</v>
      </c>
      <c r="U2772" t="s">
        <v>3222</v>
      </c>
      <c r="V2772" s="6" t="s">
        <v>3232</v>
      </c>
      <c r="W2772">
        <f t="shared" ref="W2772" si="64">24*7</f>
        <v>168</v>
      </c>
      <c r="X2772" s="6">
        <v>3</v>
      </c>
      <c r="Y2772" t="s">
        <v>39</v>
      </c>
      <c r="Z2772" t="s">
        <v>39</v>
      </c>
      <c r="AA2772" t="s">
        <v>39</v>
      </c>
      <c r="AB2772" t="s">
        <v>39</v>
      </c>
      <c r="AC2772" t="s">
        <v>39</v>
      </c>
      <c r="AD2772" t="s">
        <v>40</v>
      </c>
      <c r="AE2772" t="s">
        <v>39</v>
      </c>
      <c r="AF2772" t="s">
        <v>40</v>
      </c>
      <c r="AG2772" t="s">
        <v>39</v>
      </c>
      <c r="AH2772" t="s">
        <v>39</v>
      </c>
      <c r="AI2772" t="s">
        <v>39</v>
      </c>
      <c r="AJ2772" s="6" t="s">
        <v>43</v>
      </c>
      <c r="AK2772">
        <v>65.3</v>
      </c>
      <c r="AL2772" t="s">
        <v>39</v>
      </c>
      <c r="AM2772" t="s">
        <v>39</v>
      </c>
      <c r="AN2772">
        <v>3</v>
      </c>
      <c r="AO2772">
        <v>25</v>
      </c>
      <c r="AP2772">
        <v>35</v>
      </c>
      <c r="AQ2772" t="s">
        <v>39</v>
      </c>
      <c r="AR2772" t="s">
        <v>2693</v>
      </c>
      <c r="AS2772" t="s">
        <v>3234</v>
      </c>
    </row>
    <row r="2773" spans="1:45" x14ac:dyDescent="0.35">
      <c r="A2773" t="s">
        <v>2171</v>
      </c>
      <c r="B2773" t="s">
        <v>2673</v>
      </c>
      <c r="C2773" t="s">
        <v>2593</v>
      </c>
      <c r="D2773" t="s">
        <v>424</v>
      </c>
      <c r="E2773" t="s">
        <v>2170</v>
      </c>
      <c r="F2773" t="s">
        <v>3066</v>
      </c>
      <c r="G2773" t="s">
        <v>42</v>
      </c>
      <c r="H2773" t="s">
        <v>40</v>
      </c>
      <c r="I2773" t="s">
        <v>3218</v>
      </c>
      <c r="J2773" t="s">
        <v>39</v>
      </c>
      <c r="K2773" t="s">
        <v>39</v>
      </c>
      <c r="L2773" t="s">
        <v>39</v>
      </c>
      <c r="M2773" t="s">
        <v>41</v>
      </c>
      <c r="N2773" t="s">
        <v>39</v>
      </c>
      <c r="O2773">
        <v>1988</v>
      </c>
      <c r="P2773">
        <v>1988</v>
      </c>
      <c r="Q2773" t="s">
        <v>39</v>
      </c>
      <c r="R2773" t="s">
        <v>39</v>
      </c>
      <c r="S2773" t="s">
        <v>39</v>
      </c>
      <c r="T2773" t="s">
        <v>39</v>
      </c>
      <c r="U2773" t="s">
        <v>3223</v>
      </c>
      <c r="V2773" s="6" t="s">
        <v>3232</v>
      </c>
      <c r="W2773">
        <f t="shared" ref="W2773" si="65">18*7</f>
        <v>126</v>
      </c>
      <c r="X2773" s="6">
        <v>3</v>
      </c>
      <c r="Y2773" t="s">
        <v>39</v>
      </c>
      <c r="Z2773" t="s">
        <v>39</v>
      </c>
      <c r="AA2773" t="s">
        <v>39</v>
      </c>
      <c r="AB2773" t="s">
        <v>39</v>
      </c>
      <c r="AC2773" t="s">
        <v>39</v>
      </c>
      <c r="AD2773" t="s">
        <v>40</v>
      </c>
      <c r="AE2773" t="s">
        <v>39</v>
      </c>
      <c r="AF2773" t="s">
        <v>40</v>
      </c>
      <c r="AG2773" t="s">
        <v>39</v>
      </c>
      <c r="AH2773" t="s">
        <v>39</v>
      </c>
      <c r="AI2773" t="s">
        <v>39</v>
      </c>
      <c r="AJ2773" s="6" t="s">
        <v>43</v>
      </c>
      <c r="AK2773" t="s">
        <v>39</v>
      </c>
      <c r="AL2773" t="s">
        <v>39</v>
      </c>
      <c r="AM2773" t="s">
        <v>39</v>
      </c>
      <c r="AN2773">
        <v>3</v>
      </c>
      <c r="AO2773">
        <v>25</v>
      </c>
      <c r="AP2773">
        <v>35</v>
      </c>
      <c r="AQ2773" t="s">
        <v>39</v>
      </c>
      <c r="AR2773" t="s">
        <v>2693</v>
      </c>
      <c r="AS2773" t="s">
        <v>3234</v>
      </c>
    </row>
    <row r="2774" spans="1:45" x14ac:dyDescent="0.35">
      <c r="A2774" t="s">
        <v>2171</v>
      </c>
      <c r="B2774" t="s">
        <v>2673</v>
      </c>
      <c r="C2774" t="s">
        <v>2593</v>
      </c>
      <c r="D2774" t="s">
        <v>424</v>
      </c>
      <c r="E2774" t="s">
        <v>2170</v>
      </c>
      <c r="F2774" t="s">
        <v>3066</v>
      </c>
      <c r="G2774" t="s">
        <v>42</v>
      </c>
      <c r="H2774" t="s">
        <v>40</v>
      </c>
      <c r="I2774" t="s">
        <v>3218</v>
      </c>
      <c r="J2774" t="s">
        <v>39</v>
      </c>
      <c r="K2774" t="s">
        <v>39</v>
      </c>
      <c r="L2774" t="s">
        <v>39</v>
      </c>
      <c r="M2774" t="s">
        <v>41</v>
      </c>
      <c r="N2774" t="s">
        <v>39</v>
      </c>
      <c r="O2774">
        <v>1988</v>
      </c>
      <c r="P2774">
        <v>1988</v>
      </c>
      <c r="Q2774" t="s">
        <v>39</v>
      </c>
      <c r="R2774" t="s">
        <v>39</v>
      </c>
      <c r="S2774" t="s">
        <v>39</v>
      </c>
      <c r="T2774" t="s">
        <v>39</v>
      </c>
      <c r="U2774" t="s">
        <v>3224</v>
      </c>
      <c r="V2774" s="6" t="s">
        <v>3232</v>
      </c>
      <c r="W2774">
        <f t="shared" ref="W2774" si="66">24*7</f>
        <v>168</v>
      </c>
      <c r="X2774" s="6">
        <v>3</v>
      </c>
      <c r="Y2774" t="s">
        <v>39</v>
      </c>
      <c r="Z2774" t="s">
        <v>39</v>
      </c>
      <c r="AA2774" t="s">
        <v>39</v>
      </c>
      <c r="AB2774" t="s">
        <v>39</v>
      </c>
      <c r="AC2774" t="s">
        <v>39</v>
      </c>
      <c r="AD2774" t="s">
        <v>40</v>
      </c>
      <c r="AE2774" t="s">
        <v>39</v>
      </c>
      <c r="AF2774" t="s">
        <v>40</v>
      </c>
      <c r="AG2774" t="s">
        <v>39</v>
      </c>
      <c r="AH2774" t="s">
        <v>39</v>
      </c>
      <c r="AI2774" t="s">
        <v>39</v>
      </c>
      <c r="AJ2774" s="6" t="s">
        <v>43</v>
      </c>
      <c r="AK2774">
        <v>66.7</v>
      </c>
      <c r="AL2774" t="s">
        <v>39</v>
      </c>
      <c r="AM2774" t="s">
        <v>39</v>
      </c>
      <c r="AN2774">
        <v>3</v>
      </c>
      <c r="AO2774">
        <v>25</v>
      </c>
      <c r="AP2774">
        <v>35</v>
      </c>
      <c r="AQ2774" t="s">
        <v>39</v>
      </c>
      <c r="AR2774" t="s">
        <v>2693</v>
      </c>
      <c r="AS2774" t="s">
        <v>3234</v>
      </c>
    </row>
    <row r="2775" spans="1:45" x14ac:dyDescent="0.35">
      <c r="A2775" t="s">
        <v>2171</v>
      </c>
      <c r="B2775" t="s">
        <v>2673</v>
      </c>
      <c r="C2775" t="s">
        <v>2593</v>
      </c>
      <c r="D2775" t="s">
        <v>424</v>
      </c>
      <c r="E2775" t="s">
        <v>2170</v>
      </c>
      <c r="F2775" t="s">
        <v>3066</v>
      </c>
      <c r="G2775" t="s">
        <v>42</v>
      </c>
      <c r="H2775" t="s">
        <v>40</v>
      </c>
      <c r="I2775" t="s">
        <v>3218</v>
      </c>
      <c r="J2775" t="s">
        <v>39</v>
      </c>
      <c r="K2775" t="s">
        <v>39</v>
      </c>
      <c r="L2775" t="s">
        <v>39</v>
      </c>
      <c r="M2775" t="s">
        <v>41</v>
      </c>
      <c r="N2775" t="s">
        <v>39</v>
      </c>
      <c r="O2775">
        <v>1988</v>
      </c>
      <c r="P2775">
        <v>1988</v>
      </c>
      <c r="Q2775" t="s">
        <v>39</v>
      </c>
      <c r="R2775" t="s">
        <v>39</v>
      </c>
      <c r="S2775" t="s">
        <v>39</v>
      </c>
      <c r="T2775" t="s">
        <v>39</v>
      </c>
      <c r="U2775" t="s">
        <v>3225</v>
      </c>
      <c r="V2775" s="6" t="s">
        <v>3232</v>
      </c>
      <c r="W2775">
        <f t="shared" ref="W2775" si="67">18*7</f>
        <v>126</v>
      </c>
      <c r="X2775" s="6">
        <v>3</v>
      </c>
      <c r="Y2775" t="s">
        <v>39</v>
      </c>
      <c r="Z2775" t="s">
        <v>39</v>
      </c>
      <c r="AA2775" t="s">
        <v>39</v>
      </c>
      <c r="AB2775" t="s">
        <v>39</v>
      </c>
      <c r="AC2775" t="s">
        <v>39</v>
      </c>
      <c r="AD2775" t="s">
        <v>40</v>
      </c>
      <c r="AE2775" t="s">
        <v>39</v>
      </c>
      <c r="AF2775" t="s">
        <v>40</v>
      </c>
      <c r="AG2775" t="s">
        <v>39</v>
      </c>
      <c r="AH2775" t="s">
        <v>39</v>
      </c>
      <c r="AI2775" t="s">
        <v>39</v>
      </c>
      <c r="AJ2775" s="6" t="s">
        <v>43</v>
      </c>
      <c r="AK2775">
        <v>5.3</v>
      </c>
      <c r="AL2775" t="s">
        <v>39</v>
      </c>
      <c r="AM2775" t="s">
        <v>39</v>
      </c>
      <c r="AN2775">
        <v>3</v>
      </c>
      <c r="AO2775">
        <v>25</v>
      </c>
      <c r="AP2775">
        <v>35</v>
      </c>
      <c r="AQ2775" t="s">
        <v>39</v>
      </c>
      <c r="AR2775" t="s">
        <v>2693</v>
      </c>
      <c r="AS2775" t="s">
        <v>3234</v>
      </c>
    </row>
    <row r="2776" spans="1:45" x14ac:dyDescent="0.35">
      <c r="A2776" t="s">
        <v>2171</v>
      </c>
      <c r="B2776" t="s">
        <v>2673</v>
      </c>
      <c r="C2776" t="s">
        <v>2593</v>
      </c>
      <c r="D2776" t="s">
        <v>424</v>
      </c>
      <c r="E2776" t="s">
        <v>2170</v>
      </c>
      <c r="F2776" t="s">
        <v>3066</v>
      </c>
      <c r="G2776" t="s">
        <v>42</v>
      </c>
      <c r="H2776" t="s">
        <v>40</v>
      </c>
      <c r="I2776" t="s">
        <v>3218</v>
      </c>
      <c r="J2776" t="s">
        <v>39</v>
      </c>
      <c r="K2776" t="s">
        <v>39</v>
      </c>
      <c r="L2776" t="s">
        <v>39</v>
      </c>
      <c r="M2776" t="s">
        <v>41</v>
      </c>
      <c r="N2776" t="s">
        <v>39</v>
      </c>
      <c r="O2776">
        <v>1988</v>
      </c>
      <c r="P2776">
        <v>1988</v>
      </c>
      <c r="Q2776" t="s">
        <v>39</v>
      </c>
      <c r="R2776" t="s">
        <v>39</v>
      </c>
      <c r="S2776" t="s">
        <v>39</v>
      </c>
      <c r="T2776" t="s">
        <v>39</v>
      </c>
      <c r="U2776" t="s">
        <v>3225</v>
      </c>
      <c r="V2776" s="6" t="s">
        <v>3232</v>
      </c>
      <c r="W2776">
        <f t="shared" ref="W2776" si="68">24*7</f>
        <v>168</v>
      </c>
      <c r="X2776" s="6">
        <v>3</v>
      </c>
      <c r="Y2776" t="s">
        <v>39</v>
      </c>
      <c r="Z2776" t="s">
        <v>39</v>
      </c>
      <c r="AA2776" t="s">
        <v>39</v>
      </c>
      <c r="AB2776" t="s">
        <v>39</v>
      </c>
      <c r="AC2776" t="s">
        <v>39</v>
      </c>
      <c r="AD2776" t="s">
        <v>40</v>
      </c>
      <c r="AE2776" t="s">
        <v>39</v>
      </c>
      <c r="AF2776" t="s">
        <v>40</v>
      </c>
      <c r="AG2776" t="s">
        <v>39</v>
      </c>
      <c r="AH2776" t="s">
        <v>39</v>
      </c>
      <c r="AI2776" t="s">
        <v>39</v>
      </c>
      <c r="AJ2776" s="6" t="s">
        <v>43</v>
      </c>
      <c r="AK2776">
        <v>1.3</v>
      </c>
      <c r="AL2776" t="s">
        <v>39</v>
      </c>
      <c r="AM2776" t="s">
        <v>39</v>
      </c>
      <c r="AN2776">
        <v>3</v>
      </c>
      <c r="AO2776">
        <v>25</v>
      </c>
      <c r="AP2776">
        <v>35</v>
      </c>
      <c r="AQ2776" t="s">
        <v>39</v>
      </c>
      <c r="AR2776" t="s">
        <v>2693</v>
      </c>
      <c r="AS2776" t="s">
        <v>3234</v>
      </c>
    </row>
    <row r="2777" spans="1:45" x14ac:dyDescent="0.35">
      <c r="A2777" t="s">
        <v>2171</v>
      </c>
      <c r="B2777" t="s">
        <v>2673</v>
      </c>
      <c r="C2777" t="s">
        <v>2593</v>
      </c>
      <c r="D2777" t="s">
        <v>424</v>
      </c>
      <c r="E2777" t="s">
        <v>2170</v>
      </c>
      <c r="F2777" t="s">
        <v>3066</v>
      </c>
      <c r="G2777" t="s">
        <v>42</v>
      </c>
      <c r="H2777" t="s">
        <v>40</v>
      </c>
      <c r="I2777" t="s">
        <v>3218</v>
      </c>
      <c r="J2777" t="s">
        <v>39</v>
      </c>
      <c r="K2777" t="s">
        <v>39</v>
      </c>
      <c r="L2777" t="s">
        <v>39</v>
      </c>
      <c r="M2777" t="s">
        <v>41</v>
      </c>
      <c r="N2777" t="s">
        <v>39</v>
      </c>
      <c r="O2777">
        <v>1988</v>
      </c>
      <c r="P2777">
        <v>1988</v>
      </c>
      <c r="Q2777" t="s">
        <v>39</v>
      </c>
      <c r="R2777" t="s">
        <v>39</v>
      </c>
      <c r="S2777" t="s">
        <v>39</v>
      </c>
      <c r="T2777" t="s">
        <v>39</v>
      </c>
      <c r="U2777" t="s">
        <v>3226</v>
      </c>
      <c r="V2777" s="6" t="s">
        <v>3232</v>
      </c>
      <c r="W2777">
        <f t="shared" ref="W2777" si="69">18*7</f>
        <v>126</v>
      </c>
      <c r="X2777" s="6">
        <v>3</v>
      </c>
      <c r="Y2777" t="s">
        <v>39</v>
      </c>
      <c r="Z2777" t="s">
        <v>39</v>
      </c>
      <c r="AA2777" t="s">
        <v>39</v>
      </c>
      <c r="AB2777" t="s">
        <v>39</v>
      </c>
      <c r="AC2777" t="s">
        <v>39</v>
      </c>
      <c r="AD2777" t="s">
        <v>40</v>
      </c>
      <c r="AE2777" t="s">
        <v>39</v>
      </c>
      <c r="AF2777" t="s">
        <v>40</v>
      </c>
      <c r="AG2777" t="s">
        <v>39</v>
      </c>
      <c r="AH2777" t="s">
        <v>39</v>
      </c>
      <c r="AI2777" t="s">
        <v>39</v>
      </c>
      <c r="AJ2777" s="6" t="s">
        <v>43</v>
      </c>
      <c r="AK2777">
        <v>9.3000000000000007</v>
      </c>
      <c r="AL2777" t="s">
        <v>39</v>
      </c>
      <c r="AM2777" t="s">
        <v>39</v>
      </c>
      <c r="AN2777">
        <v>3</v>
      </c>
      <c r="AO2777">
        <v>25</v>
      </c>
      <c r="AP2777">
        <v>35</v>
      </c>
      <c r="AQ2777" t="s">
        <v>39</v>
      </c>
      <c r="AR2777" t="s">
        <v>2693</v>
      </c>
      <c r="AS2777" t="s">
        <v>3234</v>
      </c>
    </row>
    <row r="2778" spans="1:45" x14ac:dyDescent="0.35">
      <c r="A2778" t="s">
        <v>2171</v>
      </c>
      <c r="B2778" t="s">
        <v>2673</v>
      </c>
      <c r="C2778" t="s">
        <v>2593</v>
      </c>
      <c r="D2778" t="s">
        <v>424</v>
      </c>
      <c r="E2778" t="s">
        <v>2170</v>
      </c>
      <c r="F2778" t="s">
        <v>3066</v>
      </c>
      <c r="G2778" t="s">
        <v>42</v>
      </c>
      <c r="H2778" t="s">
        <v>40</v>
      </c>
      <c r="I2778" t="s">
        <v>3218</v>
      </c>
      <c r="J2778" t="s">
        <v>39</v>
      </c>
      <c r="K2778" t="s">
        <v>39</v>
      </c>
      <c r="L2778" t="s">
        <v>39</v>
      </c>
      <c r="M2778" t="s">
        <v>41</v>
      </c>
      <c r="N2778" t="s">
        <v>39</v>
      </c>
      <c r="O2778">
        <v>1988</v>
      </c>
      <c r="P2778">
        <v>1988</v>
      </c>
      <c r="Q2778" t="s">
        <v>39</v>
      </c>
      <c r="R2778" t="s">
        <v>39</v>
      </c>
      <c r="S2778" t="s">
        <v>39</v>
      </c>
      <c r="T2778" t="s">
        <v>39</v>
      </c>
      <c r="U2778" t="s">
        <v>3226</v>
      </c>
      <c r="V2778" s="6" t="s">
        <v>3232</v>
      </c>
      <c r="W2778">
        <f t="shared" ref="W2778" si="70">24*7</f>
        <v>168</v>
      </c>
      <c r="X2778" s="6">
        <v>3</v>
      </c>
      <c r="Y2778" t="s">
        <v>39</v>
      </c>
      <c r="Z2778" t="s">
        <v>39</v>
      </c>
      <c r="AA2778" t="s">
        <v>39</v>
      </c>
      <c r="AB2778" t="s">
        <v>39</v>
      </c>
      <c r="AC2778" t="s">
        <v>39</v>
      </c>
      <c r="AD2778" t="s">
        <v>40</v>
      </c>
      <c r="AE2778" t="s">
        <v>39</v>
      </c>
      <c r="AF2778" t="s">
        <v>40</v>
      </c>
      <c r="AG2778" t="s">
        <v>39</v>
      </c>
      <c r="AH2778" t="s">
        <v>39</v>
      </c>
      <c r="AI2778" t="s">
        <v>39</v>
      </c>
      <c r="AJ2778" s="6" t="s">
        <v>43</v>
      </c>
      <c r="AK2778">
        <v>6.7</v>
      </c>
      <c r="AL2778" t="s">
        <v>39</v>
      </c>
      <c r="AM2778" t="s">
        <v>39</v>
      </c>
      <c r="AN2778">
        <v>3</v>
      </c>
      <c r="AO2778">
        <v>25</v>
      </c>
      <c r="AP2778">
        <v>35</v>
      </c>
      <c r="AQ2778" t="s">
        <v>39</v>
      </c>
      <c r="AR2778" t="s">
        <v>2693</v>
      </c>
      <c r="AS2778" t="s">
        <v>3234</v>
      </c>
    </row>
    <row r="2779" spans="1:45" x14ac:dyDescent="0.35">
      <c r="A2779" t="s">
        <v>2171</v>
      </c>
      <c r="B2779" t="s">
        <v>2673</v>
      </c>
      <c r="C2779" t="s">
        <v>2593</v>
      </c>
      <c r="D2779" t="s">
        <v>424</v>
      </c>
      <c r="E2779" t="s">
        <v>2170</v>
      </c>
      <c r="F2779" t="s">
        <v>3066</v>
      </c>
      <c r="G2779" t="s">
        <v>42</v>
      </c>
      <c r="H2779" t="s">
        <v>40</v>
      </c>
      <c r="I2779" t="s">
        <v>3218</v>
      </c>
      <c r="J2779" t="s">
        <v>39</v>
      </c>
      <c r="K2779" t="s">
        <v>39</v>
      </c>
      <c r="L2779" t="s">
        <v>39</v>
      </c>
      <c r="M2779" t="s">
        <v>41</v>
      </c>
      <c r="N2779" t="s">
        <v>39</v>
      </c>
      <c r="O2779">
        <v>1988</v>
      </c>
      <c r="P2779">
        <v>1988</v>
      </c>
      <c r="Q2779" t="s">
        <v>39</v>
      </c>
      <c r="R2779" t="s">
        <v>39</v>
      </c>
      <c r="S2779" t="s">
        <v>39</v>
      </c>
      <c r="T2779" t="s">
        <v>39</v>
      </c>
      <c r="U2779" t="s">
        <v>3227</v>
      </c>
      <c r="V2779" s="6" t="s">
        <v>3232</v>
      </c>
      <c r="W2779">
        <f t="shared" ref="W2779" si="71">18*7</f>
        <v>126</v>
      </c>
      <c r="X2779" s="6">
        <v>3</v>
      </c>
      <c r="Y2779" t="s">
        <v>39</v>
      </c>
      <c r="Z2779" t="s">
        <v>39</v>
      </c>
      <c r="AA2779" t="s">
        <v>39</v>
      </c>
      <c r="AB2779" t="s">
        <v>39</v>
      </c>
      <c r="AC2779" t="s">
        <v>39</v>
      </c>
      <c r="AD2779" t="s">
        <v>40</v>
      </c>
      <c r="AE2779" t="s">
        <v>39</v>
      </c>
      <c r="AF2779" t="s">
        <v>40</v>
      </c>
      <c r="AG2779" t="s">
        <v>39</v>
      </c>
      <c r="AH2779" t="s">
        <v>39</v>
      </c>
      <c r="AI2779" t="s">
        <v>39</v>
      </c>
      <c r="AJ2779" s="6" t="s">
        <v>43</v>
      </c>
      <c r="AK2779">
        <v>0</v>
      </c>
      <c r="AL2779" t="s">
        <v>39</v>
      </c>
      <c r="AM2779" t="s">
        <v>39</v>
      </c>
      <c r="AN2779">
        <v>3</v>
      </c>
      <c r="AO2779">
        <v>25</v>
      </c>
      <c r="AP2779">
        <v>35</v>
      </c>
      <c r="AQ2779" t="s">
        <v>39</v>
      </c>
      <c r="AR2779" t="s">
        <v>2693</v>
      </c>
      <c r="AS2779" t="s">
        <v>3234</v>
      </c>
    </row>
    <row r="2780" spans="1:45" x14ac:dyDescent="0.35">
      <c r="A2780" t="s">
        <v>2171</v>
      </c>
      <c r="B2780" t="s">
        <v>2673</v>
      </c>
      <c r="C2780" t="s">
        <v>2593</v>
      </c>
      <c r="D2780" t="s">
        <v>424</v>
      </c>
      <c r="E2780" t="s">
        <v>2170</v>
      </c>
      <c r="F2780" t="s">
        <v>3066</v>
      </c>
      <c r="G2780" t="s">
        <v>42</v>
      </c>
      <c r="H2780" t="s">
        <v>40</v>
      </c>
      <c r="I2780" t="s">
        <v>3218</v>
      </c>
      <c r="J2780" t="s">
        <v>39</v>
      </c>
      <c r="K2780" t="s">
        <v>39</v>
      </c>
      <c r="L2780" t="s">
        <v>39</v>
      </c>
      <c r="M2780" t="s">
        <v>41</v>
      </c>
      <c r="N2780" t="s">
        <v>39</v>
      </c>
      <c r="O2780">
        <v>1988</v>
      </c>
      <c r="P2780">
        <v>1988</v>
      </c>
      <c r="Q2780" t="s">
        <v>39</v>
      </c>
      <c r="R2780" t="s">
        <v>39</v>
      </c>
      <c r="S2780" t="s">
        <v>39</v>
      </c>
      <c r="T2780" t="s">
        <v>39</v>
      </c>
      <c r="U2780" t="s">
        <v>3227</v>
      </c>
      <c r="V2780" s="6" t="s">
        <v>3232</v>
      </c>
      <c r="W2780">
        <f t="shared" ref="W2780" si="72">24*7</f>
        <v>168</v>
      </c>
      <c r="X2780" s="6">
        <v>3</v>
      </c>
      <c r="Y2780" t="s">
        <v>39</v>
      </c>
      <c r="Z2780" t="s">
        <v>39</v>
      </c>
      <c r="AA2780" t="s">
        <v>39</v>
      </c>
      <c r="AB2780" t="s">
        <v>39</v>
      </c>
      <c r="AC2780" t="s">
        <v>39</v>
      </c>
      <c r="AD2780" t="s">
        <v>40</v>
      </c>
      <c r="AE2780" t="s">
        <v>39</v>
      </c>
      <c r="AF2780" t="s">
        <v>40</v>
      </c>
      <c r="AG2780" t="s">
        <v>39</v>
      </c>
      <c r="AH2780" t="s">
        <v>39</v>
      </c>
      <c r="AI2780" t="s">
        <v>39</v>
      </c>
      <c r="AJ2780" s="6" t="s">
        <v>43</v>
      </c>
      <c r="AK2780">
        <v>0</v>
      </c>
      <c r="AL2780" t="s">
        <v>39</v>
      </c>
      <c r="AM2780" t="s">
        <v>39</v>
      </c>
      <c r="AN2780">
        <v>3</v>
      </c>
      <c r="AO2780">
        <v>25</v>
      </c>
      <c r="AP2780">
        <v>35</v>
      </c>
      <c r="AQ2780" t="s">
        <v>39</v>
      </c>
      <c r="AR2780" t="s">
        <v>2693</v>
      </c>
      <c r="AS2780" t="s">
        <v>3234</v>
      </c>
    </row>
    <row r="2781" spans="1:45" x14ac:dyDescent="0.35">
      <c r="A2781" t="s">
        <v>2171</v>
      </c>
      <c r="B2781" t="s">
        <v>2673</v>
      </c>
      <c r="C2781" t="s">
        <v>2593</v>
      </c>
      <c r="D2781" t="s">
        <v>424</v>
      </c>
      <c r="E2781" t="s">
        <v>2170</v>
      </c>
      <c r="F2781" t="s">
        <v>3066</v>
      </c>
      <c r="G2781" t="s">
        <v>42</v>
      </c>
      <c r="H2781" t="s">
        <v>40</v>
      </c>
      <c r="I2781" t="s">
        <v>3218</v>
      </c>
      <c r="J2781" t="s">
        <v>39</v>
      </c>
      <c r="K2781" t="s">
        <v>39</v>
      </c>
      <c r="L2781" t="s">
        <v>39</v>
      </c>
      <c r="M2781" t="s">
        <v>41</v>
      </c>
      <c r="N2781" t="s">
        <v>39</v>
      </c>
      <c r="O2781">
        <v>1988</v>
      </c>
      <c r="P2781">
        <v>1988</v>
      </c>
      <c r="Q2781" t="s">
        <v>39</v>
      </c>
      <c r="R2781" t="s">
        <v>39</v>
      </c>
      <c r="S2781" t="s">
        <v>39</v>
      </c>
      <c r="T2781" t="s">
        <v>39</v>
      </c>
      <c r="U2781" t="s">
        <v>3228</v>
      </c>
      <c r="V2781" s="6" t="s">
        <v>3232</v>
      </c>
      <c r="W2781">
        <f t="shared" ref="W2781" si="73">18*7</f>
        <v>126</v>
      </c>
      <c r="X2781" s="6">
        <v>3</v>
      </c>
      <c r="Y2781" t="s">
        <v>39</v>
      </c>
      <c r="Z2781" t="s">
        <v>39</v>
      </c>
      <c r="AA2781" t="s">
        <v>39</v>
      </c>
      <c r="AB2781" t="s">
        <v>39</v>
      </c>
      <c r="AC2781" t="s">
        <v>39</v>
      </c>
      <c r="AD2781" t="s">
        <v>40</v>
      </c>
      <c r="AE2781" t="s">
        <v>39</v>
      </c>
      <c r="AF2781" t="s">
        <v>40</v>
      </c>
      <c r="AG2781" t="s">
        <v>39</v>
      </c>
      <c r="AH2781" t="s">
        <v>39</v>
      </c>
      <c r="AI2781" t="s">
        <v>39</v>
      </c>
      <c r="AJ2781" s="6" t="s">
        <v>43</v>
      </c>
      <c r="AK2781">
        <v>0</v>
      </c>
      <c r="AL2781" t="s">
        <v>39</v>
      </c>
      <c r="AM2781" t="s">
        <v>39</v>
      </c>
      <c r="AN2781">
        <v>3</v>
      </c>
      <c r="AO2781">
        <v>25</v>
      </c>
      <c r="AP2781">
        <v>35</v>
      </c>
      <c r="AQ2781" t="s">
        <v>39</v>
      </c>
      <c r="AR2781" t="s">
        <v>2693</v>
      </c>
      <c r="AS2781" t="s">
        <v>3234</v>
      </c>
    </row>
    <row r="2782" spans="1:45" x14ac:dyDescent="0.35">
      <c r="A2782" t="s">
        <v>2171</v>
      </c>
      <c r="B2782" t="s">
        <v>2673</v>
      </c>
      <c r="C2782" t="s">
        <v>2593</v>
      </c>
      <c r="D2782" t="s">
        <v>424</v>
      </c>
      <c r="E2782" t="s">
        <v>2170</v>
      </c>
      <c r="F2782" t="s">
        <v>3066</v>
      </c>
      <c r="G2782" t="s">
        <v>42</v>
      </c>
      <c r="H2782" t="s">
        <v>40</v>
      </c>
      <c r="I2782" t="s">
        <v>3218</v>
      </c>
      <c r="J2782" t="s">
        <v>39</v>
      </c>
      <c r="K2782" t="s">
        <v>39</v>
      </c>
      <c r="L2782" t="s">
        <v>39</v>
      </c>
      <c r="M2782" t="s">
        <v>41</v>
      </c>
      <c r="N2782" t="s">
        <v>39</v>
      </c>
      <c r="O2782">
        <v>1988</v>
      </c>
      <c r="P2782">
        <v>1988</v>
      </c>
      <c r="Q2782" t="s">
        <v>39</v>
      </c>
      <c r="R2782" t="s">
        <v>39</v>
      </c>
      <c r="S2782" t="s">
        <v>39</v>
      </c>
      <c r="T2782" t="s">
        <v>39</v>
      </c>
      <c r="U2782" t="s">
        <v>3228</v>
      </c>
      <c r="V2782" s="6" t="s">
        <v>3232</v>
      </c>
      <c r="W2782">
        <f t="shared" ref="W2782" si="74">24*7</f>
        <v>168</v>
      </c>
      <c r="X2782" s="6">
        <v>3</v>
      </c>
      <c r="Y2782" t="s">
        <v>39</v>
      </c>
      <c r="Z2782" t="s">
        <v>39</v>
      </c>
      <c r="AA2782" t="s">
        <v>39</v>
      </c>
      <c r="AB2782" t="s">
        <v>39</v>
      </c>
      <c r="AC2782" t="s">
        <v>39</v>
      </c>
      <c r="AD2782" t="s">
        <v>40</v>
      </c>
      <c r="AE2782" t="s">
        <v>39</v>
      </c>
      <c r="AF2782" t="s">
        <v>40</v>
      </c>
      <c r="AG2782" t="s">
        <v>39</v>
      </c>
      <c r="AH2782" t="s">
        <v>39</v>
      </c>
      <c r="AI2782" t="s">
        <v>39</v>
      </c>
      <c r="AJ2782" s="6" t="s">
        <v>43</v>
      </c>
      <c r="AK2782">
        <v>0</v>
      </c>
      <c r="AL2782" t="s">
        <v>39</v>
      </c>
      <c r="AM2782" t="s">
        <v>39</v>
      </c>
      <c r="AN2782">
        <v>3</v>
      </c>
      <c r="AO2782">
        <v>25</v>
      </c>
      <c r="AP2782">
        <v>35</v>
      </c>
      <c r="AQ2782" t="s">
        <v>39</v>
      </c>
      <c r="AR2782" t="s">
        <v>2693</v>
      </c>
      <c r="AS2782" t="s">
        <v>3234</v>
      </c>
    </row>
    <row r="2783" spans="1:45" x14ac:dyDescent="0.35">
      <c r="A2783" t="s">
        <v>2171</v>
      </c>
      <c r="B2783" t="s">
        <v>2673</v>
      </c>
      <c r="C2783" t="s">
        <v>2593</v>
      </c>
      <c r="D2783" t="s">
        <v>424</v>
      </c>
      <c r="E2783" t="s">
        <v>2170</v>
      </c>
      <c r="F2783" t="s">
        <v>3066</v>
      </c>
      <c r="G2783" t="s">
        <v>42</v>
      </c>
      <c r="H2783" t="s">
        <v>40</v>
      </c>
      <c r="I2783" t="s">
        <v>3218</v>
      </c>
      <c r="J2783" t="s">
        <v>39</v>
      </c>
      <c r="K2783" t="s">
        <v>39</v>
      </c>
      <c r="L2783" t="s">
        <v>39</v>
      </c>
      <c r="M2783" t="s">
        <v>41</v>
      </c>
      <c r="N2783" t="s">
        <v>39</v>
      </c>
      <c r="O2783">
        <v>1988</v>
      </c>
      <c r="P2783">
        <v>1988</v>
      </c>
      <c r="Q2783" t="s">
        <v>39</v>
      </c>
      <c r="R2783" t="s">
        <v>39</v>
      </c>
      <c r="S2783" t="s">
        <v>39</v>
      </c>
      <c r="T2783" t="s">
        <v>39</v>
      </c>
      <c r="U2783" t="s">
        <v>3231</v>
      </c>
      <c r="V2783" s="6" t="s">
        <v>3232</v>
      </c>
      <c r="W2783">
        <f>18*7</f>
        <v>126</v>
      </c>
      <c r="X2783" s="6">
        <v>3</v>
      </c>
      <c r="Y2783" t="s">
        <v>39</v>
      </c>
      <c r="Z2783" t="s">
        <v>39</v>
      </c>
      <c r="AA2783" t="s">
        <v>39</v>
      </c>
      <c r="AB2783" t="s">
        <v>39</v>
      </c>
      <c r="AC2783" t="s">
        <v>39</v>
      </c>
      <c r="AD2783" t="s">
        <v>40</v>
      </c>
      <c r="AE2783" t="s">
        <v>39</v>
      </c>
      <c r="AF2783" t="s">
        <v>40</v>
      </c>
      <c r="AG2783" t="s">
        <v>39</v>
      </c>
      <c r="AH2783" t="s">
        <v>39</v>
      </c>
      <c r="AI2783" t="s">
        <v>39</v>
      </c>
      <c r="AJ2783" s="6" t="s">
        <v>43</v>
      </c>
      <c r="AK2783">
        <v>8</v>
      </c>
      <c r="AL2783" t="s">
        <v>39</v>
      </c>
      <c r="AM2783" t="s">
        <v>39</v>
      </c>
      <c r="AN2783">
        <v>3</v>
      </c>
      <c r="AO2783">
        <v>25</v>
      </c>
      <c r="AP2783">
        <v>35</v>
      </c>
      <c r="AQ2783" t="s">
        <v>39</v>
      </c>
      <c r="AR2783" t="s">
        <v>2693</v>
      </c>
      <c r="AS2783" t="s">
        <v>3234</v>
      </c>
    </row>
    <row r="2784" spans="1:45" x14ac:dyDescent="0.35">
      <c r="A2784" t="s">
        <v>2171</v>
      </c>
      <c r="B2784" t="s">
        <v>2673</v>
      </c>
      <c r="C2784" t="s">
        <v>2593</v>
      </c>
      <c r="D2784" t="s">
        <v>424</v>
      </c>
      <c r="E2784" t="s">
        <v>2170</v>
      </c>
      <c r="F2784" t="s">
        <v>3066</v>
      </c>
      <c r="G2784" t="s">
        <v>42</v>
      </c>
      <c r="H2784" t="s">
        <v>40</v>
      </c>
      <c r="I2784" t="s">
        <v>3218</v>
      </c>
      <c r="J2784" t="s">
        <v>39</v>
      </c>
      <c r="K2784" t="s">
        <v>39</v>
      </c>
      <c r="L2784" t="s">
        <v>39</v>
      </c>
      <c r="M2784" t="s">
        <v>41</v>
      </c>
      <c r="N2784" t="s">
        <v>39</v>
      </c>
      <c r="O2784">
        <v>1988</v>
      </c>
      <c r="P2784">
        <v>1988</v>
      </c>
      <c r="Q2784" t="s">
        <v>39</v>
      </c>
      <c r="R2784" t="s">
        <v>39</v>
      </c>
      <c r="S2784" t="s">
        <v>39</v>
      </c>
      <c r="T2784" t="s">
        <v>39</v>
      </c>
      <c r="U2784" t="s">
        <v>3231</v>
      </c>
      <c r="V2784" s="6" t="s">
        <v>3232</v>
      </c>
      <c r="W2784">
        <f>24*7</f>
        <v>168</v>
      </c>
      <c r="X2784" s="6">
        <v>3</v>
      </c>
      <c r="Y2784" t="s">
        <v>39</v>
      </c>
      <c r="Z2784" t="s">
        <v>39</v>
      </c>
      <c r="AA2784" t="s">
        <v>39</v>
      </c>
      <c r="AB2784" t="s">
        <v>39</v>
      </c>
      <c r="AC2784" t="s">
        <v>39</v>
      </c>
      <c r="AD2784" t="s">
        <v>40</v>
      </c>
      <c r="AE2784" t="s">
        <v>39</v>
      </c>
      <c r="AF2784" t="s">
        <v>40</v>
      </c>
      <c r="AG2784" t="s">
        <v>39</v>
      </c>
      <c r="AH2784" t="s">
        <v>39</v>
      </c>
      <c r="AI2784" t="s">
        <v>39</v>
      </c>
      <c r="AJ2784" s="6" t="s">
        <v>43</v>
      </c>
      <c r="AK2784">
        <v>49.3</v>
      </c>
      <c r="AL2784" t="s">
        <v>39</v>
      </c>
      <c r="AM2784" t="s">
        <v>39</v>
      </c>
      <c r="AN2784">
        <v>3</v>
      </c>
      <c r="AO2784">
        <v>25</v>
      </c>
      <c r="AP2784">
        <v>35</v>
      </c>
      <c r="AQ2784" t="s">
        <v>39</v>
      </c>
      <c r="AR2784" t="s">
        <v>2693</v>
      </c>
      <c r="AS2784" t="s">
        <v>3234</v>
      </c>
    </row>
    <row r="2785" spans="1:45" x14ac:dyDescent="0.35">
      <c r="A2785" t="s">
        <v>2171</v>
      </c>
      <c r="B2785" t="s">
        <v>2673</v>
      </c>
      <c r="C2785" t="s">
        <v>2593</v>
      </c>
      <c r="D2785" t="s">
        <v>424</v>
      </c>
      <c r="E2785" t="s">
        <v>2170</v>
      </c>
      <c r="F2785" t="s">
        <v>3066</v>
      </c>
      <c r="G2785" t="s">
        <v>42</v>
      </c>
      <c r="H2785" t="s">
        <v>40</v>
      </c>
      <c r="I2785" t="s">
        <v>3218</v>
      </c>
      <c r="J2785" t="s">
        <v>39</v>
      </c>
      <c r="K2785" t="s">
        <v>39</v>
      </c>
      <c r="L2785" t="s">
        <v>39</v>
      </c>
      <c r="M2785" t="s">
        <v>41</v>
      </c>
      <c r="N2785" t="s">
        <v>39</v>
      </c>
      <c r="O2785">
        <v>1988</v>
      </c>
      <c r="P2785">
        <v>1988</v>
      </c>
      <c r="Q2785" t="s">
        <v>39</v>
      </c>
      <c r="R2785" t="s">
        <v>39</v>
      </c>
      <c r="S2785" t="s">
        <v>39</v>
      </c>
      <c r="T2785" t="s">
        <v>39</v>
      </c>
      <c r="U2785" t="s">
        <v>3231</v>
      </c>
      <c r="V2785" s="6" t="s">
        <v>3232</v>
      </c>
      <c r="W2785">
        <f>18*7</f>
        <v>126</v>
      </c>
      <c r="X2785" s="6">
        <v>3</v>
      </c>
      <c r="Y2785" t="s">
        <v>39</v>
      </c>
      <c r="Z2785" t="s">
        <v>39</v>
      </c>
      <c r="AA2785" t="s">
        <v>39</v>
      </c>
      <c r="AB2785" t="s">
        <v>39</v>
      </c>
      <c r="AC2785" t="s">
        <v>39</v>
      </c>
      <c r="AD2785" t="s">
        <v>40</v>
      </c>
      <c r="AE2785" t="s">
        <v>39</v>
      </c>
      <c r="AF2785" t="s">
        <v>40</v>
      </c>
      <c r="AG2785" t="s">
        <v>39</v>
      </c>
      <c r="AH2785" t="s">
        <v>39</v>
      </c>
      <c r="AI2785" t="s">
        <v>39</v>
      </c>
      <c r="AJ2785" s="6" t="s">
        <v>43</v>
      </c>
      <c r="AK2785">
        <v>8</v>
      </c>
      <c r="AL2785" t="s">
        <v>39</v>
      </c>
      <c r="AM2785" t="s">
        <v>39</v>
      </c>
      <c r="AN2785">
        <v>3</v>
      </c>
      <c r="AO2785">
        <v>25</v>
      </c>
      <c r="AP2785">
        <v>35</v>
      </c>
      <c r="AQ2785" t="s">
        <v>39</v>
      </c>
      <c r="AR2785" t="s">
        <v>2693</v>
      </c>
      <c r="AS2785" t="s">
        <v>3234</v>
      </c>
    </row>
    <row r="2786" spans="1:45" x14ac:dyDescent="0.35">
      <c r="A2786" t="s">
        <v>2171</v>
      </c>
      <c r="B2786" t="s">
        <v>2673</v>
      </c>
      <c r="C2786" t="s">
        <v>2593</v>
      </c>
      <c r="D2786" t="s">
        <v>424</v>
      </c>
      <c r="E2786" t="s">
        <v>2170</v>
      </c>
      <c r="F2786" t="s">
        <v>3066</v>
      </c>
      <c r="G2786" t="s">
        <v>42</v>
      </c>
      <c r="H2786" t="s">
        <v>40</v>
      </c>
      <c r="I2786" t="s">
        <v>3218</v>
      </c>
      <c r="J2786" t="s">
        <v>39</v>
      </c>
      <c r="K2786" t="s">
        <v>39</v>
      </c>
      <c r="L2786" t="s">
        <v>39</v>
      </c>
      <c r="M2786" t="s">
        <v>41</v>
      </c>
      <c r="N2786" t="s">
        <v>39</v>
      </c>
      <c r="O2786">
        <v>1988</v>
      </c>
      <c r="P2786">
        <v>1988</v>
      </c>
      <c r="Q2786" t="s">
        <v>39</v>
      </c>
      <c r="R2786" t="s">
        <v>39</v>
      </c>
      <c r="S2786" t="s">
        <v>39</v>
      </c>
      <c r="T2786" t="s">
        <v>39</v>
      </c>
      <c r="U2786" t="s">
        <v>3231</v>
      </c>
      <c r="V2786" s="6" t="s">
        <v>3232</v>
      </c>
      <c r="W2786">
        <f>24*7</f>
        <v>168</v>
      </c>
      <c r="X2786" s="6">
        <v>3</v>
      </c>
      <c r="Y2786" t="s">
        <v>39</v>
      </c>
      <c r="Z2786" t="s">
        <v>39</v>
      </c>
      <c r="AA2786" t="s">
        <v>39</v>
      </c>
      <c r="AB2786" t="s">
        <v>39</v>
      </c>
      <c r="AC2786" t="s">
        <v>39</v>
      </c>
      <c r="AD2786" t="s">
        <v>40</v>
      </c>
      <c r="AE2786" t="s">
        <v>39</v>
      </c>
      <c r="AF2786" t="s">
        <v>40</v>
      </c>
      <c r="AG2786" t="s">
        <v>39</v>
      </c>
      <c r="AH2786" t="s">
        <v>39</v>
      </c>
      <c r="AI2786" t="s">
        <v>39</v>
      </c>
      <c r="AJ2786" s="6" t="s">
        <v>43</v>
      </c>
      <c r="AK2786">
        <v>32</v>
      </c>
      <c r="AL2786" t="s">
        <v>39</v>
      </c>
      <c r="AM2786" t="s">
        <v>39</v>
      </c>
      <c r="AN2786">
        <v>3</v>
      </c>
      <c r="AO2786">
        <v>25</v>
      </c>
      <c r="AP2786">
        <v>35</v>
      </c>
      <c r="AQ2786" t="s">
        <v>39</v>
      </c>
      <c r="AR2786" t="s">
        <v>2693</v>
      </c>
      <c r="AS2786" t="s">
        <v>3234</v>
      </c>
    </row>
    <row r="2787" spans="1:45" x14ac:dyDescent="0.35">
      <c r="A2787" t="s">
        <v>2171</v>
      </c>
      <c r="B2787" t="s">
        <v>2673</v>
      </c>
      <c r="C2787" t="s">
        <v>2593</v>
      </c>
      <c r="D2787" t="s">
        <v>424</v>
      </c>
      <c r="E2787" t="s">
        <v>2170</v>
      </c>
      <c r="F2787" t="s">
        <v>3066</v>
      </c>
      <c r="G2787" t="s">
        <v>42</v>
      </c>
      <c r="H2787" t="s">
        <v>40</v>
      </c>
      <c r="I2787" t="s">
        <v>3218</v>
      </c>
      <c r="J2787" t="s">
        <v>39</v>
      </c>
      <c r="K2787" t="s">
        <v>39</v>
      </c>
      <c r="L2787" t="s">
        <v>39</v>
      </c>
      <c r="M2787" t="s">
        <v>41</v>
      </c>
      <c r="N2787" t="s">
        <v>39</v>
      </c>
      <c r="O2787">
        <v>1988</v>
      </c>
      <c r="P2787">
        <v>1988</v>
      </c>
      <c r="Q2787" t="s">
        <v>39</v>
      </c>
      <c r="R2787" t="s">
        <v>39</v>
      </c>
      <c r="S2787" t="s">
        <v>39</v>
      </c>
      <c r="T2787" t="s">
        <v>39</v>
      </c>
      <c r="U2787" t="s">
        <v>3231</v>
      </c>
      <c r="V2787" s="6" t="s">
        <v>3232</v>
      </c>
      <c r="W2787">
        <f t="shared" ref="W2787" si="75">18*7</f>
        <v>126</v>
      </c>
      <c r="X2787" s="6">
        <v>3</v>
      </c>
      <c r="Y2787" t="s">
        <v>39</v>
      </c>
      <c r="Z2787" t="s">
        <v>39</v>
      </c>
      <c r="AA2787" t="s">
        <v>39</v>
      </c>
      <c r="AB2787" t="s">
        <v>39</v>
      </c>
      <c r="AC2787" t="s">
        <v>39</v>
      </c>
      <c r="AD2787" t="s">
        <v>40</v>
      </c>
      <c r="AE2787" t="s">
        <v>39</v>
      </c>
      <c r="AF2787" t="s">
        <v>40</v>
      </c>
      <c r="AG2787" t="s">
        <v>39</v>
      </c>
      <c r="AH2787" t="s">
        <v>39</v>
      </c>
      <c r="AI2787" t="s">
        <v>39</v>
      </c>
      <c r="AJ2787" s="6" t="s">
        <v>43</v>
      </c>
      <c r="AK2787">
        <v>24</v>
      </c>
      <c r="AL2787" t="s">
        <v>39</v>
      </c>
      <c r="AM2787" t="s">
        <v>39</v>
      </c>
      <c r="AN2787">
        <v>3</v>
      </c>
      <c r="AO2787">
        <v>25</v>
      </c>
      <c r="AP2787">
        <v>35</v>
      </c>
      <c r="AQ2787" t="s">
        <v>39</v>
      </c>
      <c r="AR2787" t="s">
        <v>2693</v>
      </c>
      <c r="AS2787" t="s">
        <v>3234</v>
      </c>
    </row>
    <row r="2788" spans="1:45" x14ac:dyDescent="0.35">
      <c r="A2788" t="s">
        <v>2171</v>
      </c>
      <c r="B2788" t="s">
        <v>2673</v>
      </c>
      <c r="C2788" t="s">
        <v>2593</v>
      </c>
      <c r="D2788" t="s">
        <v>424</v>
      </c>
      <c r="E2788" t="s">
        <v>2170</v>
      </c>
      <c r="F2788" t="s">
        <v>3066</v>
      </c>
      <c r="G2788" t="s">
        <v>42</v>
      </c>
      <c r="H2788" t="s">
        <v>40</v>
      </c>
      <c r="I2788" t="s">
        <v>3218</v>
      </c>
      <c r="J2788" t="s">
        <v>39</v>
      </c>
      <c r="K2788" t="s">
        <v>39</v>
      </c>
      <c r="L2788" t="s">
        <v>39</v>
      </c>
      <c r="M2788" t="s">
        <v>41</v>
      </c>
      <c r="N2788" t="s">
        <v>39</v>
      </c>
      <c r="O2788">
        <v>1988</v>
      </c>
      <c r="P2788">
        <v>1988</v>
      </c>
      <c r="Q2788" t="s">
        <v>39</v>
      </c>
      <c r="R2788" t="s">
        <v>39</v>
      </c>
      <c r="S2788" t="s">
        <v>39</v>
      </c>
      <c r="T2788" t="s">
        <v>39</v>
      </c>
      <c r="U2788" t="s">
        <v>3231</v>
      </c>
      <c r="V2788" s="6" t="s">
        <v>3232</v>
      </c>
      <c r="W2788">
        <f t="shared" ref="W2788" si="76">24*7</f>
        <v>168</v>
      </c>
      <c r="X2788" s="6">
        <v>3</v>
      </c>
      <c r="Y2788" t="s">
        <v>39</v>
      </c>
      <c r="Z2788" t="s">
        <v>39</v>
      </c>
      <c r="AA2788" t="s">
        <v>39</v>
      </c>
      <c r="AB2788" t="s">
        <v>39</v>
      </c>
      <c r="AC2788" t="s">
        <v>39</v>
      </c>
      <c r="AD2788" t="s">
        <v>40</v>
      </c>
      <c r="AE2788" t="s">
        <v>39</v>
      </c>
      <c r="AF2788" t="s">
        <v>40</v>
      </c>
      <c r="AG2788" t="s">
        <v>39</v>
      </c>
      <c r="AH2788" t="s">
        <v>39</v>
      </c>
      <c r="AI2788" t="s">
        <v>39</v>
      </c>
      <c r="AJ2788" s="6" t="s">
        <v>43</v>
      </c>
      <c r="AK2788">
        <v>60</v>
      </c>
      <c r="AL2788" t="s">
        <v>39</v>
      </c>
      <c r="AM2788" t="s">
        <v>39</v>
      </c>
      <c r="AN2788">
        <v>3</v>
      </c>
      <c r="AO2788">
        <v>25</v>
      </c>
      <c r="AP2788">
        <v>35</v>
      </c>
      <c r="AQ2788" t="s">
        <v>39</v>
      </c>
      <c r="AR2788" t="s">
        <v>2693</v>
      </c>
      <c r="AS2788" t="s">
        <v>3234</v>
      </c>
    </row>
    <row r="2789" spans="1:45" x14ac:dyDescent="0.35">
      <c r="A2789" t="s">
        <v>2171</v>
      </c>
      <c r="B2789" t="s">
        <v>2673</v>
      </c>
      <c r="C2789" t="s">
        <v>2593</v>
      </c>
      <c r="D2789" t="s">
        <v>424</v>
      </c>
      <c r="E2789" t="s">
        <v>2170</v>
      </c>
      <c r="F2789" t="s">
        <v>3066</v>
      </c>
      <c r="G2789" t="s">
        <v>42</v>
      </c>
      <c r="H2789" t="s">
        <v>40</v>
      </c>
      <c r="I2789" t="s">
        <v>3218</v>
      </c>
      <c r="J2789" t="s">
        <v>39</v>
      </c>
      <c r="K2789" t="s">
        <v>39</v>
      </c>
      <c r="L2789" t="s">
        <v>39</v>
      </c>
      <c r="M2789" t="s">
        <v>41</v>
      </c>
      <c r="N2789" t="s">
        <v>39</v>
      </c>
      <c r="O2789">
        <v>1988</v>
      </c>
      <c r="P2789">
        <v>1988</v>
      </c>
      <c r="Q2789" t="s">
        <v>39</v>
      </c>
      <c r="R2789" t="s">
        <v>39</v>
      </c>
      <c r="S2789" t="s">
        <v>39</v>
      </c>
      <c r="T2789" t="s">
        <v>39</v>
      </c>
      <c r="U2789" t="s">
        <v>3231</v>
      </c>
      <c r="V2789" s="6" t="s">
        <v>3232</v>
      </c>
      <c r="W2789">
        <f t="shared" ref="W2789" si="77">18*7</f>
        <v>126</v>
      </c>
      <c r="X2789" s="6">
        <v>3</v>
      </c>
      <c r="Y2789" t="s">
        <v>39</v>
      </c>
      <c r="Z2789" t="s">
        <v>39</v>
      </c>
      <c r="AA2789" t="s">
        <v>39</v>
      </c>
      <c r="AB2789" t="s">
        <v>39</v>
      </c>
      <c r="AC2789" t="s">
        <v>39</v>
      </c>
      <c r="AD2789" t="s">
        <v>40</v>
      </c>
      <c r="AE2789" t="s">
        <v>39</v>
      </c>
      <c r="AF2789" t="s">
        <v>40</v>
      </c>
      <c r="AG2789" t="s">
        <v>39</v>
      </c>
      <c r="AH2789" t="s">
        <v>39</v>
      </c>
      <c r="AI2789" t="s">
        <v>39</v>
      </c>
      <c r="AJ2789" s="6" t="s">
        <v>43</v>
      </c>
      <c r="AK2789" t="s">
        <v>39</v>
      </c>
      <c r="AL2789" t="s">
        <v>39</v>
      </c>
      <c r="AM2789" t="s">
        <v>39</v>
      </c>
      <c r="AN2789">
        <v>3</v>
      </c>
      <c r="AO2789">
        <v>25</v>
      </c>
      <c r="AP2789">
        <v>35</v>
      </c>
      <c r="AQ2789" t="s">
        <v>39</v>
      </c>
      <c r="AR2789" t="s">
        <v>2693</v>
      </c>
      <c r="AS2789" t="s">
        <v>3234</v>
      </c>
    </row>
    <row r="2790" spans="1:45" x14ac:dyDescent="0.35">
      <c r="A2790" t="s">
        <v>2171</v>
      </c>
      <c r="B2790" t="s">
        <v>2673</v>
      </c>
      <c r="C2790" t="s">
        <v>2593</v>
      </c>
      <c r="D2790" t="s">
        <v>424</v>
      </c>
      <c r="E2790" t="s">
        <v>2170</v>
      </c>
      <c r="F2790" t="s">
        <v>3066</v>
      </c>
      <c r="G2790" t="s">
        <v>42</v>
      </c>
      <c r="H2790" t="s">
        <v>40</v>
      </c>
      <c r="I2790" t="s">
        <v>3218</v>
      </c>
      <c r="J2790" t="s">
        <v>39</v>
      </c>
      <c r="K2790" t="s">
        <v>39</v>
      </c>
      <c r="L2790" t="s">
        <v>39</v>
      </c>
      <c r="M2790" t="s">
        <v>41</v>
      </c>
      <c r="N2790" t="s">
        <v>39</v>
      </c>
      <c r="O2790">
        <v>1988</v>
      </c>
      <c r="P2790">
        <v>1988</v>
      </c>
      <c r="Q2790" t="s">
        <v>39</v>
      </c>
      <c r="R2790" t="s">
        <v>39</v>
      </c>
      <c r="S2790" t="s">
        <v>39</v>
      </c>
      <c r="T2790" t="s">
        <v>39</v>
      </c>
      <c r="U2790" t="s">
        <v>3231</v>
      </c>
      <c r="V2790" s="6" t="s">
        <v>3232</v>
      </c>
      <c r="W2790">
        <f t="shared" ref="W2790" si="78">24*7</f>
        <v>168</v>
      </c>
      <c r="X2790" s="6">
        <v>3</v>
      </c>
      <c r="Y2790" t="s">
        <v>39</v>
      </c>
      <c r="Z2790" t="s">
        <v>39</v>
      </c>
      <c r="AA2790" t="s">
        <v>39</v>
      </c>
      <c r="AB2790" t="s">
        <v>39</v>
      </c>
      <c r="AC2790" t="s">
        <v>39</v>
      </c>
      <c r="AD2790" t="s">
        <v>40</v>
      </c>
      <c r="AE2790" t="s">
        <v>39</v>
      </c>
      <c r="AF2790" t="s">
        <v>40</v>
      </c>
      <c r="AG2790" t="s">
        <v>39</v>
      </c>
      <c r="AH2790" t="s">
        <v>39</v>
      </c>
      <c r="AI2790" t="s">
        <v>39</v>
      </c>
      <c r="AJ2790" s="6" t="s">
        <v>43</v>
      </c>
      <c r="AK2790">
        <v>61.3</v>
      </c>
      <c r="AL2790" t="s">
        <v>39</v>
      </c>
      <c r="AM2790" t="s">
        <v>39</v>
      </c>
      <c r="AN2790">
        <v>3</v>
      </c>
      <c r="AO2790">
        <v>25</v>
      </c>
      <c r="AP2790">
        <v>35</v>
      </c>
      <c r="AQ2790" t="s">
        <v>39</v>
      </c>
      <c r="AR2790" t="s">
        <v>2693</v>
      </c>
      <c r="AS2790" t="s">
        <v>3234</v>
      </c>
    </row>
    <row r="2791" spans="1:45" x14ac:dyDescent="0.35">
      <c r="A2791" t="s">
        <v>2171</v>
      </c>
      <c r="B2791" t="s">
        <v>2673</v>
      </c>
      <c r="C2791" t="s">
        <v>2593</v>
      </c>
      <c r="D2791" t="s">
        <v>424</v>
      </c>
      <c r="E2791" t="s">
        <v>2170</v>
      </c>
      <c r="F2791" t="s">
        <v>3066</v>
      </c>
      <c r="G2791" t="s">
        <v>42</v>
      </c>
      <c r="H2791" t="s">
        <v>40</v>
      </c>
      <c r="I2791" t="s">
        <v>3218</v>
      </c>
      <c r="J2791" t="s">
        <v>39</v>
      </c>
      <c r="K2791" t="s">
        <v>39</v>
      </c>
      <c r="L2791" t="s">
        <v>39</v>
      </c>
      <c r="M2791" t="s">
        <v>41</v>
      </c>
      <c r="N2791" t="s">
        <v>39</v>
      </c>
      <c r="O2791">
        <v>1988</v>
      </c>
      <c r="P2791">
        <v>1988</v>
      </c>
      <c r="Q2791" t="s">
        <v>39</v>
      </c>
      <c r="R2791" t="s">
        <v>39</v>
      </c>
      <c r="S2791" t="s">
        <v>39</v>
      </c>
      <c r="T2791" t="s">
        <v>39</v>
      </c>
      <c r="U2791" t="s">
        <v>3231</v>
      </c>
      <c r="V2791" s="6" t="s">
        <v>3232</v>
      </c>
      <c r="W2791">
        <f t="shared" ref="W2791" si="79">18*7</f>
        <v>126</v>
      </c>
      <c r="X2791" s="6">
        <v>3</v>
      </c>
      <c r="Y2791" t="s">
        <v>39</v>
      </c>
      <c r="Z2791" t="s">
        <v>39</v>
      </c>
      <c r="AA2791" t="s">
        <v>39</v>
      </c>
      <c r="AB2791" t="s">
        <v>39</v>
      </c>
      <c r="AC2791" t="s">
        <v>39</v>
      </c>
      <c r="AD2791" t="s">
        <v>40</v>
      </c>
      <c r="AE2791" t="s">
        <v>39</v>
      </c>
      <c r="AF2791" t="s">
        <v>40</v>
      </c>
      <c r="AG2791" t="s">
        <v>39</v>
      </c>
      <c r="AH2791" t="s">
        <v>39</v>
      </c>
      <c r="AI2791" t="s">
        <v>39</v>
      </c>
      <c r="AJ2791" s="6" t="s">
        <v>43</v>
      </c>
      <c r="AK2791">
        <v>4</v>
      </c>
      <c r="AL2791" t="s">
        <v>39</v>
      </c>
      <c r="AM2791" t="s">
        <v>39</v>
      </c>
      <c r="AN2791">
        <v>3</v>
      </c>
      <c r="AO2791">
        <v>25</v>
      </c>
      <c r="AP2791">
        <v>35</v>
      </c>
      <c r="AQ2791" t="s">
        <v>39</v>
      </c>
      <c r="AR2791" t="s">
        <v>2693</v>
      </c>
      <c r="AS2791" t="s">
        <v>3234</v>
      </c>
    </row>
    <row r="2792" spans="1:45" x14ac:dyDescent="0.35">
      <c r="A2792" t="s">
        <v>2171</v>
      </c>
      <c r="B2792" t="s">
        <v>2673</v>
      </c>
      <c r="C2792" t="s">
        <v>2593</v>
      </c>
      <c r="D2792" t="s">
        <v>424</v>
      </c>
      <c r="E2792" t="s">
        <v>2170</v>
      </c>
      <c r="F2792" t="s">
        <v>3066</v>
      </c>
      <c r="G2792" t="s">
        <v>42</v>
      </c>
      <c r="H2792" t="s">
        <v>40</v>
      </c>
      <c r="I2792" t="s">
        <v>3218</v>
      </c>
      <c r="J2792" t="s">
        <v>39</v>
      </c>
      <c r="K2792" t="s">
        <v>39</v>
      </c>
      <c r="L2792" t="s">
        <v>39</v>
      </c>
      <c r="M2792" t="s">
        <v>41</v>
      </c>
      <c r="N2792" t="s">
        <v>39</v>
      </c>
      <c r="O2792">
        <v>1988</v>
      </c>
      <c r="P2792">
        <v>1988</v>
      </c>
      <c r="Q2792" t="s">
        <v>39</v>
      </c>
      <c r="R2792" t="s">
        <v>39</v>
      </c>
      <c r="S2792" t="s">
        <v>39</v>
      </c>
      <c r="T2792" t="s">
        <v>39</v>
      </c>
      <c r="U2792" t="s">
        <v>3231</v>
      </c>
      <c r="V2792" s="6" t="s">
        <v>3232</v>
      </c>
      <c r="W2792">
        <f t="shared" ref="W2792:W2794" si="80">24*7</f>
        <v>168</v>
      </c>
      <c r="X2792" s="6">
        <v>3</v>
      </c>
      <c r="Y2792" t="s">
        <v>39</v>
      </c>
      <c r="Z2792" t="s">
        <v>39</v>
      </c>
      <c r="AA2792" t="s">
        <v>39</v>
      </c>
      <c r="AB2792" t="s">
        <v>39</v>
      </c>
      <c r="AC2792" t="s">
        <v>39</v>
      </c>
      <c r="AD2792" t="s">
        <v>40</v>
      </c>
      <c r="AE2792" t="s">
        <v>39</v>
      </c>
      <c r="AF2792" t="s">
        <v>40</v>
      </c>
      <c r="AG2792" t="s">
        <v>39</v>
      </c>
      <c r="AH2792" t="s">
        <v>39</v>
      </c>
      <c r="AI2792" t="s">
        <v>39</v>
      </c>
      <c r="AJ2792" s="6" t="s">
        <v>43</v>
      </c>
      <c r="AK2792">
        <v>0</v>
      </c>
      <c r="AL2792" t="s">
        <v>39</v>
      </c>
      <c r="AM2792" t="s">
        <v>39</v>
      </c>
      <c r="AN2792">
        <v>3</v>
      </c>
      <c r="AO2792">
        <v>25</v>
      </c>
      <c r="AP2792">
        <v>35</v>
      </c>
      <c r="AQ2792" t="s">
        <v>39</v>
      </c>
      <c r="AR2792" t="s">
        <v>2693</v>
      </c>
      <c r="AS2792" t="s">
        <v>3234</v>
      </c>
    </row>
    <row r="2793" spans="1:45" x14ac:dyDescent="0.35">
      <c r="A2793" t="s">
        <v>2171</v>
      </c>
      <c r="B2793" t="s">
        <v>2673</v>
      </c>
      <c r="C2793" t="s">
        <v>2593</v>
      </c>
      <c r="D2793" t="s">
        <v>424</v>
      </c>
      <c r="E2793" t="s">
        <v>2170</v>
      </c>
      <c r="F2793" t="s">
        <v>3066</v>
      </c>
      <c r="G2793" t="s">
        <v>42</v>
      </c>
      <c r="H2793" t="s">
        <v>40</v>
      </c>
      <c r="I2793" t="s">
        <v>3218</v>
      </c>
      <c r="J2793" t="s">
        <v>39</v>
      </c>
      <c r="K2793" t="s">
        <v>39</v>
      </c>
      <c r="L2793" t="s">
        <v>39</v>
      </c>
      <c r="M2793" t="s">
        <v>41</v>
      </c>
      <c r="N2793" t="s">
        <v>39</v>
      </c>
      <c r="O2793">
        <v>1988</v>
      </c>
      <c r="P2793">
        <v>1988</v>
      </c>
      <c r="Q2793" t="s">
        <v>39</v>
      </c>
      <c r="R2793" t="s">
        <v>39</v>
      </c>
      <c r="S2793" t="s">
        <v>39</v>
      </c>
      <c r="T2793" t="s">
        <v>39</v>
      </c>
      <c r="U2793" t="s">
        <v>3231</v>
      </c>
      <c r="V2793" s="6" t="s">
        <v>3232</v>
      </c>
      <c r="W2793">
        <f t="shared" ref="W2793" si="81">18*7</f>
        <v>126</v>
      </c>
      <c r="X2793" s="6">
        <v>3</v>
      </c>
      <c r="Y2793" t="s">
        <v>39</v>
      </c>
      <c r="Z2793" t="s">
        <v>39</v>
      </c>
      <c r="AA2793" t="s">
        <v>39</v>
      </c>
      <c r="AB2793" t="s">
        <v>39</v>
      </c>
      <c r="AC2793" t="s">
        <v>39</v>
      </c>
      <c r="AD2793" t="s">
        <v>40</v>
      </c>
      <c r="AE2793" t="s">
        <v>39</v>
      </c>
      <c r="AF2793" t="s">
        <v>40</v>
      </c>
      <c r="AG2793" t="s">
        <v>39</v>
      </c>
      <c r="AH2793" t="s">
        <v>39</v>
      </c>
      <c r="AI2793" t="s">
        <v>39</v>
      </c>
      <c r="AJ2793" s="6" t="s">
        <v>43</v>
      </c>
      <c r="AK2793">
        <v>4</v>
      </c>
      <c r="AL2793" t="s">
        <v>39</v>
      </c>
      <c r="AM2793" t="s">
        <v>39</v>
      </c>
      <c r="AN2793">
        <v>3</v>
      </c>
      <c r="AO2793">
        <v>25</v>
      </c>
      <c r="AP2793">
        <v>35</v>
      </c>
      <c r="AQ2793" t="s">
        <v>39</v>
      </c>
      <c r="AR2793" t="s">
        <v>2693</v>
      </c>
      <c r="AS2793" t="s">
        <v>3234</v>
      </c>
    </row>
    <row r="2794" spans="1:45" x14ac:dyDescent="0.35">
      <c r="A2794" t="s">
        <v>2171</v>
      </c>
      <c r="B2794" t="s">
        <v>2673</v>
      </c>
      <c r="C2794" t="s">
        <v>2593</v>
      </c>
      <c r="D2794" t="s">
        <v>424</v>
      </c>
      <c r="E2794" t="s">
        <v>2170</v>
      </c>
      <c r="F2794" t="s">
        <v>3066</v>
      </c>
      <c r="G2794" t="s">
        <v>42</v>
      </c>
      <c r="H2794" t="s">
        <v>40</v>
      </c>
      <c r="I2794" t="s">
        <v>3218</v>
      </c>
      <c r="J2794" t="s">
        <v>39</v>
      </c>
      <c r="K2794" t="s">
        <v>39</v>
      </c>
      <c r="L2794" t="s">
        <v>39</v>
      </c>
      <c r="M2794" t="s">
        <v>41</v>
      </c>
      <c r="N2794" t="s">
        <v>39</v>
      </c>
      <c r="O2794">
        <v>1988</v>
      </c>
      <c r="P2794">
        <v>1988</v>
      </c>
      <c r="Q2794" t="s">
        <v>39</v>
      </c>
      <c r="R2794" t="s">
        <v>39</v>
      </c>
      <c r="S2794" t="s">
        <v>39</v>
      </c>
      <c r="T2794" t="s">
        <v>39</v>
      </c>
      <c r="U2794" t="s">
        <v>3231</v>
      </c>
      <c r="V2794" s="6" t="s">
        <v>3232</v>
      </c>
      <c r="W2794">
        <f t="shared" si="80"/>
        <v>168</v>
      </c>
      <c r="X2794" s="6">
        <v>3</v>
      </c>
      <c r="Y2794" t="s">
        <v>39</v>
      </c>
      <c r="Z2794" t="s">
        <v>39</v>
      </c>
      <c r="AA2794" t="s">
        <v>39</v>
      </c>
      <c r="AB2794" t="s">
        <v>39</v>
      </c>
      <c r="AC2794" t="s">
        <v>39</v>
      </c>
      <c r="AD2794" t="s">
        <v>40</v>
      </c>
      <c r="AE2794" t="s">
        <v>39</v>
      </c>
      <c r="AF2794" t="s">
        <v>40</v>
      </c>
      <c r="AG2794" t="s">
        <v>39</v>
      </c>
      <c r="AH2794" t="s">
        <v>39</v>
      </c>
      <c r="AI2794" t="s">
        <v>39</v>
      </c>
      <c r="AJ2794" s="6" t="s">
        <v>43</v>
      </c>
      <c r="AK2794">
        <v>6.7</v>
      </c>
      <c r="AL2794" t="s">
        <v>39</v>
      </c>
      <c r="AM2794" t="s">
        <v>39</v>
      </c>
      <c r="AN2794">
        <v>3</v>
      </c>
      <c r="AO2794">
        <v>25</v>
      </c>
      <c r="AP2794">
        <v>35</v>
      </c>
      <c r="AQ2794" t="s">
        <v>39</v>
      </c>
      <c r="AR2794" t="s">
        <v>2693</v>
      </c>
      <c r="AS2794" t="s">
        <v>3234</v>
      </c>
    </row>
    <row r="2795" spans="1:45" x14ac:dyDescent="0.35">
      <c r="A2795" t="s">
        <v>2171</v>
      </c>
      <c r="B2795" t="s">
        <v>2708</v>
      </c>
      <c r="C2795" t="s">
        <v>2593</v>
      </c>
      <c r="D2795" t="s">
        <v>424</v>
      </c>
      <c r="E2795" t="s">
        <v>2170</v>
      </c>
      <c r="F2795" t="s">
        <v>3066</v>
      </c>
      <c r="G2795" t="s">
        <v>42</v>
      </c>
      <c r="H2795" t="s">
        <v>40</v>
      </c>
      <c r="I2795" t="s">
        <v>3218</v>
      </c>
      <c r="J2795" t="s">
        <v>39</v>
      </c>
      <c r="K2795" t="s">
        <v>39</v>
      </c>
      <c r="L2795" t="s">
        <v>39</v>
      </c>
      <c r="M2795" t="s">
        <v>41</v>
      </c>
      <c r="N2795" t="s">
        <v>39</v>
      </c>
      <c r="O2795">
        <v>1989</v>
      </c>
      <c r="P2795">
        <v>1989</v>
      </c>
      <c r="Q2795" t="s">
        <v>39</v>
      </c>
      <c r="R2795" t="s">
        <v>39</v>
      </c>
      <c r="S2795" t="s">
        <v>39</v>
      </c>
      <c r="T2795" t="s">
        <v>39</v>
      </c>
      <c r="U2795" t="s">
        <v>3235</v>
      </c>
      <c r="V2795" s="6" t="s">
        <v>2954</v>
      </c>
      <c r="W2795">
        <f>18*7</f>
        <v>126</v>
      </c>
      <c r="X2795" s="6" t="s">
        <v>2788</v>
      </c>
      <c r="Y2795" t="s">
        <v>39</v>
      </c>
      <c r="Z2795" t="s">
        <v>39</v>
      </c>
      <c r="AA2795" t="s">
        <v>39</v>
      </c>
      <c r="AB2795" t="s">
        <v>39</v>
      </c>
      <c r="AC2795" t="s">
        <v>39</v>
      </c>
      <c r="AD2795" t="s">
        <v>40</v>
      </c>
      <c r="AE2795" t="s">
        <v>39</v>
      </c>
      <c r="AF2795" t="s">
        <v>40</v>
      </c>
      <c r="AG2795" t="s">
        <v>39</v>
      </c>
      <c r="AH2795" t="s">
        <v>39</v>
      </c>
      <c r="AI2795" t="s">
        <v>39</v>
      </c>
      <c r="AJ2795" s="6" t="s">
        <v>43</v>
      </c>
      <c r="AK2795">
        <v>21.5</v>
      </c>
      <c r="AL2795" t="s">
        <v>39</v>
      </c>
      <c r="AM2795" t="s">
        <v>39</v>
      </c>
      <c r="AN2795">
        <v>4</v>
      </c>
      <c r="AO2795">
        <v>50</v>
      </c>
      <c r="AP2795">
        <v>35</v>
      </c>
      <c r="AQ2795" t="s">
        <v>39</v>
      </c>
      <c r="AR2795" t="s">
        <v>2694</v>
      </c>
      <c r="AS2795" t="s">
        <v>3241</v>
      </c>
    </row>
    <row r="2796" spans="1:45" x14ac:dyDescent="0.35">
      <c r="A2796" t="s">
        <v>2171</v>
      </c>
      <c r="B2796" t="s">
        <v>2708</v>
      </c>
      <c r="C2796" t="s">
        <v>2593</v>
      </c>
      <c r="D2796" t="s">
        <v>424</v>
      </c>
      <c r="E2796" t="s">
        <v>2170</v>
      </c>
      <c r="F2796" t="s">
        <v>3066</v>
      </c>
      <c r="G2796" t="s">
        <v>42</v>
      </c>
      <c r="H2796" t="s">
        <v>40</v>
      </c>
      <c r="I2796" t="s">
        <v>3218</v>
      </c>
      <c r="J2796" t="s">
        <v>39</v>
      </c>
      <c r="K2796" t="s">
        <v>39</v>
      </c>
      <c r="L2796" t="s">
        <v>39</v>
      </c>
      <c r="M2796" t="s">
        <v>41</v>
      </c>
      <c r="N2796" t="s">
        <v>39</v>
      </c>
      <c r="O2796">
        <v>1989</v>
      </c>
      <c r="P2796">
        <v>1989</v>
      </c>
      <c r="Q2796" t="s">
        <v>39</v>
      </c>
      <c r="R2796" t="s">
        <v>39</v>
      </c>
      <c r="S2796" t="s">
        <v>39</v>
      </c>
      <c r="T2796" t="s">
        <v>39</v>
      </c>
      <c r="U2796" t="s">
        <v>3236</v>
      </c>
      <c r="V2796" s="6" t="s">
        <v>2954</v>
      </c>
      <c r="W2796">
        <f>17*7</f>
        <v>119</v>
      </c>
      <c r="X2796" s="6" t="s">
        <v>2788</v>
      </c>
      <c r="Y2796" t="s">
        <v>39</v>
      </c>
      <c r="Z2796" t="s">
        <v>39</v>
      </c>
      <c r="AA2796" t="s">
        <v>39</v>
      </c>
      <c r="AB2796" t="s">
        <v>39</v>
      </c>
      <c r="AC2796" t="s">
        <v>39</v>
      </c>
      <c r="AD2796" t="s">
        <v>40</v>
      </c>
      <c r="AE2796" t="s">
        <v>39</v>
      </c>
      <c r="AF2796" t="s">
        <v>40</v>
      </c>
      <c r="AG2796" t="s">
        <v>39</v>
      </c>
      <c r="AH2796" t="s">
        <v>39</v>
      </c>
      <c r="AI2796" t="s">
        <v>39</v>
      </c>
      <c r="AJ2796" s="6" t="s">
        <v>43</v>
      </c>
      <c r="AK2796">
        <v>28</v>
      </c>
      <c r="AL2796" t="s">
        <v>39</v>
      </c>
      <c r="AM2796" t="s">
        <v>39</v>
      </c>
      <c r="AN2796">
        <v>4</v>
      </c>
      <c r="AO2796">
        <v>50</v>
      </c>
      <c r="AP2796">
        <v>35</v>
      </c>
      <c r="AQ2796" t="s">
        <v>39</v>
      </c>
      <c r="AR2796" t="s">
        <v>2694</v>
      </c>
      <c r="AS2796" t="s">
        <v>3241</v>
      </c>
    </row>
    <row r="2797" spans="1:45" x14ac:dyDescent="0.35">
      <c r="A2797" t="s">
        <v>2171</v>
      </c>
      <c r="B2797" t="s">
        <v>2708</v>
      </c>
      <c r="C2797" t="s">
        <v>2593</v>
      </c>
      <c r="D2797" t="s">
        <v>424</v>
      </c>
      <c r="E2797" t="s">
        <v>2170</v>
      </c>
      <c r="F2797" t="s">
        <v>3066</v>
      </c>
      <c r="G2797" t="s">
        <v>42</v>
      </c>
      <c r="H2797" t="s">
        <v>40</v>
      </c>
      <c r="I2797" t="s">
        <v>3218</v>
      </c>
      <c r="J2797" t="s">
        <v>39</v>
      </c>
      <c r="K2797" t="s">
        <v>39</v>
      </c>
      <c r="L2797" t="s">
        <v>39</v>
      </c>
      <c r="M2797" t="s">
        <v>41</v>
      </c>
      <c r="N2797" t="s">
        <v>39</v>
      </c>
      <c r="O2797">
        <v>1989</v>
      </c>
      <c r="P2797">
        <v>1989</v>
      </c>
      <c r="Q2797" t="s">
        <v>39</v>
      </c>
      <c r="R2797" t="s">
        <v>39</v>
      </c>
      <c r="S2797" t="s">
        <v>39</v>
      </c>
      <c r="T2797" t="s">
        <v>39</v>
      </c>
      <c r="U2797" t="s">
        <v>3237</v>
      </c>
      <c r="V2797" s="6" t="s">
        <v>2954</v>
      </c>
      <c r="W2797">
        <f>15*7</f>
        <v>105</v>
      </c>
      <c r="X2797" s="6" t="s">
        <v>2788</v>
      </c>
      <c r="Y2797" t="s">
        <v>39</v>
      </c>
      <c r="Z2797" t="s">
        <v>39</v>
      </c>
      <c r="AA2797" t="s">
        <v>39</v>
      </c>
      <c r="AB2797" t="s">
        <v>39</v>
      </c>
      <c r="AC2797" t="s">
        <v>39</v>
      </c>
      <c r="AD2797" t="s">
        <v>40</v>
      </c>
      <c r="AE2797" t="s">
        <v>39</v>
      </c>
      <c r="AF2797" t="s">
        <v>40</v>
      </c>
      <c r="AG2797" t="s">
        <v>39</v>
      </c>
      <c r="AH2797" t="s">
        <v>39</v>
      </c>
      <c r="AI2797" t="s">
        <v>39</v>
      </c>
      <c r="AJ2797" s="6" t="s">
        <v>43</v>
      </c>
      <c r="AK2797">
        <v>21.5</v>
      </c>
      <c r="AL2797" t="s">
        <v>39</v>
      </c>
      <c r="AM2797" t="s">
        <v>39</v>
      </c>
      <c r="AN2797">
        <v>4</v>
      </c>
      <c r="AO2797">
        <v>50</v>
      </c>
      <c r="AP2797">
        <v>35</v>
      </c>
      <c r="AQ2797" t="s">
        <v>39</v>
      </c>
      <c r="AR2797" t="s">
        <v>2694</v>
      </c>
      <c r="AS2797" t="s">
        <v>3241</v>
      </c>
    </row>
    <row r="2798" spans="1:45" x14ac:dyDescent="0.35">
      <c r="A2798" t="s">
        <v>2171</v>
      </c>
      <c r="B2798" t="s">
        <v>2708</v>
      </c>
      <c r="C2798" t="s">
        <v>2593</v>
      </c>
      <c r="D2798" t="s">
        <v>424</v>
      </c>
      <c r="E2798" t="s">
        <v>2170</v>
      </c>
      <c r="F2798" t="s">
        <v>3066</v>
      </c>
      <c r="G2798" t="s">
        <v>42</v>
      </c>
      <c r="H2798" t="s">
        <v>40</v>
      </c>
      <c r="I2798" t="s">
        <v>3218</v>
      </c>
      <c r="J2798" t="s">
        <v>39</v>
      </c>
      <c r="K2798" t="s">
        <v>39</v>
      </c>
      <c r="L2798" t="s">
        <v>39</v>
      </c>
      <c r="M2798" t="s">
        <v>41</v>
      </c>
      <c r="N2798" t="s">
        <v>39</v>
      </c>
      <c r="O2798">
        <v>1989</v>
      </c>
      <c r="P2798">
        <v>1989</v>
      </c>
      <c r="Q2798" t="s">
        <v>39</v>
      </c>
      <c r="R2798" t="s">
        <v>39</v>
      </c>
      <c r="S2798" t="s">
        <v>39</v>
      </c>
      <c r="T2798" t="s">
        <v>39</v>
      </c>
      <c r="U2798" t="s">
        <v>3238</v>
      </c>
      <c r="V2798" s="6" t="s">
        <v>2954</v>
      </c>
      <c r="W2798">
        <f>18*7</f>
        <v>126</v>
      </c>
      <c r="X2798" s="6" t="s">
        <v>2788</v>
      </c>
      <c r="Y2798" t="s">
        <v>39</v>
      </c>
      <c r="Z2798" t="s">
        <v>39</v>
      </c>
      <c r="AA2798" t="s">
        <v>39</v>
      </c>
      <c r="AB2798" t="s">
        <v>39</v>
      </c>
      <c r="AC2798" t="s">
        <v>39</v>
      </c>
      <c r="AD2798" t="s">
        <v>40</v>
      </c>
      <c r="AE2798" t="s">
        <v>39</v>
      </c>
      <c r="AF2798" t="s">
        <v>40</v>
      </c>
      <c r="AG2798" t="s">
        <v>39</v>
      </c>
      <c r="AH2798" t="s">
        <v>39</v>
      </c>
      <c r="AI2798" t="s">
        <v>39</v>
      </c>
      <c r="AJ2798" s="6" t="s">
        <v>43</v>
      </c>
      <c r="AK2798">
        <v>18</v>
      </c>
      <c r="AL2798" t="s">
        <v>39</v>
      </c>
      <c r="AM2798" t="s">
        <v>39</v>
      </c>
      <c r="AN2798">
        <v>4</v>
      </c>
      <c r="AO2798">
        <v>50</v>
      </c>
      <c r="AP2798">
        <v>35</v>
      </c>
      <c r="AQ2798" t="s">
        <v>39</v>
      </c>
      <c r="AR2798" t="s">
        <v>2694</v>
      </c>
      <c r="AS2798" t="s">
        <v>3241</v>
      </c>
    </row>
    <row r="2799" spans="1:45" x14ac:dyDescent="0.35">
      <c r="A2799" t="s">
        <v>2171</v>
      </c>
      <c r="B2799" t="s">
        <v>2708</v>
      </c>
      <c r="C2799" t="s">
        <v>2593</v>
      </c>
      <c r="D2799" t="s">
        <v>424</v>
      </c>
      <c r="E2799" t="s">
        <v>2170</v>
      </c>
      <c r="F2799" t="s">
        <v>3066</v>
      </c>
      <c r="G2799" t="s">
        <v>42</v>
      </c>
      <c r="H2799" t="s">
        <v>40</v>
      </c>
      <c r="I2799" t="s">
        <v>3218</v>
      </c>
      <c r="J2799" t="s">
        <v>39</v>
      </c>
      <c r="K2799" t="s">
        <v>39</v>
      </c>
      <c r="L2799" t="s">
        <v>39</v>
      </c>
      <c r="M2799" t="s">
        <v>41</v>
      </c>
      <c r="N2799" t="s">
        <v>39</v>
      </c>
      <c r="O2799">
        <v>1989</v>
      </c>
      <c r="P2799">
        <v>1989</v>
      </c>
      <c r="Q2799" t="s">
        <v>39</v>
      </c>
      <c r="R2799" t="s">
        <v>39</v>
      </c>
      <c r="S2799" t="s">
        <v>39</v>
      </c>
      <c r="T2799" t="s">
        <v>39</v>
      </c>
      <c r="U2799" t="s">
        <v>3239</v>
      </c>
      <c r="V2799" s="6" t="s">
        <v>2954</v>
      </c>
      <c r="W2799">
        <f>17*7</f>
        <v>119</v>
      </c>
      <c r="X2799" s="6" t="s">
        <v>2788</v>
      </c>
      <c r="Y2799" t="s">
        <v>39</v>
      </c>
      <c r="Z2799" t="s">
        <v>39</v>
      </c>
      <c r="AA2799" t="s">
        <v>39</v>
      </c>
      <c r="AB2799" t="s">
        <v>39</v>
      </c>
      <c r="AC2799" t="s">
        <v>39</v>
      </c>
      <c r="AD2799" t="s">
        <v>40</v>
      </c>
      <c r="AE2799" t="s">
        <v>39</v>
      </c>
      <c r="AF2799" t="s">
        <v>40</v>
      </c>
      <c r="AG2799" t="s">
        <v>39</v>
      </c>
      <c r="AH2799" t="s">
        <v>39</v>
      </c>
      <c r="AI2799" t="s">
        <v>39</v>
      </c>
      <c r="AJ2799" s="6" t="s">
        <v>43</v>
      </c>
      <c r="AK2799">
        <v>28</v>
      </c>
      <c r="AL2799" t="s">
        <v>39</v>
      </c>
      <c r="AM2799" t="s">
        <v>39</v>
      </c>
      <c r="AN2799">
        <v>4</v>
      </c>
      <c r="AO2799">
        <v>50</v>
      </c>
      <c r="AP2799">
        <v>35</v>
      </c>
      <c r="AQ2799" t="s">
        <v>39</v>
      </c>
      <c r="AR2799" t="s">
        <v>2694</v>
      </c>
      <c r="AS2799" t="s">
        <v>3241</v>
      </c>
    </row>
    <row r="2800" spans="1:45" x14ac:dyDescent="0.35">
      <c r="A2800" t="s">
        <v>2171</v>
      </c>
      <c r="B2800" t="s">
        <v>2708</v>
      </c>
      <c r="C2800" t="s">
        <v>2593</v>
      </c>
      <c r="D2800" t="s">
        <v>424</v>
      </c>
      <c r="E2800" t="s">
        <v>2170</v>
      </c>
      <c r="F2800" t="s">
        <v>3066</v>
      </c>
      <c r="G2800" t="s">
        <v>42</v>
      </c>
      <c r="H2800" t="s">
        <v>40</v>
      </c>
      <c r="I2800" t="s">
        <v>3218</v>
      </c>
      <c r="J2800" t="s">
        <v>39</v>
      </c>
      <c r="K2800" t="s">
        <v>39</v>
      </c>
      <c r="L2800" t="s">
        <v>39</v>
      </c>
      <c r="M2800" t="s">
        <v>41</v>
      </c>
      <c r="N2800" t="s">
        <v>39</v>
      </c>
      <c r="O2800">
        <v>1989</v>
      </c>
      <c r="P2800">
        <v>1989</v>
      </c>
      <c r="Q2800" t="s">
        <v>39</v>
      </c>
      <c r="R2800" t="s">
        <v>39</v>
      </c>
      <c r="S2800" t="s">
        <v>39</v>
      </c>
      <c r="T2800" t="s">
        <v>39</v>
      </c>
      <c r="U2800" t="s">
        <v>3240</v>
      </c>
      <c r="V2800" s="6" t="s">
        <v>2954</v>
      </c>
      <c r="W2800">
        <f>15*7</f>
        <v>105</v>
      </c>
      <c r="X2800" s="6" t="s">
        <v>2788</v>
      </c>
      <c r="Y2800" t="s">
        <v>39</v>
      </c>
      <c r="Z2800" t="s">
        <v>39</v>
      </c>
      <c r="AA2800" t="s">
        <v>39</v>
      </c>
      <c r="AB2800" t="s">
        <v>39</v>
      </c>
      <c r="AC2800" t="s">
        <v>39</v>
      </c>
      <c r="AD2800" t="s">
        <v>40</v>
      </c>
      <c r="AE2800" t="s">
        <v>39</v>
      </c>
      <c r="AF2800" t="s">
        <v>40</v>
      </c>
      <c r="AG2800" t="s">
        <v>39</v>
      </c>
      <c r="AH2800" t="s">
        <v>39</v>
      </c>
      <c r="AI2800" t="s">
        <v>39</v>
      </c>
      <c r="AJ2800" s="6" t="s">
        <v>43</v>
      </c>
      <c r="AK2800">
        <v>27.5</v>
      </c>
      <c r="AL2800" t="s">
        <v>39</v>
      </c>
      <c r="AM2800" t="s">
        <v>39</v>
      </c>
      <c r="AN2800">
        <v>4</v>
      </c>
      <c r="AO2800">
        <v>50</v>
      </c>
      <c r="AP2800">
        <v>35</v>
      </c>
      <c r="AQ2800" t="s">
        <v>39</v>
      </c>
      <c r="AR2800" t="s">
        <v>2694</v>
      </c>
      <c r="AS2800" t="s">
        <v>3241</v>
      </c>
    </row>
    <row r="2801" spans="1:45" x14ac:dyDescent="0.35">
      <c r="A2801" t="s">
        <v>2171</v>
      </c>
      <c r="B2801" t="s">
        <v>2708</v>
      </c>
      <c r="C2801" t="s">
        <v>2593</v>
      </c>
      <c r="D2801" t="s">
        <v>424</v>
      </c>
      <c r="E2801" t="s">
        <v>2170</v>
      </c>
      <c r="F2801" t="s">
        <v>3066</v>
      </c>
      <c r="G2801" t="s">
        <v>42</v>
      </c>
      <c r="H2801" t="s">
        <v>40</v>
      </c>
      <c r="I2801" t="s">
        <v>3218</v>
      </c>
      <c r="J2801" t="s">
        <v>39</v>
      </c>
      <c r="K2801" t="s">
        <v>39</v>
      </c>
      <c r="L2801" t="s">
        <v>39</v>
      </c>
      <c r="M2801" t="s">
        <v>41</v>
      </c>
      <c r="N2801" t="s">
        <v>39</v>
      </c>
      <c r="O2801">
        <v>1989</v>
      </c>
      <c r="P2801">
        <v>1989</v>
      </c>
      <c r="Q2801" t="s">
        <v>39</v>
      </c>
      <c r="R2801" t="s">
        <v>39</v>
      </c>
      <c r="S2801" t="s">
        <v>39</v>
      </c>
      <c r="T2801" t="s">
        <v>39</v>
      </c>
      <c r="U2801" t="s">
        <v>3235</v>
      </c>
      <c r="V2801" s="6" t="s">
        <v>2954</v>
      </c>
      <c r="W2801">
        <v>126</v>
      </c>
      <c r="X2801" s="6" t="s">
        <v>2788</v>
      </c>
      <c r="Y2801" t="s">
        <v>39</v>
      </c>
      <c r="Z2801" t="s">
        <v>39</v>
      </c>
      <c r="AA2801" t="s">
        <v>39</v>
      </c>
      <c r="AB2801" t="s">
        <v>39</v>
      </c>
      <c r="AC2801" t="s">
        <v>39</v>
      </c>
      <c r="AD2801" t="s">
        <v>40</v>
      </c>
      <c r="AE2801" t="s">
        <v>39</v>
      </c>
      <c r="AF2801" t="s">
        <v>40</v>
      </c>
      <c r="AG2801" t="s">
        <v>39</v>
      </c>
      <c r="AH2801" t="s">
        <v>39</v>
      </c>
      <c r="AI2801" t="s">
        <v>39</v>
      </c>
      <c r="AJ2801" s="6" t="s">
        <v>43</v>
      </c>
      <c r="AK2801">
        <v>46</v>
      </c>
      <c r="AL2801" t="s">
        <v>39</v>
      </c>
      <c r="AM2801" t="s">
        <v>39</v>
      </c>
      <c r="AN2801">
        <v>4</v>
      </c>
      <c r="AO2801">
        <v>50</v>
      </c>
      <c r="AP2801">
        <v>35</v>
      </c>
      <c r="AQ2801" t="s">
        <v>39</v>
      </c>
      <c r="AR2801" t="s">
        <v>2694</v>
      </c>
      <c r="AS2801" t="s">
        <v>3242</v>
      </c>
    </row>
    <row r="2802" spans="1:45" x14ac:dyDescent="0.35">
      <c r="A2802" t="s">
        <v>2171</v>
      </c>
      <c r="B2802" t="s">
        <v>2708</v>
      </c>
      <c r="C2802" t="s">
        <v>2593</v>
      </c>
      <c r="D2802" t="s">
        <v>424</v>
      </c>
      <c r="E2802" t="s">
        <v>2170</v>
      </c>
      <c r="F2802" t="s">
        <v>3066</v>
      </c>
      <c r="G2802" t="s">
        <v>42</v>
      </c>
      <c r="H2802" t="s">
        <v>40</v>
      </c>
      <c r="I2802" t="s">
        <v>3218</v>
      </c>
      <c r="J2802" t="s">
        <v>39</v>
      </c>
      <c r="K2802" t="s">
        <v>39</v>
      </c>
      <c r="L2802" t="s">
        <v>39</v>
      </c>
      <c r="M2802" t="s">
        <v>41</v>
      </c>
      <c r="N2802" t="s">
        <v>39</v>
      </c>
      <c r="O2802">
        <v>1989</v>
      </c>
      <c r="P2802">
        <v>1989</v>
      </c>
      <c r="Q2802" t="s">
        <v>39</v>
      </c>
      <c r="R2802" t="s">
        <v>39</v>
      </c>
      <c r="S2802" t="s">
        <v>39</v>
      </c>
      <c r="T2802" t="s">
        <v>39</v>
      </c>
      <c r="U2802" t="s">
        <v>3236</v>
      </c>
      <c r="V2802" s="6" t="s">
        <v>2954</v>
      </c>
      <c r="W2802">
        <v>119</v>
      </c>
      <c r="X2802" s="6" t="s">
        <v>2788</v>
      </c>
      <c r="Y2802" t="s">
        <v>39</v>
      </c>
      <c r="Z2802" t="s">
        <v>39</v>
      </c>
      <c r="AA2802" t="s">
        <v>39</v>
      </c>
      <c r="AB2802" t="s">
        <v>39</v>
      </c>
      <c r="AC2802" t="s">
        <v>39</v>
      </c>
      <c r="AD2802" t="s">
        <v>40</v>
      </c>
      <c r="AE2802" t="s">
        <v>39</v>
      </c>
      <c r="AF2802" t="s">
        <v>40</v>
      </c>
      <c r="AG2802" t="s">
        <v>39</v>
      </c>
      <c r="AH2802" t="s">
        <v>39</v>
      </c>
      <c r="AI2802" t="s">
        <v>39</v>
      </c>
      <c r="AJ2802" t="s">
        <v>43</v>
      </c>
      <c r="AK2802">
        <v>58</v>
      </c>
      <c r="AL2802" t="s">
        <v>39</v>
      </c>
      <c r="AM2802" t="s">
        <v>39</v>
      </c>
      <c r="AN2802">
        <v>4</v>
      </c>
      <c r="AO2802">
        <v>50</v>
      </c>
      <c r="AP2802">
        <v>35</v>
      </c>
      <c r="AQ2802" t="s">
        <v>39</v>
      </c>
      <c r="AR2802" t="s">
        <v>2694</v>
      </c>
      <c r="AS2802" t="s">
        <v>3242</v>
      </c>
    </row>
    <row r="2803" spans="1:45" x14ac:dyDescent="0.35">
      <c r="A2803" t="s">
        <v>2171</v>
      </c>
      <c r="B2803" t="s">
        <v>2708</v>
      </c>
      <c r="C2803" t="s">
        <v>2593</v>
      </c>
      <c r="D2803" t="s">
        <v>424</v>
      </c>
      <c r="E2803" t="s">
        <v>2170</v>
      </c>
      <c r="F2803" t="s">
        <v>3066</v>
      </c>
      <c r="G2803" t="s">
        <v>42</v>
      </c>
      <c r="H2803" t="s">
        <v>40</v>
      </c>
      <c r="I2803" t="s">
        <v>3218</v>
      </c>
      <c r="J2803" t="s">
        <v>39</v>
      </c>
      <c r="K2803" t="s">
        <v>39</v>
      </c>
      <c r="L2803" t="s">
        <v>39</v>
      </c>
      <c r="M2803" t="s">
        <v>41</v>
      </c>
      <c r="N2803" t="s">
        <v>39</v>
      </c>
      <c r="O2803">
        <v>1989</v>
      </c>
      <c r="P2803">
        <v>1989</v>
      </c>
      <c r="Q2803" t="s">
        <v>39</v>
      </c>
      <c r="R2803" t="s">
        <v>39</v>
      </c>
      <c r="S2803" t="s">
        <v>39</v>
      </c>
      <c r="T2803" t="s">
        <v>39</v>
      </c>
      <c r="U2803" t="s">
        <v>3237</v>
      </c>
      <c r="V2803" s="6" t="s">
        <v>2954</v>
      </c>
      <c r="W2803">
        <v>105</v>
      </c>
      <c r="X2803" s="6" t="s">
        <v>2788</v>
      </c>
      <c r="Y2803" t="s">
        <v>39</v>
      </c>
      <c r="Z2803" t="s">
        <v>39</v>
      </c>
      <c r="AA2803" t="s">
        <v>39</v>
      </c>
      <c r="AB2803" t="s">
        <v>39</v>
      </c>
      <c r="AC2803" t="s">
        <v>39</v>
      </c>
      <c r="AD2803" t="s">
        <v>40</v>
      </c>
      <c r="AE2803" t="s">
        <v>39</v>
      </c>
      <c r="AF2803" t="s">
        <v>40</v>
      </c>
      <c r="AG2803" t="s">
        <v>39</v>
      </c>
      <c r="AH2803" t="s">
        <v>39</v>
      </c>
      <c r="AI2803" t="s">
        <v>39</v>
      </c>
      <c r="AJ2803" t="s">
        <v>43</v>
      </c>
      <c r="AK2803">
        <v>65.5</v>
      </c>
      <c r="AL2803" t="s">
        <v>39</v>
      </c>
      <c r="AM2803" t="s">
        <v>39</v>
      </c>
      <c r="AN2803">
        <v>4</v>
      </c>
      <c r="AO2803">
        <v>50</v>
      </c>
      <c r="AP2803">
        <v>35</v>
      </c>
      <c r="AQ2803" t="s">
        <v>39</v>
      </c>
      <c r="AR2803" t="s">
        <v>2694</v>
      </c>
      <c r="AS2803" t="s">
        <v>3242</v>
      </c>
    </row>
    <row r="2804" spans="1:45" x14ac:dyDescent="0.35">
      <c r="A2804" t="s">
        <v>2171</v>
      </c>
      <c r="B2804" t="s">
        <v>2708</v>
      </c>
      <c r="C2804" t="s">
        <v>2593</v>
      </c>
      <c r="D2804" t="s">
        <v>424</v>
      </c>
      <c r="E2804" t="s">
        <v>2170</v>
      </c>
      <c r="F2804" t="s">
        <v>3066</v>
      </c>
      <c r="G2804" t="s">
        <v>42</v>
      </c>
      <c r="H2804" t="s">
        <v>40</v>
      </c>
      <c r="I2804" t="s">
        <v>3218</v>
      </c>
      <c r="J2804" t="s">
        <v>39</v>
      </c>
      <c r="K2804" t="s">
        <v>39</v>
      </c>
      <c r="L2804" t="s">
        <v>39</v>
      </c>
      <c r="M2804" t="s">
        <v>41</v>
      </c>
      <c r="N2804" t="s">
        <v>39</v>
      </c>
      <c r="O2804">
        <v>1989</v>
      </c>
      <c r="P2804">
        <v>1989</v>
      </c>
      <c r="Q2804" t="s">
        <v>39</v>
      </c>
      <c r="R2804" t="s">
        <v>39</v>
      </c>
      <c r="S2804" t="s">
        <v>39</v>
      </c>
      <c r="T2804" t="s">
        <v>39</v>
      </c>
      <c r="U2804" t="s">
        <v>3238</v>
      </c>
      <c r="V2804" s="6" t="s">
        <v>2954</v>
      </c>
      <c r="W2804">
        <v>126</v>
      </c>
      <c r="X2804" s="6" t="s">
        <v>2788</v>
      </c>
      <c r="Y2804" t="s">
        <v>39</v>
      </c>
      <c r="Z2804" t="s">
        <v>39</v>
      </c>
      <c r="AA2804" t="s">
        <v>39</v>
      </c>
      <c r="AB2804" t="s">
        <v>39</v>
      </c>
      <c r="AC2804" t="s">
        <v>39</v>
      </c>
      <c r="AD2804" t="s">
        <v>40</v>
      </c>
      <c r="AE2804" t="s">
        <v>39</v>
      </c>
      <c r="AF2804" t="s">
        <v>40</v>
      </c>
      <c r="AG2804" t="s">
        <v>39</v>
      </c>
      <c r="AH2804" t="s">
        <v>39</v>
      </c>
      <c r="AI2804" t="s">
        <v>39</v>
      </c>
      <c r="AJ2804" t="s">
        <v>43</v>
      </c>
      <c r="AK2804">
        <v>46.5</v>
      </c>
      <c r="AL2804" t="s">
        <v>39</v>
      </c>
      <c r="AM2804" t="s">
        <v>39</v>
      </c>
      <c r="AN2804">
        <v>4</v>
      </c>
      <c r="AO2804">
        <v>50</v>
      </c>
      <c r="AP2804">
        <v>35</v>
      </c>
      <c r="AQ2804" t="s">
        <v>39</v>
      </c>
      <c r="AR2804" t="s">
        <v>2694</v>
      </c>
      <c r="AS2804" t="s">
        <v>3242</v>
      </c>
    </row>
    <row r="2805" spans="1:45" x14ac:dyDescent="0.35">
      <c r="A2805" t="s">
        <v>2171</v>
      </c>
      <c r="B2805" t="s">
        <v>2708</v>
      </c>
      <c r="C2805" t="s">
        <v>2593</v>
      </c>
      <c r="D2805" t="s">
        <v>424</v>
      </c>
      <c r="E2805" t="s">
        <v>2170</v>
      </c>
      <c r="F2805" t="s">
        <v>3066</v>
      </c>
      <c r="G2805" t="s">
        <v>42</v>
      </c>
      <c r="H2805" t="s">
        <v>40</v>
      </c>
      <c r="I2805" t="s">
        <v>3218</v>
      </c>
      <c r="J2805" t="s">
        <v>39</v>
      </c>
      <c r="K2805" t="s">
        <v>39</v>
      </c>
      <c r="L2805" t="s">
        <v>39</v>
      </c>
      <c r="M2805" t="s">
        <v>41</v>
      </c>
      <c r="N2805" t="s">
        <v>39</v>
      </c>
      <c r="O2805">
        <v>1989</v>
      </c>
      <c r="P2805">
        <v>1989</v>
      </c>
      <c r="Q2805" t="s">
        <v>39</v>
      </c>
      <c r="R2805" t="s">
        <v>39</v>
      </c>
      <c r="S2805" t="s">
        <v>39</v>
      </c>
      <c r="T2805" t="s">
        <v>39</v>
      </c>
      <c r="U2805" t="s">
        <v>3239</v>
      </c>
      <c r="V2805" s="6" t="s">
        <v>2954</v>
      </c>
      <c r="W2805">
        <v>119</v>
      </c>
      <c r="X2805" s="6" t="s">
        <v>2788</v>
      </c>
      <c r="Y2805" t="s">
        <v>39</v>
      </c>
      <c r="Z2805" t="s">
        <v>39</v>
      </c>
      <c r="AA2805" t="s">
        <v>39</v>
      </c>
      <c r="AB2805" t="s">
        <v>39</v>
      </c>
      <c r="AC2805" t="s">
        <v>39</v>
      </c>
      <c r="AD2805" t="s">
        <v>40</v>
      </c>
      <c r="AE2805" t="s">
        <v>39</v>
      </c>
      <c r="AF2805" t="s">
        <v>40</v>
      </c>
      <c r="AG2805" t="s">
        <v>39</v>
      </c>
      <c r="AH2805" t="s">
        <v>39</v>
      </c>
      <c r="AI2805" t="s">
        <v>39</v>
      </c>
      <c r="AJ2805" t="s">
        <v>43</v>
      </c>
      <c r="AK2805">
        <v>61.5</v>
      </c>
      <c r="AL2805" t="s">
        <v>39</v>
      </c>
      <c r="AM2805" t="s">
        <v>39</v>
      </c>
      <c r="AN2805">
        <v>4</v>
      </c>
      <c r="AO2805">
        <v>50</v>
      </c>
      <c r="AP2805">
        <v>35</v>
      </c>
      <c r="AQ2805" t="s">
        <v>39</v>
      </c>
      <c r="AR2805" t="s">
        <v>2694</v>
      </c>
      <c r="AS2805" t="s">
        <v>3242</v>
      </c>
    </row>
    <row r="2806" spans="1:45" x14ac:dyDescent="0.35">
      <c r="A2806" t="s">
        <v>2171</v>
      </c>
      <c r="B2806" t="s">
        <v>2708</v>
      </c>
      <c r="C2806" t="s">
        <v>2593</v>
      </c>
      <c r="D2806" t="s">
        <v>424</v>
      </c>
      <c r="E2806" t="s">
        <v>2170</v>
      </c>
      <c r="F2806" t="s">
        <v>3066</v>
      </c>
      <c r="G2806" t="s">
        <v>42</v>
      </c>
      <c r="H2806" t="s">
        <v>40</v>
      </c>
      <c r="I2806" t="s">
        <v>3218</v>
      </c>
      <c r="J2806" t="s">
        <v>39</v>
      </c>
      <c r="K2806" t="s">
        <v>39</v>
      </c>
      <c r="L2806" t="s">
        <v>39</v>
      </c>
      <c r="M2806" t="s">
        <v>41</v>
      </c>
      <c r="N2806" t="s">
        <v>39</v>
      </c>
      <c r="O2806">
        <v>1989</v>
      </c>
      <c r="P2806">
        <v>1989</v>
      </c>
      <c r="Q2806" t="s">
        <v>39</v>
      </c>
      <c r="R2806" t="s">
        <v>39</v>
      </c>
      <c r="S2806" t="s">
        <v>39</v>
      </c>
      <c r="T2806" t="s">
        <v>39</v>
      </c>
      <c r="U2806" t="s">
        <v>3240</v>
      </c>
      <c r="V2806" s="6" t="s">
        <v>2954</v>
      </c>
      <c r="W2806">
        <v>105</v>
      </c>
      <c r="X2806" s="6" t="s">
        <v>2788</v>
      </c>
      <c r="Y2806" t="s">
        <v>39</v>
      </c>
      <c r="Z2806" t="s">
        <v>39</v>
      </c>
      <c r="AA2806" t="s">
        <v>39</v>
      </c>
      <c r="AB2806" t="s">
        <v>39</v>
      </c>
      <c r="AC2806" t="s">
        <v>39</v>
      </c>
      <c r="AD2806" t="s">
        <v>40</v>
      </c>
      <c r="AE2806" t="s">
        <v>39</v>
      </c>
      <c r="AF2806" t="s">
        <v>40</v>
      </c>
      <c r="AG2806" t="s">
        <v>39</v>
      </c>
      <c r="AH2806" t="s">
        <v>39</v>
      </c>
      <c r="AI2806" t="s">
        <v>39</v>
      </c>
      <c r="AJ2806" t="s">
        <v>43</v>
      </c>
      <c r="AK2806">
        <v>63</v>
      </c>
      <c r="AL2806" t="s">
        <v>39</v>
      </c>
      <c r="AM2806" t="s">
        <v>39</v>
      </c>
      <c r="AN2806">
        <v>4</v>
      </c>
      <c r="AO2806">
        <v>50</v>
      </c>
      <c r="AP2806">
        <v>35</v>
      </c>
      <c r="AQ2806" t="s">
        <v>39</v>
      </c>
      <c r="AR2806" t="s">
        <v>2694</v>
      </c>
      <c r="AS2806" t="s">
        <v>3242</v>
      </c>
    </row>
    <row r="2807" spans="1:45" x14ac:dyDescent="0.35">
      <c r="A2807" t="s">
        <v>2171</v>
      </c>
      <c r="B2807" t="s">
        <v>2709</v>
      </c>
      <c r="C2807" t="s">
        <v>2593</v>
      </c>
      <c r="D2807" t="s">
        <v>424</v>
      </c>
      <c r="E2807" t="s">
        <v>2170</v>
      </c>
      <c r="F2807" t="s">
        <v>3066</v>
      </c>
      <c r="G2807" t="s">
        <v>42</v>
      </c>
      <c r="H2807" t="s">
        <v>40</v>
      </c>
      <c r="I2807" t="s">
        <v>3243</v>
      </c>
      <c r="J2807" t="s">
        <v>39</v>
      </c>
      <c r="K2807" t="s">
        <v>39</v>
      </c>
      <c r="L2807" t="s">
        <v>39</v>
      </c>
      <c r="M2807" t="s">
        <v>41</v>
      </c>
      <c r="N2807" t="s">
        <v>39</v>
      </c>
      <c r="O2807">
        <v>1989</v>
      </c>
      <c r="P2807">
        <v>1989</v>
      </c>
      <c r="Q2807" t="s">
        <v>39</v>
      </c>
      <c r="R2807" t="s">
        <v>39</v>
      </c>
      <c r="S2807" t="s">
        <v>39</v>
      </c>
      <c r="T2807" t="s">
        <v>39</v>
      </c>
      <c r="U2807" t="s">
        <v>3222</v>
      </c>
      <c r="V2807" s="6" t="s">
        <v>2954</v>
      </c>
      <c r="W2807">
        <f>18*7</f>
        <v>126</v>
      </c>
      <c r="X2807" s="6" t="s">
        <v>2788</v>
      </c>
      <c r="Y2807" t="s">
        <v>39</v>
      </c>
      <c r="Z2807" t="s">
        <v>39</v>
      </c>
      <c r="AA2807" t="s">
        <v>39</v>
      </c>
      <c r="AB2807" t="s">
        <v>39</v>
      </c>
      <c r="AC2807" t="s">
        <v>39</v>
      </c>
      <c r="AD2807" t="s">
        <v>40</v>
      </c>
      <c r="AE2807" t="s">
        <v>39</v>
      </c>
      <c r="AF2807" t="s">
        <v>40</v>
      </c>
      <c r="AG2807" t="s">
        <v>39</v>
      </c>
      <c r="AH2807" t="s">
        <v>39</v>
      </c>
      <c r="AI2807" t="s">
        <v>39</v>
      </c>
      <c r="AJ2807" t="s">
        <v>43</v>
      </c>
      <c r="AK2807">
        <v>39.5</v>
      </c>
      <c r="AL2807" t="s">
        <v>39</v>
      </c>
      <c r="AM2807" t="s">
        <v>39</v>
      </c>
      <c r="AN2807">
        <v>4</v>
      </c>
      <c r="AO2807">
        <v>50</v>
      </c>
      <c r="AP2807">
        <v>35</v>
      </c>
      <c r="AQ2807" t="s">
        <v>39</v>
      </c>
      <c r="AR2807" t="s">
        <v>2837</v>
      </c>
      <c r="AS2807" t="s">
        <v>3241</v>
      </c>
    </row>
    <row r="2808" spans="1:45" x14ac:dyDescent="0.35">
      <c r="A2808" t="s">
        <v>2171</v>
      </c>
      <c r="B2808" t="s">
        <v>2709</v>
      </c>
      <c r="C2808" t="s">
        <v>2593</v>
      </c>
      <c r="D2808" t="s">
        <v>424</v>
      </c>
      <c r="E2808" t="s">
        <v>2170</v>
      </c>
      <c r="F2808" t="s">
        <v>3066</v>
      </c>
      <c r="G2808" t="s">
        <v>42</v>
      </c>
      <c r="H2808" t="s">
        <v>40</v>
      </c>
      <c r="I2808" t="s">
        <v>3243</v>
      </c>
      <c r="J2808" t="s">
        <v>39</v>
      </c>
      <c r="K2808" t="s">
        <v>39</v>
      </c>
      <c r="L2808" t="s">
        <v>39</v>
      </c>
      <c r="M2808" t="s">
        <v>41</v>
      </c>
      <c r="N2808" t="s">
        <v>39</v>
      </c>
      <c r="O2808">
        <v>1989</v>
      </c>
      <c r="P2808">
        <v>1989</v>
      </c>
      <c r="Q2808" t="s">
        <v>39</v>
      </c>
      <c r="R2808" t="s">
        <v>39</v>
      </c>
      <c r="S2808" t="s">
        <v>39</v>
      </c>
      <c r="T2808" t="s">
        <v>39</v>
      </c>
      <c r="U2808" t="s">
        <v>3219</v>
      </c>
      <c r="V2808" s="6" t="s">
        <v>2954</v>
      </c>
      <c r="W2808">
        <f>18*7</f>
        <v>126</v>
      </c>
      <c r="X2808" s="6" t="s">
        <v>2788</v>
      </c>
      <c r="Y2808" t="s">
        <v>39</v>
      </c>
      <c r="Z2808" t="s">
        <v>39</v>
      </c>
      <c r="AA2808" t="s">
        <v>39</v>
      </c>
      <c r="AB2808" t="s">
        <v>39</v>
      </c>
      <c r="AC2808" t="s">
        <v>39</v>
      </c>
      <c r="AD2808" t="s">
        <v>40</v>
      </c>
      <c r="AE2808" t="s">
        <v>39</v>
      </c>
      <c r="AF2808" t="s">
        <v>40</v>
      </c>
      <c r="AG2808" t="s">
        <v>39</v>
      </c>
      <c r="AH2808" t="s">
        <v>39</v>
      </c>
      <c r="AI2808" t="s">
        <v>39</v>
      </c>
      <c r="AJ2808" t="s">
        <v>43</v>
      </c>
      <c r="AK2808">
        <v>39.5</v>
      </c>
      <c r="AL2808" t="s">
        <v>39</v>
      </c>
      <c r="AM2808" t="s">
        <v>39</v>
      </c>
      <c r="AN2808">
        <v>4</v>
      </c>
      <c r="AO2808">
        <v>50</v>
      </c>
      <c r="AP2808">
        <v>35</v>
      </c>
      <c r="AQ2808" t="s">
        <v>39</v>
      </c>
      <c r="AR2808" t="s">
        <v>2837</v>
      </c>
      <c r="AS2808" t="s">
        <v>3241</v>
      </c>
    </row>
    <row r="2809" spans="1:45" x14ac:dyDescent="0.35">
      <c r="A2809" t="s">
        <v>2171</v>
      </c>
      <c r="B2809" t="s">
        <v>2709</v>
      </c>
      <c r="C2809" t="s">
        <v>2593</v>
      </c>
      <c r="D2809" t="s">
        <v>424</v>
      </c>
      <c r="E2809" t="s">
        <v>2170</v>
      </c>
      <c r="F2809" t="s">
        <v>3066</v>
      </c>
      <c r="G2809" t="s">
        <v>42</v>
      </c>
      <c r="H2809" t="s">
        <v>40</v>
      </c>
      <c r="I2809" t="s">
        <v>3243</v>
      </c>
      <c r="J2809" t="s">
        <v>39</v>
      </c>
      <c r="K2809" t="s">
        <v>39</v>
      </c>
      <c r="L2809" t="s">
        <v>39</v>
      </c>
      <c r="M2809" t="s">
        <v>41</v>
      </c>
      <c r="N2809" t="s">
        <v>39</v>
      </c>
      <c r="O2809">
        <v>1989</v>
      </c>
      <c r="P2809">
        <v>1989</v>
      </c>
      <c r="Q2809" t="s">
        <v>39</v>
      </c>
      <c r="R2809" t="s">
        <v>39</v>
      </c>
      <c r="S2809" t="s">
        <v>39</v>
      </c>
      <c r="T2809" t="s">
        <v>39</v>
      </c>
      <c r="U2809" t="s">
        <v>3222</v>
      </c>
      <c r="V2809" s="6" t="s">
        <v>2954</v>
      </c>
      <c r="W2809">
        <f>18*7</f>
        <v>126</v>
      </c>
      <c r="X2809" s="6" t="s">
        <v>2788</v>
      </c>
      <c r="Y2809" t="s">
        <v>39</v>
      </c>
      <c r="Z2809" t="s">
        <v>39</v>
      </c>
      <c r="AA2809" t="s">
        <v>39</v>
      </c>
      <c r="AB2809" t="s">
        <v>39</v>
      </c>
      <c r="AC2809" t="s">
        <v>39</v>
      </c>
      <c r="AD2809" t="s">
        <v>40</v>
      </c>
      <c r="AE2809" t="s">
        <v>39</v>
      </c>
      <c r="AF2809" t="s">
        <v>40</v>
      </c>
      <c r="AG2809" t="s">
        <v>39</v>
      </c>
      <c r="AH2809" t="s">
        <v>39</v>
      </c>
      <c r="AI2809" t="s">
        <v>39</v>
      </c>
      <c r="AJ2809" t="s">
        <v>43</v>
      </c>
      <c r="AK2809">
        <v>53</v>
      </c>
      <c r="AL2809" t="s">
        <v>39</v>
      </c>
      <c r="AM2809" t="s">
        <v>39</v>
      </c>
      <c r="AN2809">
        <v>4</v>
      </c>
      <c r="AO2809">
        <v>50</v>
      </c>
      <c r="AP2809">
        <v>35</v>
      </c>
      <c r="AQ2809" t="s">
        <v>39</v>
      </c>
      <c r="AR2809" t="s">
        <v>2837</v>
      </c>
      <c r="AS2809" t="s">
        <v>3242</v>
      </c>
    </row>
    <row r="2810" spans="1:45" s="38" customFormat="1" x14ac:dyDescent="0.35">
      <c r="A2810" s="38" t="s">
        <v>2171</v>
      </c>
      <c r="B2810" s="38" t="s">
        <v>2709</v>
      </c>
      <c r="C2810" s="38" t="s">
        <v>2593</v>
      </c>
      <c r="D2810" s="38" t="s">
        <v>424</v>
      </c>
      <c r="E2810" s="38" t="s">
        <v>2170</v>
      </c>
      <c r="F2810" s="38" t="s">
        <v>3066</v>
      </c>
      <c r="G2810" s="38" t="s">
        <v>42</v>
      </c>
      <c r="H2810" s="38" t="s">
        <v>40</v>
      </c>
      <c r="I2810" s="38" t="s">
        <v>3243</v>
      </c>
      <c r="J2810" s="38" t="s">
        <v>39</v>
      </c>
      <c r="K2810" s="38" t="s">
        <v>39</v>
      </c>
      <c r="L2810" s="38" t="s">
        <v>39</v>
      </c>
      <c r="M2810" s="38" t="s">
        <v>41</v>
      </c>
      <c r="N2810" s="38" t="s">
        <v>39</v>
      </c>
      <c r="O2810" s="38">
        <v>1989</v>
      </c>
      <c r="P2810" s="38">
        <v>1989</v>
      </c>
      <c r="Q2810" s="38" t="s">
        <v>39</v>
      </c>
      <c r="R2810" s="38" t="s">
        <v>39</v>
      </c>
      <c r="S2810" s="38" t="s">
        <v>39</v>
      </c>
      <c r="T2810" s="38" t="s">
        <v>39</v>
      </c>
      <c r="U2810" s="38" t="s">
        <v>3219</v>
      </c>
      <c r="V2810" s="40" t="s">
        <v>2954</v>
      </c>
      <c r="W2810" s="38">
        <f>18*7</f>
        <v>126</v>
      </c>
      <c r="X2810" s="40" t="s">
        <v>2788</v>
      </c>
      <c r="Y2810" s="38" t="s">
        <v>39</v>
      </c>
      <c r="Z2810" s="38" t="s">
        <v>39</v>
      </c>
      <c r="AA2810" s="38" t="s">
        <v>39</v>
      </c>
      <c r="AB2810" s="38" t="s">
        <v>39</v>
      </c>
      <c r="AC2810" s="38" t="s">
        <v>39</v>
      </c>
      <c r="AD2810" s="38" t="s">
        <v>40</v>
      </c>
      <c r="AE2810" s="38" t="s">
        <v>39</v>
      </c>
      <c r="AF2810" s="38" t="s">
        <v>40</v>
      </c>
      <c r="AG2810" s="38" t="s">
        <v>39</v>
      </c>
      <c r="AH2810" s="38" t="s">
        <v>39</v>
      </c>
      <c r="AI2810" s="38" t="s">
        <v>39</v>
      </c>
      <c r="AJ2810" s="38" t="s">
        <v>43</v>
      </c>
      <c r="AK2810" s="38">
        <v>49.5</v>
      </c>
      <c r="AL2810" s="38" t="s">
        <v>39</v>
      </c>
      <c r="AM2810" s="38" t="s">
        <v>39</v>
      </c>
      <c r="AN2810" s="38">
        <v>4</v>
      </c>
      <c r="AO2810" s="38">
        <v>50</v>
      </c>
      <c r="AP2810" s="38">
        <v>35</v>
      </c>
      <c r="AQ2810" s="38" t="s">
        <v>39</v>
      </c>
      <c r="AR2810" s="38" t="s">
        <v>2837</v>
      </c>
      <c r="AS2810" s="38" t="s">
        <v>3242</v>
      </c>
    </row>
    <row r="2811" spans="1:45" x14ac:dyDescent="0.35">
      <c r="A2811" s="38" t="s">
        <v>2171</v>
      </c>
      <c r="B2811" s="38" t="s">
        <v>3249</v>
      </c>
      <c r="C2811" s="38" t="s">
        <v>2593</v>
      </c>
      <c r="D2811" s="38" t="s">
        <v>424</v>
      </c>
      <c r="E2811" s="38" t="s">
        <v>2170</v>
      </c>
      <c r="F2811" s="38" t="s">
        <v>3066</v>
      </c>
      <c r="G2811" s="38" t="s">
        <v>42</v>
      </c>
      <c r="H2811" s="38" t="s">
        <v>40</v>
      </c>
      <c r="I2811" t="s">
        <v>3250</v>
      </c>
      <c r="J2811" s="38" t="s">
        <v>39</v>
      </c>
      <c r="K2811" s="38" t="s">
        <v>39</v>
      </c>
      <c r="L2811" s="38" t="s">
        <v>39</v>
      </c>
      <c r="M2811" s="38" t="s">
        <v>41</v>
      </c>
      <c r="N2811" s="38" t="s">
        <v>39</v>
      </c>
      <c r="O2811" s="38" t="s">
        <v>3251</v>
      </c>
      <c r="P2811" s="38" t="s">
        <v>3251</v>
      </c>
      <c r="Q2811" s="38" t="s">
        <v>39</v>
      </c>
      <c r="R2811" s="38" t="s">
        <v>39</v>
      </c>
      <c r="S2811" s="38" t="s">
        <v>39</v>
      </c>
      <c r="T2811" s="38" t="s">
        <v>39</v>
      </c>
      <c r="U2811" s="38" t="s">
        <v>3219</v>
      </c>
      <c r="V2811" s="40" t="s">
        <v>2954</v>
      </c>
      <c r="W2811" s="38">
        <f>18*7</f>
        <v>126</v>
      </c>
      <c r="X2811" s="6" t="s">
        <v>2954</v>
      </c>
      <c r="Y2811" s="38" t="s">
        <v>39</v>
      </c>
      <c r="Z2811" s="38" t="s">
        <v>39</v>
      </c>
      <c r="AA2811" s="38" t="s">
        <v>39</v>
      </c>
      <c r="AB2811" s="38" t="s">
        <v>39</v>
      </c>
      <c r="AC2811" s="38" t="s">
        <v>39</v>
      </c>
      <c r="AD2811" s="38" t="s">
        <v>40</v>
      </c>
      <c r="AE2811" s="38" t="s">
        <v>39</v>
      </c>
      <c r="AF2811" s="38" t="s">
        <v>40</v>
      </c>
      <c r="AG2811" s="38" t="s">
        <v>39</v>
      </c>
      <c r="AH2811" s="38" t="s">
        <v>39</v>
      </c>
      <c r="AI2811" s="38" t="s">
        <v>39</v>
      </c>
      <c r="AJ2811" s="38" t="s">
        <v>43</v>
      </c>
      <c r="AK2811">
        <v>7.194</v>
      </c>
      <c r="AL2811" s="38" t="s">
        <v>39</v>
      </c>
      <c r="AM2811" s="38" t="s">
        <v>39</v>
      </c>
      <c r="AN2811" s="38">
        <v>4</v>
      </c>
      <c r="AO2811" s="38">
        <v>50</v>
      </c>
      <c r="AP2811" s="38">
        <v>0</v>
      </c>
      <c r="AQ2811" s="38" t="s">
        <v>39</v>
      </c>
      <c r="AR2811" s="38" t="s">
        <v>2687</v>
      </c>
      <c r="AS2811" t="s">
        <v>3248</v>
      </c>
    </row>
    <row r="2812" spans="1:45" x14ac:dyDescent="0.35">
      <c r="A2812" s="38" t="s">
        <v>2171</v>
      </c>
      <c r="B2812" s="38" t="s">
        <v>3249</v>
      </c>
      <c r="C2812" s="38" t="s">
        <v>2593</v>
      </c>
      <c r="D2812" s="38" t="s">
        <v>424</v>
      </c>
      <c r="E2812" s="38" t="s">
        <v>2170</v>
      </c>
      <c r="F2812" s="38" t="s">
        <v>3066</v>
      </c>
      <c r="G2812" s="38" t="s">
        <v>42</v>
      </c>
      <c r="H2812" s="38" t="s">
        <v>40</v>
      </c>
      <c r="I2812" t="s">
        <v>3250</v>
      </c>
      <c r="J2812" s="38" t="s">
        <v>39</v>
      </c>
      <c r="K2812" s="38" t="s">
        <v>39</v>
      </c>
      <c r="L2812" s="38" t="s">
        <v>39</v>
      </c>
      <c r="M2812" s="38" t="s">
        <v>41</v>
      </c>
      <c r="N2812" s="38" t="s">
        <v>39</v>
      </c>
      <c r="O2812" s="38" t="s">
        <v>3251</v>
      </c>
      <c r="P2812" s="38" t="s">
        <v>3251</v>
      </c>
      <c r="Q2812" s="38" t="s">
        <v>39</v>
      </c>
      <c r="R2812" s="38" t="s">
        <v>39</v>
      </c>
      <c r="S2812" s="38" t="s">
        <v>39</v>
      </c>
      <c r="T2812" s="38" t="s">
        <v>39</v>
      </c>
      <c r="U2812" s="38" t="s">
        <v>3219</v>
      </c>
      <c r="V2812" s="40" t="s">
        <v>2954</v>
      </c>
      <c r="W2812" s="38">
        <f t="shared" ref="W2812:W2816" si="82">18*7</f>
        <v>126</v>
      </c>
      <c r="X2812" s="6" t="s">
        <v>2954</v>
      </c>
      <c r="Y2812" s="38" t="s">
        <v>39</v>
      </c>
      <c r="Z2812" s="38" t="s">
        <v>39</v>
      </c>
      <c r="AA2812" s="38" t="s">
        <v>39</v>
      </c>
      <c r="AB2812" s="38" t="s">
        <v>39</v>
      </c>
      <c r="AC2812" s="38" t="s">
        <v>39</v>
      </c>
      <c r="AD2812" s="38" t="s">
        <v>40</v>
      </c>
      <c r="AE2812" s="38" t="s">
        <v>39</v>
      </c>
      <c r="AF2812" s="38" t="s">
        <v>40</v>
      </c>
      <c r="AG2812" s="38" t="s">
        <v>39</v>
      </c>
      <c r="AH2812" s="38" t="s">
        <v>39</v>
      </c>
      <c r="AI2812" s="38" t="s">
        <v>39</v>
      </c>
      <c r="AJ2812" s="38" t="s">
        <v>43</v>
      </c>
      <c r="AK2812">
        <v>36.869999999999997</v>
      </c>
      <c r="AL2812" s="38" t="s">
        <v>39</v>
      </c>
      <c r="AM2812" s="38" t="s">
        <v>39</v>
      </c>
      <c r="AN2812" s="38">
        <v>4</v>
      </c>
      <c r="AO2812" s="38">
        <v>50</v>
      </c>
      <c r="AP2812" s="38">
        <v>7</v>
      </c>
      <c r="AQ2812" s="38" t="s">
        <v>39</v>
      </c>
      <c r="AR2812" s="38" t="s">
        <v>2687</v>
      </c>
      <c r="AS2812" t="s">
        <v>3248</v>
      </c>
    </row>
    <row r="2813" spans="1:45" x14ac:dyDescent="0.35">
      <c r="A2813" s="38" t="s">
        <v>2171</v>
      </c>
      <c r="B2813" s="38" t="s">
        <v>3249</v>
      </c>
      <c r="C2813" s="38" t="s">
        <v>2593</v>
      </c>
      <c r="D2813" s="38" t="s">
        <v>424</v>
      </c>
      <c r="E2813" s="38" t="s">
        <v>2170</v>
      </c>
      <c r="F2813" s="38" t="s">
        <v>3066</v>
      </c>
      <c r="G2813" s="38" t="s">
        <v>42</v>
      </c>
      <c r="H2813" s="38" t="s">
        <v>40</v>
      </c>
      <c r="I2813" t="s">
        <v>3250</v>
      </c>
      <c r="J2813" s="38" t="s">
        <v>39</v>
      </c>
      <c r="K2813" s="38" t="s">
        <v>39</v>
      </c>
      <c r="L2813" s="38" t="s">
        <v>39</v>
      </c>
      <c r="M2813" s="38" t="s">
        <v>41</v>
      </c>
      <c r="N2813" s="38" t="s">
        <v>39</v>
      </c>
      <c r="O2813" s="38" t="s">
        <v>3251</v>
      </c>
      <c r="P2813" s="38" t="s">
        <v>3251</v>
      </c>
      <c r="Q2813" s="38" t="s">
        <v>39</v>
      </c>
      <c r="R2813" s="38" t="s">
        <v>39</v>
      </c>
      <c r="S2813" s="38" t="s">
        <v>39</v>
      </c>
      <c r="T2813" s="38" t="s">
        <v>39</v>
      </c>
      <c r="U2813" s="38" t="s">
        <v>3219</v>
      </c>
      <c r="V2813" s="40" t="s">
        <v>2954</v>
      </c>
      <c r="W2813" s="38">
        <f t="shared" si="82"/>
        <v>126</v>
      </c>
      <c r="X2813" s="6" t="s">
        <v>2954</v>
      </c>
      <c r="Y2813" s="38" t="s">
        <v>39</v>
      </c>
      <c r="Z2813" s="38" t="s">
        <v>39</v>
      </c>
      <c r="AA2813" s="38" t="s">
        <v>39</v>
      </c>
      <c r="AB2813" s="38" t="s">
        <v>39</v>
      </c>
      <c r="AC2813" s="38" t="s">
        <v>39</v>
      </c>
      <c r="AD2813" s="38" t="s">
        <v>40</v>
      </c>
      <c r="AE2813" s="38" t="s">
        <v>39</v>
      </c>
      <c r="AF2813" s="38" t="s">
        <v>40</v>
      </c>
      <c r="AG2813" s="38" t="s">
        <v>39</v>
      </c>
      <c r="AH2813" s="38" t="s">
        <v>39</v>
      </c>
      <c r="AI2813" s="38" t="s">
        <v>39</v>
      </c>
      <c r="AJ2813" s="38" t="s">
        <v>43</v>
      </c>
      <c r="AK2813" s="19">
        <v>51.978000000000002</v>
      </c>
      <c r="AL2813" s="38" t="s">
        <v>39</v>
      </c>
      <c r="AM2813" s="38" t="s">
        <v>39</v>
      </c>
      <c r="AN2813" s="38">
        <v>4</v>
      </c>
      <c r="AO2813" s="38">
        <v>50</v>
      </c>
      <c r="AP2813" s="38">
        <v>14</v>
      </c>
      <c r="AQ2813" s="38" t="s">
        <v>39</v>
      </c>
      <c r="AR2813" s="38" t="s">
        <v>2687</v>
      </c>
      <c r="AS2813" t="s">
        <v>3248</v>
      </c>
    </row>
    <row r="2814" spans="1:45" x14ac:dyDescent="0.35">
      <c r="A2814" s="38" t="s">
        <v>2171</v>
      </c>
      <c r="B2814" s="38" t="s">
        <v>3249</v>
      </c>
      <c r="C2814" s="38" t="s">
        <v>2593</v>
      </c>
      <c r="D2814" s="38" t="s">
        <v>424</v>
      </c>
      <c r="E2814" s="38" t="s">
        <v>2170</v>
      </c>
      <c r="F2814" s="38" t="s">
        <v>3066</v>
      </c>
      <c r="G2814" s="38" t="s">
        <v>42</v>
      </c>
      <c r="H2814" s="38" t="s">
        <v>40</v>
      </c>
      <c r="I2814" t="s">
        <v>3250</v>
      </c>
      <c r="J2814" s="38" t="s">
        <v>39</v>
      </c>
      <c r="K2814" s="38" t="s">
        <v>39</v>
      </c>
      <c r="L2814" s="38" t="s">
        <v>39</v>
      </c>
      <c r="M2814" s="38" t="s">
        <v>41</v>
      </c>
      <c r="N2814" s="38" t="s">
        <v>39</v>
      </c>
      <c r="O2814" s="38" t="s">
        <v>3251</v>
      </c>
      <c r="P2814" s="38" t="s">
        <v>3251</v>
      </c>
      <c r="Q2814" s="38" t="s">
        <v>39</v>
      </c>
      <c r="R2814" s="38" t="s">
        <v>39</v>
      </c>
      <c r="S2814" s="38" t="s">
        <v>39</v>
      </c>
      <c r="T2814" s="38" t="s">
        <v>39</v>
      </c>
      <c r="U2814" s="38" t="s">
        <v>3219</v>
      </c>
      <c r="V2814" s="40" t="s">
        <v>2954</v>
      </c>
      <c r="W2814" s="38">
        <f t="shared" si="82"/>
        <v>126</v>
      </c>
      <c r="X2814" s="6" t="s">
        <v>2954</v>
      </c>
      <c r="Y2814" s="38" t="s">
        <v>39</v>
      </c>
      <c r="Z2814" s="38" t="s">
        <v>39</v>
      </c>
      <c r="AA2814" s="38" t="s">
        <v>39</v>
      </c>
      <c r="AB2814" s="38" t="s">
        <v>39</v>
      </c>
      <c r="AC2814" s="38" t="s">
        <v>39</v>
      </c>
      <c r="AD2814" s="38" t="s">
        <v>40</v>
      </c>
      <c r="AE2814" s="38" t="s">
        <v>39</v>
      </c>
      <c r="AF2814" s="38" t="s">
        <v>40</v>
      </c>
      <c r="AG2814" s="38" t="s">
        <v>39</v>
      </c>
      <c r="AH2814" s="38" t="s">
        <v>39</v>
      </c>
      <c r="AI2814" s="38" t="s">
        <v>39</v>
      </c>
      <c r="AJ2814" s="38" t="s">
        <v>43</v>
      </c>
      <c r="AK2814" s="19">
        <v>55.575000000000003</v>
      </c>
      <c r="AL2814" s="38" t="s">
        <v>39</v>
      </c>
      <c r="AM2814" s="38" t="s">
        <v>39</v>
      </c>
      <c r="AN2814" s="38">
        <v>4</v>
      </c>
      <c r="AO2814" s="38">
        <v>50</v>
      </c>
      <c r="AP2814" s="38">
        <v>21</v>
      </c>
      <c r="AQ2814" s="38" t="s">
        <v>39</v>
      </c>
      <c r="AR2814" s="38" t="s">
        <v>2687</v>
      </c>
      <c r="AS2814" t="s">
        <v>3248</v>
      </c>
    </row>
    <row r="2815" spans="1:45" x14ac:dyDescent="0.35">
      <c r="A2815" s="38" t="s">
        <v>2171</v>
      </c>
      <c r="B2815" s="38" t="s">
        <v>3249</v>
      </c>
      <c r="C2815" s="38" t="s">
        <v>2593</v>
      </c>
      <c r="D2815" s="38" t="s">
        <v>424</v>
      </c>
      <c r="E2815" s="38" t="s">
        <v>2170</v>
      </c>
      <c r="F2815" s="38" t="s">
        <v>3066</v>
      </c>
      <c r="G2815" s="38" t="s">
        <v>42</v>
      </c>
      <c r="H2815" s="38" t="s">
        <v>40</v>
      </c>
      <c r="I2815" t="s">
        <v>3250</v>
      </c>
      <c r="J2815" s="38" t="s">
        <v>39</v>
      </c>
      <c r="K2815" s="38" t="s">
        <v>39</v>
      </c>
      <c r="L2815" s="38" t="s">
        <v>39</v>
      </c>
      <c r="M2815" s="38" t="s">
        <v>41</v>
      </c>
      <c r="N2815" s="38" t="s">
        <v>39</v>
      </c>
      <c r="O2815" s="38" t="s">
        <v>3251</v>
      </c>
      <c r="P2815" s="38" t="s">
        <v>3251</v>
      </c>
      <c r="Q2815" s="38" t="s">
        <v>39</v>
      </c>
      <c r="R2815" s="38" t="s">
        <v>39</v>
      </c>
      <c r="S2815" s="38" t="s">
        <v>39</v>
      </c>
      <c r="T2815" s="38" t="s">
        <v>39</v>
      </c>
      <c r="U2815" s="38" t="s">
        <v>3219</v>
      </c>
      <c r="V2815" s="40" t="s">
        <v>2954</v>
      </c>
      <c r="W2815" s="38">
        <f t="shared" si="82"/>
        <v>126</v>
      </c>
      <c r="X2815" s="6" t="s">
        <v>2954</v>
      </c>
      <c r="Y2815" s="38" t="s">
        <v>39</v>
      </c>
      <c r="Z2815" s="38" t="s">
        <v>39</v>
      </c>
      <c r="AA2815" s="38" t="s">
        <v>39</v>
      </c>
      <c r="AB2815" s="38" t="s">
        <v>39</v>
      </c>
      <c r="AC2815" s="38" t="s">
        <v>39</v>
      </c>
      <c r="AD2815" s="38" t="s">
        <v>40</v>
      </c>
      <c r="AE2815" s="38" t="s">
        <v>39</v>
      </c>
      <c r="AF2815" s="38" t="s">
        <v>40</v>
      </c>
      <c r="AG2815" s="38" t="s">
        <v>39</v>
      </c>
      <c r="AH2815" s="38" t="s">
        <v>39</v>
      </c>
      <c r="AI2815" s="38" t="s">
        <v>39</v>
      </c>
      <c r="AJ2815" s="38" t="s">
        <v>43</v>
      </c>
      <c r="AK2815" s="19">
        <v>61.331000000000003</v>
      </c>
      <c r="AL2815" s="38" t="s">
        <v>39</v>
      </c>
      <c r="AM2815" s="38" t="s">
        <v>39</v>
      </c>
      <c r="AN2815" s="38">
        <v>4</v>
      </c>
      <c r="AO2815" s="38">
        <v>50</v>
      </c>
      <c r="AP2815" s="38">
        <v>28</v>
      </c>
      <c r="AQ2815" s="38" t="s">
        <v>39</v>
      </c>
      <c r="AR2815" s="38" t="s">
        <v>2687</v>
      </c>
      <c r="AS2815" t="s">
        <v>3248</v>
      </c>
    </row>
    <row r="2816" spans="1:45" x14ac:dyDescent="0.35">
      <c r="A2816" s="38" t="s">
        <v>2171</v>
      </c>
      <c r="B2816" s="38" t="s">
        <v>3249</v>
      </c>
      <c r="C2816" s="38" t="s">
        <v>2593</v>
      </c>
      <c r="D2816" s="38" t="s">
        <v>424</v>
      </c>
      <c r="E2816" s="38" t="s">
        <v>2170</v>
      </c>
      <c r="F2816" s="38" t="s">
        <v>3066</v>
      </c>
      <c r="G2816" s="38" t="s">
        <v>42</v>
      </c>
      <c r="H2816" s="38" t="s">
        <v>40</v>
      </c>
      <c r="I2816" t="s">
        <v>3250</v>
      </c>
      <c r="J2816" s="38" t="s">
        <v>39</v>
      </c>
      <c r="K2816" s="38" t="s">
        <v>39</v>
      </c>
      <c r="L2816" s="38" t="s">
        <v>39</v>
      </c>
      <c r="M2816" s="38" t="s">
        <v>41</v>
      </c>
      <c r="N2816" s="38" t="s">
        <v>39</v>
      </c>
      <c r="O2816" s="38" t="s">
        <v>3251</v>
      </c>
      <c r="P2816" s="38" t="s">
        <v>3251</v>
      </c>
      <c r="Q2816" s="38" t="s">
        <v>39</v>
      </c>
      <c r="R2816" s="38" t="s">
        <v>39</v>
      </c>
      <c r="S2816" s="38" t="s">
        <v>39</v>
      </c>
      <c r="T2816" s="38" t="s">
        <v>39</v>
      </c>
      <c r="U2816" s="38" t="s">
        <v>3219</v>
      </c>
      <c r="V2816" s="40" t="s">
        <v>2954</v>
      </c>
      <c r="W2816" s="38">
        <f t="shared" si="82"/>
        <v>126</v>
      </c>
      <c r="X2816" s="6" t="s">
        <v>2954</v>
      </c>
      <c r="Y2816" s="38" t="s">
        <v>39</v>
      </c>
      <c r="Z2816" s="38" t="s">
        <v>39</v>
      </c>
      <c r="AA2816" s="38" t="s">
        <v>39</v>
      </c>
      <c r="AB2816" s="38" t="s">
        <v>39</v>
      </c>
      <c r="AC2816" s="38" t="s">
        <v>39</v>
      </c>
      <c r="AD2816" s="38" t="s">
        <v>40</v>
      </c>
      <c r="AE2816" s="38" t="s">
        <v>39</v>
      </c>
      <c r="AF2816" s="38" t="s">
        <v>40</v>
      </c>
      <c r="AG2816" s="38" t="s">
        <v>39</v>
      </c>
      <c r="AH2816" s="38" t="s">
        <v>39</v>
      </c>
      <c r="AI2816" s="38" t="s">
        <v>39</v>
      </c>
      <c r="AJ2816" s="38" t="s">
        <v>43</v>
      </c>
      <c r="AK2816" s="19">
        <v>62.05</v>
      </c>
      <c r="AL2816" s="38" t="s">
        <v>39</v>
      </c>
      <c r="AM2816" s="38" t="s">
        <v>39</v>
      </c>
      <c r="AN2816" s="38">
        <v>4</v>
      </c>
      <c r="AO2816" s="38">
        <v>50</v>
      </c>
      <c r="AP2816" s="38">
        <v>35</v>
      </c>
      <c r="AQ2816" s="38" t="s">
        <v>39</v>
      </c>
      <c r="AR2816" s="38" t="s">
        <v>2687</v>
      </c>
      <c r="AS2816" t="s">
        <v>3248</v>
      </c>
    </row>
    <row r="2817" spans="1:45" x14ac:dyDescent="0.35">
      <c r="A2817" s="38" t="s">
        <v>2171</v>
      </c>
      <c r="B2817" s="38" t="s">
        <v>3249</v>
      </c>
      <c r="C2817" s="38" t="s">
        <v>2593</v>
      </c>
      <c r="D2817" s="38" t="s">
        <v>424</v>
      </c>
      <c r="E2817" s="38" t="s">
        <v>2170</v>
      </c>
      <c r="F2817" s="38" t="s">
        <v>3066</v>
      </c>
      <c r="G2817" s="38" t="s">
        <v>42</v>
      </c>
      <c r="H2817" s="38" t="s">
        <v>40</v>
      </c>
      <c r="I2817" t="s">
        <v>3250</v>
      </c>
      <c r="J2817" s="38" t="s">
        <v>39</v>
      </c>
      <c r="K2817" s="38" t="s">
        <v>39</v>
      </c>
      <c r="L2817" s="38" t="s">
        <v>39</v>
      </c>
      <c r="M2817" s="38" t="s">
        <v>41</v>
      </c>
      <c r="N2817" s="38" t="s">
        <v>39</v>
      </c>
      <c r="O2817" s="38" t="s">
        <v>3251</v>
      </c>
      <c r="P2817" s="38" t="s">
        <v>3251</v>
      </c>
      <c r="Q2817" s="38" t="s">
        <v>39</v>
      </c>
      <c r="R2817" s="38" t="s">
        <v>39</v>
      </c>
      <c r="S2817" s="38" t="s">
        <v>39</v>
      </c>
      <c r="T2817" s="38" t="s">
        <v>39</v>
      </c>
      <c r="U2817" s="38" t="s">
        <v>3219</v>
      </c>
      <c r="V2817" s="40" t="s">
        <v>2954</v>
      </c>
      <c r="W2817" s="38">
        <f>18*7</f>
        <v>126</v>
      </c>
      <c r="X2817" s="6" t="s">
        <v>2788</v>
      </c>
      <c r="Y2817" s="38" t="s">
        <v>39</v>
      </c>
      <c r="Z2817" s="38" t="s">
        <v>39</v>
      </c>
      <c r="AA2817" s="38" t="s">
        <v>39</v>
      </c>
      <c r="AB2817" s="38" t="s">
        <v>39</v>
      </c>
      <c r="AC2817" s="38" t="s">
        <v>39</v>
      </c>
      <c r="AD2817" s="38" t="s">
        <v>40</v>
      </c>
      <c r="AE2817" s="38" t="s">
        <v>39</v>
      </c>
      <c r="AF2817" s="38" t="s">
        <v>40</v>
      </c>
      <c r="AG2817" s="38" t="s">
        <v>39</v>
      </c>
      <c r="AH2817" s="38" t="s">
        <v>39</v>
      </c>
      <c r="AI2817" s="38" t="s">
        <v>39</v>
      </c>
      <c r="AJ2817" s="38" t="s">
        <v>43</v>
      </c>
      <c r="AK2817">
        <v>9.3520000000000003</v>
      </c>
      <c r="AL2817" s="38" t="s">
        <v>39</v>
      </c>
      <c r="AM2817" s="38" t="s">
        <v>39</v>
      </c>
      <c r="AN2817" s="38">
        <v>4</v>
      </c>
      <c r="AO2817" s="38">
        <v>50</v>
      </c>
      <c r="AP2817" s="38">
        <v>0</v>
      </c>
      <c r="AQ2817" s="38" t="s">
        <v>39</v>
      </c>
      <c r="AR2817" s="38" t="s">
        <v>2687</v>
      </c>
      <c r="AS2817" t="s">
        <v>3248</v>
      </c>
    </row>
    <row r="2818" spans="1:45" x14ac:dyDescent="0.35">
      <c r="A2818" s="38" t="s">
        <v>2171</v>
      </c>
      <c r="B2818" s="38" t="s">
        <v>3249</v>
      </c>
      <c r="C2818" s="38" t="s">
        <v>2593</v>
      </c>
      <c r="D2818" s="38" t="s">
        <v>424</v>
      </c>
      <c r="E2818" s="38" t="s">
        <v>2170</v>
      </c>
      <c r="F2818" s="38" t="s">
        <v>3066</v>
      </c>
      <c r="G2818" s="38" t="s">
        <v>42</v>
      </c>
      <c r="H2818" s="38" t="s">
        <v>40</v>
      </c>
      <c r="I2818" t="s">
        <v>3250</v>
      </c>
      <c r="J2818" s="38" t="s">
        <v>39</v>
      </c>
      <c r="K2818" s="38" t="s">
        <v>39</v>
      </c>
      <c r="L2818" s="38" t="s">
        <v>39</v>
      </c>
      <c r="M2818" s="38" t="s">
        <v>41</v>
      </c>
      <c r="N2818" s="38" t="s">
        <v>39</v>
      </c>
      <c r="O2818" s="38" t="s">
        <v>3251</v>
      </c>
      <c r="P2818" s="38" t="s">
        <v>3251</v>
      </c>
      <c r="Q2818" s="38" t="s">
        <v>39</v>
      </c>
      <c r="R2818" s="38" t="s">
        <v>39</v>
      </c>
      <c r="S2818" s="38" t="s">
        <v>39</v>
      </c>
      <c r="T2818" s="38" t="s">
        <v>39</v>
      </c>
      <c r="U2818" s="38" t="s">
        <v>3219</v>
      </c>
      <c r="V2818" s="40" t="s">
        <v>2954</v>
      </c>
      <c r="W2818" s="38">
        <f t="shared" ref="W2818:W2828" si="83">18*7</f>
        <v>126</v>
      </c>
      <c r="X2818" s="6" t="s">
        <v>2788</v>
      </c>
      <c r="Y2818" s="38" t="s">
        <v>39</v>
      </c>
      <c r="Z2818" s="38" t="s">
        <v>39</v>
      </c>
      <c r="AA2818" s="38" t="s">
        <v>39</v>
      </c>
      <c r="AB2818" s="38" t="s">
        <v>39</v>
      </c>
      <c r="AC2818" s="38" t="s">
        <v>39</v>
      </c>
      <c r="AD2818" s="38" t="s">
        <v>40</v>
      </c>
      <c r="AE2818" s="38" t="s">
        <v>39</v>
      </c>
      <c r="AF2818" s="38" t="s">
        <v>40</v>
      </c>
      <c r="AG2818" s="38" t="s">
        <v>39</v>
      </c>
      <c r="AH2818" s="38" t="s">
        <v>39</v>
      </c>
      <c r="AI2818" s="38" t="s">
        <v>39</v>
      </c>
      <c r="AJ2818" s="38" t="s">
        <v>43</v>
      </c>
      <c r="AK2818">
        <v>53.417000000000002</v>
      </c>
      <c r="AL2818" s="38" t="s">
        <v>39</v>
      </c>
      <c r="AM2818" s="38" t="s">
        <v>39</v>
      </c>
      <c r="AN2818" s="38">
        <v>4</v>
      </c>
      <c r="AO2818" s="38">
        <v>50</v>
      </c>
      <c r="AP2818" s="38">
        <v>7</v>
      </c>
      <c r="AQ2818" s="38" t="s">
        <v>39</v>
      </c>
      <c r="AR2818" s="38" t="s">
        <v>2687</v>
      </c>
      <c r="AS2818" t="s">
        <v>3248</v>
      </c>
    </row>
    <row r="2819" spans="1:45" x14ac:dyDescent="0.35">
      <c r="A2819" s="38" t="s">
        <v>2171</v>
      </c>
      <c r="B2819" s="38" t="s">
        <v>3249</v>
      </c>
      <c r="C2819" s="38" t="s">
        <v>2593</v>
      </c>
      <c r="D2819" s="38" t="s">
        <v>424</v>
      </c>
      <c r="E2819" s="38" t="s">
        <v>2170</v>
      </c>
      <c r="F2819" s="38" t="s">
        <v>3066</v>
      </c>
      <c r="G2819" s="38" t="s">
        <v>42</v>
      </c>
      <c r="H2819" s="38" t="s">
        <v>40</v>
      </c>
      <c r="I2819" t="s">
        <v>3250</v>
      </c>
      <c r="J2819" s="38" t="s">
        <v>39</v>
      </c>
      <c r="K2819" s="38" t="s">
        <v>39</v>
      </c>
      <c r="L2819" s="38" t="s">
        <v>39</v>
      </c>
      <c r="M2819" s="38" t="s">
        <v>41</v>
      </c>
      <c r="N2819" s="38" t="s">
        <v>39</v>
      </c>
      <c r="O2819" s="38" t="s">
        <v>3251</v>
      </c>
      <c r="P2819" s="38" t="s">
        <v>3251</v>
      </c>
      <c r="Q2819" s="38" t="s">
        <v>39</v>
      </c>
      <c r="R2819" s="38" t="s">
        <v>39</v>
      </c>
      <c r="S2819" s="38" t="s">
        <v>39</v>
      </c>
      <c r="T2819" s="38" t="s">
        <v>39</v>
      </c>
      <c r="U2819" s="38" t="s">
        <v>3219</v>
      </c>
      <c r="V2819" s="40" t="s">
        <v>2954</v>
      </c>
      <c r="W2819" s="38">
        <f t="shared" si="83"/>
        <v>126</v>
      </c>
      <c r="X2819" s="6" t="s">
        <v>2788</v>
      </c>
      <c r="Y2819" s="38" t="s">
        <v>39</v>
      </c>
      <c r="Z2819" s="38" t="s">
        <v>39</v>
      </c>
      <c r="AA2819" s="38" t="s">
        <v>39</v>
      </c>
      <c r="AB2819" s="38" t="s">
        <v>39</v>
      </c>
      <c r="AC2819" s="38" t="s">
        <v>39</v>
      </c>
      <c r="AD2819" s="38" t="s">
        <v>40</v>
      </c>
      <c r="AE2819" s="38" t="s">
        <v>39</v>
      </c>
      <c r="AF2819" s="38" t="s">
        <v>40</v>
      </c>
      <c r="AG2819" s="38" t="s">
        <v>39</v>
      </c>
      <c r="AH2819" s="38" t="s">
        <v>39</v>
      </c>
      <c r="AI2819" s="38" t="s">
        <v>39</v>
      </c>
      <c r="AJ2819" s="38" t="s">
        <v>43</v>
      </c>
      <c r="AK2819" s="19">
        <v>60.610999999999997</v>
      </c>
      <c r="AL2819" s="38" t="s">
        <v>39</v>
      </c>
      <c r="AM2819" s="38" t="s">
        <v>39</v>
      </c>
      <c r="AN2819" s="38">
        <v>4</v>
      </c>
      <c r="AO2819" s="38">
        <v>50</v>
      </c>
      <c r="AP2819" s="38">
        <v>14</v>
      </c>
      <c r="AQ2819" s="38" t="s">
        <v>39</v>
      </c>
      <c r="AR2819" s="38" t="s">
        <v>2687</v>
      </c>
      <c r="AS2819" t="s">
        <v>3248</v>
      </c>
    </row>
    <row r="2820" spans="1:45" x14ac:dyDescent="0.35">
      <c r="A2820" s="38" t="s">
        <v>2171</v>
      </c>
      <c r="B2820" s="38" t="s">
        <v>3249</v>
      </c>
      <c r="C2820" s="38" t="s">
        <v>2593</v>
      </c>
      <c r="D2820" s="38" t="s">
        <v>424</v>
      </c>
      <c r="E2820" s="38" t="s">
        <v>2170</v>
      </c>
      <c r="F2820" s="38" t="s">
        <v>3066</v>
      </c>
      <c r="G2820" s="38" t="s">
        <v>42</v>
      </c>
      <c r="H2820" s="38" t="s">
        <v>40</v>
      </c>
      <c r="I2820" t="s">
        <v>3250</v>
      </c>
      <c r="J2820" s="38" t="s">
        <v>39</v>
      </c>
      <c r="K2820" s="38" t="s">
        <v>39</v>
      </c>
      <c r="L2820" s="38" t="s">
        <v>39</v>
      </c>
      <c r="M2820" s="38" t="s">
        <v>41</v>
      </c>
      <c r="N2820" s="38" t="s">
        <v>39</v>
      </c>
      <c r="O2820" s="38" t="s">
        <v>3251</v>
      </c>
      <c r="P2820" s="38" t="s">
        <v>3251</v>
      </c>
      <c r="Q2820" s="38" t="s">
        <v>39</v>
      </c>
      <c r="R2820" s="38" t="s">
        <v>39</v>
      </c>
      <c r="S2820" s="38" t="s">
        <v>39</v>
      </c>
      <c r="T2820" s="38" t="s">
        <v>39</v>
      </c>
      <c r="U2820" s="38" t="s">
        <v>3219</v>
      </c>
      <c r="V2820" s="40" t="s">
        <v>2954</v>
      </c>
      <c r="W2820" s="38">
        <f t="shared" si="83"/>
        <v>126</v>
      </c>
      <c r="X2820" s="6" t="s">
        <v>2788</v>
      </c>
      <c r="Y2820" s="38" t="s">
        <v>39</v>
      </c>
      <c r="Z2820" s="38" t="s">
        <v>39</v>
      </c>
      <c r="AA2820" s="38" t="s">
        <v>39</v>
      </c>
      <c r="AB2820" s="38" t="s">
        <v>39</v>
      </c>
      <c r="AC2820" s="38" t="s">
        <v>39</v>
      </c>
      <c r="AD2820" s="38" t="s">
        <v>40</v>
      </c>
      <c r="AE2820" s="38" t="s">
        <v>39</v>
      </c>
      <c r="AF2820" s="38" t="s">
        <v>40</v>
      </c>
      <c r="AG2820" s="38" t="s">
        <v>39</v>
      </c>
      <c r="AH2820" s="38" t="s">
        <v>39</v>
      </c>
      <c r="AI2820" s="38" t="s">
        <v>39</v>
      </c>
      <c r="AJ2820" s="38" t="s">
        <v>43</v>
      </c>
      <c r="AK2820" s="19">
        <v>66.366</v>
      </c>
      <c r="AL2820" s="38" t="s">
        <v>39</v>
      </c>
      <c r="AM2820" s="38" t="s">
        <v>39</v>
      </c>
      <c r="AN2820" s="38">
        <v>4</v>
      </c>
      <c r="AO2820" s="38">
        <v>50</v>
      </c>
      <c r="AP2820" s="38">
        <v>21</v>
      </c>
      <c r="AQ2820" s="38" t="s">
        <v>39</v>
      </c>
      <c r="AR2820" s="38" t="s">
        <v>2687</v>
      </c>
      <c r="AS2820" t="s">
        <v>3248</v>
      </c>
    </row>
    <row r="2821" spans="1:45" x14ac:dyDescent="0.35">
      <c r="A2821" s="38" t="s">
        <v>2171</v>
      </c>
      <c r="B2821" s="38" t="s">
        <v>3249</v>
      </c>
      <c r="C2821" s="38" t="s">
        <v>2593</v>
      </c>
      <c r="D2821" s="38" t="s">
        <v>424</v>
      </c>
      <c r="E2821" s="38" t="s">
        <v>2170</v>
      </c>
      <c r="F2821" s="38" t="s">
        <v>3066</v>
      </c>
      <c r="G2821" s="38" t="s">
        <v>42</v>
      </c>
      <c r="H2821" s="38" t="s">
        <v>40</v>
      </c>
      <c r="I2821" t="s">
        <v>3250</v>
      </c>
      <c r="J2821" s="38" t="s">
        <v>39</v>
      </c>
      <c r="K2821" s="38" t="s">
        <v>39</v>
      </c>
      <c r="L2821" s="38" t="s">
        <v>39</v>
      </c>
      <c r="M2821" s="38" t="s">
        <v>41</v>
      </c>
      <c r="N2821" s="38" t="s">
        <v>39</v>
      </c>
      <c r="O2821" s="38" t="s">
        <v>3251</v>
      </c>
      <c r="P2821" s="38" t="s">
        <v>3251</v>
      </c>
      <c r="Q2821" s="38" t="s">
        <v>39</v>
      </c>
      <c r="R2821" s="38" t="s">
        <v>39</v>
      </c>
      <c r="S2821" s="38" t="s">
        <v>39</v>
      </c>
      <c r="T2821" s="38" t="s">
        <v>39</v>
      </c>
      <c r="U2821" s="38" t="s">
        <v>3219</v>
      </c>
      <c r="V2821" s="40" t="s">
        <v>2954</v>
      </c>
      <c r="W2821" s="38">
        <f t="shared" si="83"/>
        <v>126</v>
      </c>
      <c r="X2821" s="6" t="s">
        <v>2788</v>
      </c>
      <c r="Y2821" s="38" t="s">
        <v>39</v>
      </c>
      <c r="Z2821" s="38" t="s">
        <v>39</v>
      </c>
      <c r="AA2821" s="38" t="s">
        <v>39</v>
      </c>
      <c r="AB2821" s="38" t="s">
        <v>39</v>
      </c>
      <c r="AC2821" s="38" t="s">
        <v>39</v>
      </c>
      <c r="AD2821" s="38" t="s">
        <v>40</v>
      </c>
      <c r="AE2821" s="38" t="s">
        <v>39</v>
      </c>
      <c r="AF2821" s="38" t="s">
        <v>40</v>
      </c>
      <c r="AG2821" s="38" t="s">
        <v>39</v>
      </c>
      <c r="AH2821" s="38" t="s">
        <v>39</v>
      </c>
      <c r="AI2821" s="38" t="s">
        <v>39</v>
      </c>
      <c r="AJ2821" s="38" t="s">
        <v>43</v>
      </c>
      <c r="AK2821" s="19">
        <v>66.366</v>
      </c>
      <c r="AL2821" s="38" t="s">
        <v>39</v>
      </c>
      <c r="AM2821" s="38" t="s">
        <v>39</v>
      </c>
      <c r="AN2821" s="38">
        <v>4</v>
      </c>
      <c r="AO2821" s="38">
        <v>50</v>
      </c>
      <c r="AP2821" s="38">
        <v>28</v>
      </c>
      <c r="AQ2821" s="38" t="s">
        <v>39</v>
      </c>
      <c r="AR2821" s="38" t="s">
        <v>2687</v>
      </c>
      <c r="AS2821" t="s">
        <v>3248</v>
      </c>
    </row>
    <row r="2822" spans="1:45" x14ac:dyDescent="0.35">
      <c r="A2822" s="38" t="s">
        <v>2171</v>
      </c>
      <c r="B2822" s="38" t="s">
        <v>3249</v>
      </c>
      <c r="C2822" s="38" t="s">
        <v>2593</v>
      </c>
      <c r="D2822" s="38" t="s">
        <v>424</v>
      </c>
      <c r="E2822" s="38" t="s">
        <v>2170</v>
      </c>
      <c r="F2822" s="38" t="s">
        <v>3066</v>
      </c>
      <c r="G2822" s="38" t="s">
        <v>42</v>
      </c>
      <c r="H2822" s="38" t="s">
        <v>40</v>
      </c>
      <c r="I2822" t="s">
        <v>3250</v>
      </c>
      <c r="J2822" s="38" t="s">
        <v>39</v>
      </c>
      <c r="K2822" s="38" t="s">
        <v>39</v>
      </c>
      <c r="L2822" s="38" t="s">
        <v>39</v>
      </c>
      <c r="M2822" s="38" t="s">
        <v>41</v>
      </c>
      <c r="N2822" s="38" t="s">
        <v>39</v>
      </c>
      <c r="O2822" s="38" t="s">
        <v>3251</v>
      </c>
      <c r="P2822" s="38" t="s">
        <v>3251</v>
      </c>
      <c r="Q2822" s="38" t="s">
        <v>39</v>
      </c>
      <c r="R2822" s="38" t="s">
        <v>39</v>
      </c>
      <c r="S2822" s="38" t="s">
        <v>39</v>
      </c>
      <c r="T2822" s="38" t="s">
        <v>39</v>
      </c>
      <c r="U2822" s="38" t="s">
        <v>3219</v>
      </c>
      <c r="V2822" s="40" t="s">
        <v>2954</v>
      </c>
      <c r="W2822" s="38">
        <f t="shared" si="83"/>
        <v>126</v>
      </c>
      <c r="X2822" s="6" t="s">
        <v>2788</v>
      </c>
      <c r="Y2822" s="38" t="s">
        <v>39</v>
      </c>
      <c r="Z2822" s="38" t="s">
        <v>39</v>
      </c>
      <c r="AA2822" s="38" t="s">
        <v>39</v>
      </c>
      <c r="AB2822" s="38" t="s">
        <v>39</v>
      </c>
      <c r="AC2822" s="38" t="s">
        <v>39</v>
      </c>
      <c r="AD2822" s="38" t="s">
        <v>40</v>
      </c>
      <c r="AE2822" s="38" t="s">
        <v>39</v>
      </c>
      <c r="AF2822" s="38" t="s">
        <v>40</v>
      </c>
      <c r="AG2822" s="38" t="s">
        <v>39</v>
      </c>
      <c r="AH2822" s="38" t="s">
        <v>39</v>
      </c>
      <c r="AI2822" s="38" t="s">
        <v>39</v>
      </c>
      <c r="AJ2822" s="38" t="s">
        <v>43</v>
      </c>
      <c r="AK2822" s="19">
        <v>65.647000000000006</v>
      </c>
      <c r="AL2822" s="38" t="s">
        <v>39</v>
      </c>
      <c r="AM2822" s="38" t="s">
        <v>39</v>
      </c>
      <c r="AN2822" s="38">
        <v>4</v>
      </c>
      <c r="AO2822" s="38">
        <v>50</v>
      </c>
      <c r="AP2822" s="38">
        <v>35</v>
      </c>
      <c r="AQ2822" s="38" t="s">
        <v>39</v>
      </c>
      <c r="AR2822" s="38" t="s">
        <v>2687</v>
      </c>
      <c r="AS2822" t="s">
        <v>3248</v>
      </c>
    </row>
    <row r="2823" spans="1:45" x14ac:dyDescent="0.35">
      <c r="A2823" s="38" t="s">
        <v>2171</v>
      </c>
      <c r="B2823" s="38" t="s">
        <v>3249</v>
      </c>
      <c r="C2823" s="38" t="s">
        <v>2593</v>
      </c>
      <c r="D2823" s="38" t="s">
        <v>424</v>
      </c>
      <c r="E2823" s="38" t="s">
        <v>2170</v>
      </c>
      <c r="F2823" s="38" t="s">
        <v>3066</v>
      </c>
      <c r="G2823" s="38" t="s">
        <v>42</v>
      </c>
      <c r="H2823" s="38" t="s">
        <v>40</v>
      </c>
      <c r="I2823" t="s">
        <v>3250</v>
      </c>
      <c r="J2823" s="38" t="s">
        <v>39</v>
      </c>
      <c r="K2823" s="38" t="s">
        <v>39</v>
      </c>
      <c r="L2823" s="38" t="s">
        <v>39</v>
      </c>
      <c r="M2823" s="38" t="s">
        <v>41</v>
      </c>
      <c r="N2823" s="38" t="s">
        <v>39</v>
      </c>
      <c r="O2823" s="38" t="s">
        <v>3251</v>
      </c>
      <c r="P2823" s="38" t="s">
        <v>3251</v>
      </c>
      <c r="Q2823" s="38" t="s">
        <v>39</v>
      </c>
      <c r="R2823" s="38" t="s">
        <v>39</v>
      </c>
      <c r="S2823" s="38" t="s">
        <v>39</v>
      </c>
      <c r="T2823" s="38" t="s">
        <v>39</v>
      </c>
      <c r="U2823" s="38" t="s">
        <v>3219</v>
      </c>
      <c r="V2823" s="40" t="s">
        <v>2954</v>
      </c>
      <c r="W2823" s="38">
        <f t="shared" si="83"/>
        <v>126</v>
      </c>
      <c r="X2823" s="6" t="s">
        <v>3232</v>
      </c>
      <c r="Y2823" s="38" t="s">
        <v>39</v>
      </c>
      <c r="Z2823" s="38" t="s">
        <v>39</v>
      </c>
      <c r="AA2823" s="38" t="s">
        <v>39</v>
      </c>
      <c r="AB2823" s="38" t="s">
        <v>39</v>
      </c>
      <c r="AC2823" s="38" t="s">
        <v>39</v>
      </c>
      <c r="AD2823" s="38" t="s">
        <v>40</v>
      </c>
      <c r="AE2823" s="38" t="s">
        <v>39</v>
      </c>
      <c r="AF2823" s="38" t="s">
        <v>40</v>
      </c>
      <c r="AG2823" s="38" t="s">
        <v>39</v>
      </c>
      <c r="AH2823" s="38" t="s">
        <v>39</v>
      </c>
      <c r="AI2823" s="38" t="s">
        <v>39</v>
      </c>
      <c r="AJ2823" s="38" t="s">
        <v>43</v>
      </c>
      <c r="AK2823" s="19">
        <v>8.2729999999999997</v>
      </c>
      <c r="AL2823" t="s">
        <v>39</v>
      </c>
      <c r="AM2823" t="s">
        <v>39</v>
      </c>
      <c r="AN2823">
        <v>4</v>
      </c>
      <c r="AO2823">
        <v>50</v>
      </c>
      <c r="AP2823">
        <v>0</v>
      </c>
      <c r="AQ2823" t="s">
        <v>39</v>
      </c>
      <c r="AR2823" t="s">
        <v>2687</v>
      </c>
      <c r="AS2823" t="s">
        <v>3248</v>
      </c>
    </row>
    <row r="2824" spans="1:45" x14ac:dyDescent="0.35">
      <c r="A2824" s="38" t="s">
        <v>2171</v>
      </c>
      <c r="B2824" s="38" t="s">
        <v>3249</v>
      </c>
      <c r="C2824" s="38" t="s">
        <v>2593</v>
      </c>
      <c r="D2824" s="38" t="s">
        <v>424</v>
      </c>
      <c r="E2824" s="38" t="s">
        <v>2170</v>
      </c>
      <c r="F2824" s="38" t="s">
        <v>3066</v>
      </c>
      <c r="G2824" s="38" t="s">
        <v>42</v>
      </c>
      <c r="H2824" s="38" t="s">
        <v>40</v>
      </c>
      <c r="I2824" t="s">
        <v>3250</v>
      </c>
      <c r="J2824" s="38" t="s">
        <v>39</v>
      </c>
      <c r="K2824" s="38" t="s">
        <v>39</v>
      </c>
      <c r="L2824" s="38" t="s">
        <v>39</v>
      </c>
      <c r="M2824" s="38" t="s">
        <v>41</v>
      </c>
      <c r="N2824" s="38" t="s">
        <v>39</v>
      </c>
      <c r="O2824" s="38" t="s">
        <v>3251</v>
      </c>
      <c r="P2824" s="38" t="s">
        <v>3251</v>
      </c>
      <c r="Q2824" s="38" t="s">
        <v>39</v>
      </c>
      <c r="R2824" s="38" t="s">
        <v>39</v>
      </c>
      <c r="S2824" s="38" t="s">
        <v>39</v>
      </c>
      <c r="T2824" s="38" t="s">
        <v>39</v>
      </c>
      <c r="U2824" s="38" t="s">
        <v>3219</v>
      </c>
      <c r="V2824" s="40" t="s">
        <v>2954</v>
      </c>
      <c r="W2824" s="38">
        <f t="shared" si="83"/>
        <v>126</v>
      </c>
      <c r="X2824" s="6" t="s">
        <v>3232</v>
      </c>
      <c r="Y2824" s="38" t="s">
        <v>39</v>
      </c>
      <c r="Z2824" s="38" t="s">
        <v>39</v>
      </c>
      <c r="AA2824" s="38" t="s">
        <v>39</v>
      </c>
      <c r="AB2824" s="38" t="s">
        <v>39</v>
      </c>
      <c r="AC2824" s="38" t="s">
        <v>39</v>
      </c>
      <c r="AD2824" s="38" t="s">
        <v>40</v>
      </c>
      <c r="AE2824" s="38" t="s">
        <v>39</v>
      </c>
      <c r="AF2824" s="38" t="s">
        <v>40</v>
      </c>
      <c r="AG2824" s="38" t="s">
        <v>39</v>
      </c>
      <c r="AH2824" s="38" t="s">
        <v>39</v>
      </c>
      <c r="AI2824" s="38" t="s">
        <v>39</v>
      </c>
      <c r="AJ2824" s="38" t="s">
        <v>43</v>
      </c>
      <c r="AK2824" s="19">
        <v>60.610999999999997</v>
      </c>
      <c r="AL2824" t="s">
        <v>39</v>
      </c>
      <c r="AM2824" t="s">
        <v>39</v>
      </c>
      <c r="AN2824">
        <v>4</v>
      </c>
      <c r="AO2824">
        <v>50</v>
      </c>
      <c r="AP2824">
        <v>7</v>
      </c>
      <c r="AQ2824" t="s">
        <v>39</v>
      </c>
      <c r="AR2824" t="s">
        <v>2687</v>
      </c>
      <c r="AS2824" t="s">
        <v>3248</v>
      </c>
    </row>
    <row r="2825" spans="1:45" x14ac:dyDescent="0.35">
      <c r="A2825" s="38" t="s">
        <v>2171</v>
      </c>
      <c r="B2825" s="38" t="s">
        <v>3249</v>
      </c>
      <c r="C2825" s="38" t="s">
        <v>2593</v>
      </c>
      <c r="D2825" s="38" t="s">
        <v>424</v>
      </c>
      <c r="E2825" s="38" t="s">
        <v>2170</v>
      </c>
      <c r="F2825" s="38" t="s">
        <v>3066</v>
      </c>
      <c r="G2825" s="38" t="s">
        <v>42</v>
      </c>
      <c r="H2825" s="38" t="s">
        <v>40</v>
      </c>
      <c r="I2825" t="s">
        <v>3250</v>
      </c>
      <c r="J2825" s="38" t="s">
        <v>39</v>
      </c>
      <c r="K2825" s="38" t="s">
        <v>39</v>
      </c>
      <c r="L2825" s="38" t="s">
        <v>39</v>
      </c>
      <c r="M2825" s="38" t="s">
        <v>41</v>
      </c>
      <c r="N2825" s="38" t="s">
        <v>39</v>
      </c>
      <c r="O2825" s="38" t="s">
        <v>3251</v>
      </c>
      <c r="P2825" s="38" t="s">
        <v>3251</v>
      </c>
      <c r="Q2825" s="38" t="s">
        <v>39</v>
      </c>
      <c r="R2825" s="38" t="s">
        <v>39</v>
      </c>
      <c r="S2825" s="38" t="s">
        <v>39</v>
      </c>
      <c r="T2825" s="38" t="s">
        <v>39</v>
      </c>
      <c r="U2825" s="38" t="s">
        <v>3219</v>
      </c>
      <c r="V2825" s="40" t="s">
        <v>2954</v>
      </c>
      <c r="W2825" s="38">
        <f t="shared" si="83"/>
        <v>126</v>
      </c>
      <c r="X2825" s="6" t="s">
        <v>3232</v>
      </c>
      <c r="Y2825" s="38" t="s">
        <v>39</v>
      </c>
      <c r="Z2825" s="38" t="s">
        <v>39</v>
      </c>
      <c r="AA2825" s="38" t="s">
        <v>39</v>
      </c>
      <c r="AB2825" s="38" t="s">
        <v>39</v>
      </c>
      <c r="AC2825" s="38" t="s">
        <v>39</v>
      </c>
      <c r="AD2825" s="38" t="s">
        <v>40</v>
      </c>
      <c r="AE2825" s="38" t="s">
        <v>39</v>
      </c>
      <c r="AF2825" s="38" t="s">
        <v>40</v>
      </c>
      <c r="AG2825" s="38" t="s">
        <v>39</v>
      </c>
      <c r="AH2825" s="38" t="s">
        <v>39</v>
      </c>
      <c r="AI2825" s="38" t="s">
        <v>39</v>
      </c>
      <c r="AJ2825" s="38" t="s">
        <v>43</v>
      </c>
      <c r="AK2825" s="19">
        <v>63.848999999999997</v>
      </c>
      <c r="AL2825" t="s">
        <v>39</v>
      </c>
      <c r="AM2825" t="s">
        <v>39</v>
      </c>
      <c r="AN2825">
        <v>4</v>
      </c>
      <c r="AO2825">
        <v>50</v>
      </c>
      <c r="AP2825">
        <v>14</v>
      </c>
      <c r="AQ2825" t="s">
        <v>39</v>
      </c>
      <c r="AR2825" t="s">
        <v>2687</v>
      </c>
      <c r="AS2825" t="s">
        <v>3248</v>
      </c>
    </row>
    <row r="2826" spans="1:45" x14ac:dyDescent="0.35">
      <c r="A2826" s="38" t="s">
        <v>2171</v>
      </c>
      <c r="B2826" s="38" t="s">
        <v>3249</v>
      </c>
      <c r="C2826" s="38" t="s">
        <v>2593</v>
      </c>
      <c r="D2826" s="38" t="s">
        <v>424</v>
      </c>
      <c r="E2826" s="38" t="s">
        <v>2170</v>
      </c>
      <c r="F2826" s="38" t="s">
        <v>3066</v>
      </c>
      <c r="G2826" s="38" t="s">
        <v>42</v>
      </c>
      <c r="H2826" s="38" t="s">
        <v>40</v>
      </c>
      <c r="I2826" t="s">
        <v>3250</v>
      </c>
      <c r="J2826" s="38" t="s">
        <v>39</v>
      </c>
      <c r="K2826" s="38" t="s">
        <v>39</v>
      </c>
      <c r="L2826" s="38" t="s">
        <v>39</v>
      </c>
      <c r="M2826" s="38" t="s">
        <v>41</v>
      </c>
      <c r="N2826" s="38" t="s">
        <v>39</v>
      </c>
      <c r="O2826" s="38" t="s">
        <v>3251</v>
      </c>
      <c r="P2826" s="38" t="s">
        <v>3251</v>
      </c>
      <c r="Q2826" s="38" t="s">
        <v>39</v>
      </c>
      <c r="R2826" s="38" t="s">
        <v>39</v>
      </c>
      <c r="S2826" s="38" t="s">
        <v>39</v>
      </c>
      <c r="T2826" s="38" t="s">
        <v>39</v>
      </c>
      <c r="U2826" s="38" t="s">
        <v>3219</v>
      </c>
      <c r="V2826" s="40" t="s">
        <v>2954</v>
      </c>
      <c r="W2826" s="38">
        <f t="shared" si="83"/>
        <v>126</v>
      </c>
      <c r="X2826" s="6" t="s">
        <v>3232</v>
      </c>
      <c r="Y2826" s="38" t="s">
        <v>39</v>
      </c>
      <c r="Z2826" s="38" t="s">
        <v>39</v>
      </c>
      <c r="AA2826" s="38" t="s">
        <v>39</v>
      </c>
      <c r="AB2826" s="38" t="s">
        <v>39</v>
      </c>
      <c r="AC2826" s="38" t="s">
        <v>39</v>
      </c>
      <c r="AD2826" s="38" t="s">
        <v>40</v>
      </c>
      <c r="AE2826" s="38" t="s">
        <v>39</v>
      </c>
      <c r="AF2826" s="38" t="s">
        <v>40</v>
      </c>
      <c r="AG2826" s="38" t="s">
        <v>39</v>
      </c>
      <c r="AH2826" s="38" t="s">
        <v>39</v>
      </c>
      <c r="AI2826" s="38" t="s">
        <v>39</v>
      </c>
      <c r="AJ2826" s="38" t="s">
        <v>43</v>
      </c>
      <c r="AK2826" s="19">
        <v>65.647000000000006</v>
      </c>
      <c r="AL2826" t="s">
        <v>39</v>
      </c>
      <c r="AM2826" t="s">
        <v>39</v>
      </c>
      <c r="AN2826">
        <v>4</v>
      </c>
      <c r="AO2826">
        <v>50</v>
      </c>
      <c r="AP2826">
        <v>21</v>
      </c>
      <c r="AQ2826" t="s">
        <v>39</v>
      </c>
      <c r="AR2826" t="s">
        <v>2687</v>
      </c>
      <c r="AS2826" t="s">
        <v>3248</v>
      </c>
    </row>
    <row r="2827" spans="1:45" x14ac:dyDescent="0.35">
      <c r="A2827" s="38" t="s">
        <v>2171</v>
      </c>
      <c r="B2827" s="38" t="s">
        <v>3249</v>
      </c>
      <c r="C2827" s="38" t="s">
        <v>2593</v>
      </c>
      <c r="D2827" s="38" t="s">
        <v>424</v>
      </c>
      <c r="E2827" s="38" t="s">
        <v>2170</v>
      </c>
      <c r="F2827" s="38" t="s">
        <v>3066</v>
      </c>
      <c r="G2827" s="38" t="s">
        <v>42</v>
      </c>
      <c r="H2827" s="38" t="s">
        <v>40</v>
      </c>
      <c r="I2827" t="s">
        <v>3250</v>
      </c>
      <c r="J2827" s="38" t="s">
        <v>39</v>
      </c>
      <c r="K2827" s="38" t="s">
        <v>39</v>
      </c>
      <c r="L2827" s="38" t="s">
        <v>39</v>
      </c>
      <c r="M2827" s="38" t="s">
        <v>41</v>
      </c>
      <c r="N2827" s="38" t="s">
        <v>39</v>
      </c>
      <c r="O2827" s="38" t="s">
        <v>3251</v>
      </c>
      <c r="P2827" s="38" t="s">
        <v>3251</v>
      </c>
      <c r="Q2827" s="38" t="s">
        <v>39</v>
      </c>
      <c r="R2827" s="38" t="s">
        <v>39</v>
      </c>
      <c r="S2827" s="38" t="s">
        <v>39</v>
      </c>
      <c r="T2827" s="38" t="s">
        <v>39</v>
      </c>
      <c r="U2827" s="38" t="s">
        <v>3219</v>
      </c>
      <c r="V2827" s="40" t="s">
        <v>2954</v>
      </c>
      <c r="W2827" s="38">
        <f t="shared" si="83"/>
        <v>126</v>
      </c>
      <c r="X2827" s="6" t="s">
        <v>3232</v>
      </c>
      <c r="Y2827" s="38" t="s">
        <v>39</v>
      </c>
      <c r="Z2827" s="38" t="s">
        <v>39</v>
      </c>
      <c r="AA2827" s="38" t="s">
        <v>39</v>
      </c>
      <c r="AB2827" s="38" t="s">
        <v>39</v>
      </c>
      <c r="AC2827" s="38" t="s">
        <v>39</v>
      </c>
      <c r="AD2827" s="38" t="s">
        <v>40</v>
      </c>
      <c r="AE2827" s="38" t="s">
        <v>39</v>
      </c>
      <c r="AF2827" s="38" t="s">
        <v>40</v>
      </c>
      <c r="AG2827" s="38" t="s">
        <v>39</v>
      </c>
      <c r="AH2827" s="38" t="s">
        <v>39</v>
      </c>
      <c r="AI2827" s="38" t="s">
        <v>39</v>
      </c>
      <c r="AJ2827" s="38" t="s">
        <v>43</v>
      </c>
      <c r="AK2827" s="19">
        <v>66.366</v>
      </c>
      <c r="AL2827" t="s">
        <v>39</v>
      </c>
      <c r="AM2827" t="s">
        <v>39</v>
      </c>
      <c r="AN2827">
        <v>4</v>
      </c>
      <c r="AO2827">
        <v>50</v>
      </c>
      <c r="AP2827">
        <v>28</v>
      </c>
      <c r="AQ2827" t="s">
        <v>39</v>
      </c>
      <c r="AR2827" t="s">
        <v>2687</v>
      </c>
      <c r="AS2827" t="s">
        <v>3248</v>
      </c>
    </row>
    <row r="2828" spans="1:45" s="13" customFormat="1" x14ac:dyDescent="0.35">
      <c r="A2828" s="13" t="s">
        <v>2171</v>
      </c>
      <c r="B2828" s="13" t="s">
        <v>3249</v>
      </c>
      <c r="C2828" s="13" t="s">
        <v>2593</v>
      </c>
      <c r="D2828" s="13" t="s">
        <v>424</v>
      </c>
      <c r="E2828" s="13" t="s">
        <v>2170</v>
      </c>
      <c r="F2828" s="13" t="s">
        <v>3066</v>
      </c>
      <c r="G2828" s="13" t="s">
        <v>42</v>
      </c>
      <c r="H2828" s="13" t="s">
        <v>40</v>
      </c>
      <c r="I2828" s="13" t="s">
        <v>3250</v>
      </c>
      <c r="J2828" s="13" t="s">
        <v>39</v>
      </c>
      <c r="K2828" s="13" t="s">
        <v>39</v>
      </c>
      <c r="L2828" s="13" t="s">
        <v>39</v>
      </c>
      <c r="M2828" s="13" t="s">
        <v>41</v>
      </c>
      <c r="N2828" s="13" t="s">
        <v>39</v>
      </c>
      <c r="O2828" s="13" t="s">
        <v>3251</v>
      </c>
      <c r="P2828" s="13" t="s">
        <v>3251</v>
      </c>
      <c r="Q2828" s="13" t="s">
        <v>39</v>
      </c>
      <c r="R2828" s="13" t="s">
        <v>39</v>
      </c>
      <c r="S2828" s="13" t="s">
        <v>39</v>
      </c>
      <c r="T2828" s="13" t="s">
        <v>39</v>
      </c>
      <c r="U2828" s="13" t="s">
        <v>3219</v>
      </c>
      <c r="V2828" s="16" t="s">
        <v>2954</v>
      </c>
      <c r="W2828" s="13">
        <f t="shared" si="83"/>
        <v>126</v>
      </c>
      <c r="X2828" s="16" t="s">
        <v>3232</v>
      </c>
      <c r="Y2828" s="13" t="s">
        <v>39</v>
      </c>
      <c r="Z2828" s="13" t="s">
        <v>39</v>
      </c>
      <c r="AA2828" s="13" t="s">
        <v>39</v>
      </c>
      <c r="AB2828" s="13" t="s">
        <v>39</v>
      </c>
      <c r="AC2828" s="13" t="s">
        <v>39</v>
      </c>
      <c r="AD2828" s="13" t="s">
        <v>40</v>
      </c>
      <c r="AE2828" s="13" t="s">
        <v>39</v>
      </c>
      <c r="AF2828" s="13" t="s">
        <v>40</v>
      </c>
      <c r="AG2828" s="13" t="s">
        <v>39</v>
      </c>
      <c r="AH2828" s="13" t="s">
        <v>39</v>
      </c>
      <c r="AI2828" s="13" t="s">
        <v>39</v>
      </c>
      <c r="AJ2828" s="13" t="s">
        <v>43</v>
      </c>
      <c r="AK2828" s="32">
        <v>67.085999999999999</v>
      </c>
      <c r="AL2828" s="13" t="s">
        <v>39</v>
      </c>
      <c r="AM2828" s="13" t="s">
        <v>39</v>
      </c>
      <c r="AN2828" s="13">
        <v>4</v>
      </c>
      <c r="AO2828" s="13">
        <v>50</v>
      </c>
      <c r="AP2828" s="13">
        <v>35</v>
      </c>
      <c r="AQ2828" s="13" t="s">
        <v>39</v>
      </c>
      <c r="AR2828" s="13" t="s">
        <v>2687</v>
      </c>
      <c r="AS2828" s="13" t="s">
        <v>3248</v>
      </c>
    </row>
    <row r="2829" spans="1:45" x14ac:dyDescent="0.35">
      <c r="A2829" t="s">
        <v>2175</v>
      </c>
      <c r="B2829" t="s">
        <v>2673</v>
      </c>
      <c r="C2829" t="s">
        <v>2593</v>
      </c>
      <c r="D2829" t="s">
        <v>187</v>
      </c>
      <c r="E2829" t="s">
        <v>290</v>
      </c>
      <c r="F2829" t="s">
        <v>3066</v>
      </c>
      <c r="G2829" t="s">
        <v>42</v>
      </c>
      <c r="H2829" t="s">
        <v>40</v>
      </c>
      <c r="I2829" t="s">
        <v>3244</v>
      </c>
      <c r="J2829">
        <v>54.2</v>
      </c>
      <c r="K2829">
        <v>18.670000000000002</v>
      </c>
      <c r="L2829" t="s">
        <v>39</v>
      </c>
      <c r="M2829" t="s">
        <v>41</v>
      </c>
      <c r="N2829" t="s">
        <v>39</v>
      </c>
      <c r="O2829">
        <v>2000</v>
      </c>
      <c r="P2829">
        <v>2001</v>
      </c>
      <c r="Q2829" t="s">
        <v>3245</v>
      </c>
      <c r="R2829">
        <v>175</v>
      </c>
      <c r="S2829" t="s">
        <v>39</v>
      </c>
      <c r="T2829">
        <v>-3</v>
      </c>
      <c r="U2829" t="s">
        <v>3113</v>
      </c>
      <c r="V2829" s="6" t="s">
        <v>2954</v>
      </c>
      <c r="W2829">
        <f>0*7</f>
        <v>0</v>
      </c>
      <c r="X2829" s="6" t="s">
        <v>3232</v>
      </c>
      <c r="Y2829" t="s">
        <v>39</v>
      </c>
      <c r="Z2829" t="s">
        <v>39</v>
      </c>
      <c r="AA2829" t="s">
        <v>39</v>
      </c>
      <c r="AB2829" t="s">
        <v>39</v>
      </c>
      <c r="AC2829" t="s">
        <v>39</v>
      </c>
      <c r="AD2829" t="s">
        <v>40</v>
      </c>
      <c r="AE2829" t="s">
        <v>39</v>
      </c>
      <c r="AF2829" t="s">
        <v>40</v>
      </c>
      <c r="AG2829" t="s">
        <v>39</v>
      </c>
      <c r="AH2829" t="s">
        <v>39</v>
      </c>
      <c r="AI2829" t="s">
        <v>39</v>
      </c>
      <c r="AJ2829" t="s">
        <v>43</v>
      </c>
      <c r="AK2829">
        <v>80.5</v>
      </c>
      <c r="AL2829" t="s">
        <v>39</v>
      </c>
      <c r="AM2829" t="s">
        <v>39</v>
      </c>
      <c r="AN2829">
        <v>3</v>
      </c>
      <c r="AO2829">
        <v>50</v>
      </c>
      <c r="AP2829">
        <f>16*7</f>
        <v>112</v>
      </c>
      <c r="AQ2829" t="s">
        <v>39</v>
      </c>
      <c r="AR2829" t="s">
        <v>2694</v>
      </c>
      <c r="AS2829" t="s">
        <v>3234</v>
      </c>
    </row>
    <row r="2830" spans="1:45" x14ac:dyDescent="0.35">
      <c r="A2830" t="s">
        <v>2175</v>
      </c>
      <c r="B2830" t="s">
        <v>2673</v>
      </c>
      <c r="C2830" t="s">
        <v>2593</v>
      </c>
      <c r="D2830" t="s">
        <v>187</v>
      </c>
      <c r="E2830" t="s">
        <v>290</v>
      </c>
      <c r="F2830" t="s">
        <v>3066</v>
      </c>
      <c r="G2830" t="s">
        <v>42</v>
      </c>
      <c r="H2830" t="s">
        <v>40</v>
      </c>
      <c r="I2830" t="s">
        <v>3244</v>
      </c>
      <c r="J2830">
        <v>54.2</v>
      </c>
      <c r="K2830">
        <v>18.670000000000002</v>
      </c>
      <c r="L2830" t="s">
        <v>39</v>
      </c>
      <c r="M2830" t="s">
        <v>41</v>
      </c>
      <c r="N2830" t="s">
        <v>39</v>
      </c>
      <c r="O2830">
        <v>2000</v>
      </c>
      <c r="P2830">
        <v>2001</v>
      </c>
      <c r="Q2830" t="s">
        <v>3245</v>
      </c>
      <c r="R2830">
        <v>175</v>
      </c>
      <c r="S2830" t="s">
        <v>39</v>
      </c>
      <c r="T2830">
        <v>-3</v>
      </c>
      <c r="U2830" t="s">
        <v>3113</v>
      </c>
      <c r="V2830" s="6" t="s">
        <v>2954</v>
      </c>
      <c r="W2830">
        <v>14</v>
      </c>
      <c r="X2830" s="6" t="s">
        <v>3232</v>
      </c>
      <c r="Y2830" t="s">
        <v>39</v>
      </c>
      <c r="Z2830" t="s">
        <v>39</v>
      </c>
      <c r="AA2830" t="s">
        <v>39</v>
      </c>
      <c r="AB2830" t="s">
        <v>39</v>
      </c>
      <c r="AC2830" t="s">
        <v>39</v>
      </c>
      <c r="AD2830" t="s">
        <v>40</v>
      </c>
      <c r="AE2830" t="s">
        <v>39</v>
      </c>
      <c r="AF2830" t="s">
        <v>40</v>
      </c>
      <c r="AG2830" t="s">
        <v>39</v>
      </c>
      <c r="AH2830" t="s">
        <v>39</v>
      </c>
      <c r="AI2830" t="s">
        <v>39</v>
      </c>
      <c r="AJ2830" t="s">
        <v>43</v>
      </c>
      <c r="AK2830">
        <v>100</v>
      </c>
      <c r="AL2830" t="s">
        <v>39</v>
      </c>
      <c r="AM2830" t="s">
        <v>39</v>
      </c>
      <c r="AN2830">
        <v>3</v>
      </c>
      <c r="AO2830">
        <v>50</v>
      </c>
      <c r="AP2830">
        <f t="shared" ref="AP2830:AP2893" si="84">16*7</f>
        <v>112</v>
      </c>
      <c r="AQ2830" t="s">
        <v>39</v>
      </c>
      <c r="AR2830" t="s">
        <v>2694</v>
      </c>
      <c r="AS2830" t="s">
        <v>3234</v>
      </c>
    </row>
    <row r="2831" spans="1:45" x14ac:dyDescent="0.35">
      <c r="A2831" t="s">
        <v>2175</v>
      </c>
      <c r="B2831" t="s">
        <v>2673</v>
      </c>
      <c r="C2831" t="s">
        <v>2593</v>
      </c>
      <c r="D2831" t="s">
        <v>187</v>
      </c>
      <c r="E2831" t="s">
        <v>290</v>
      </c>
      <c r="F2831" t="s">
        <v>3066</v>
      </c>
      <c r="G2831" t="s">
        <v>42</v>
      </c>
      <c r="H2831" t="s">
        <v>40</v>
      </c>
      <c r="I2831" t="s">
        <v>3244</v>
      </c>
      <c r="J2831">
        <v>54.2</v>
      </c>
      <c r="K2831">
        <v>18.670000000000002</v>
      </c>
      <c r="L2831" t="s">
        <v>39</v>
      </c>
      <c r="M2831" t="s">
        <v>41</v>
      </c>
      <c r="N2831" t="s">
        <v>39</v>
      </c>
      <c r="O2831">
        <v>2000</v>
      </c>
      <c r="P2831">
        <v>2001</v>
      </c>
      <c r="Q2831" t="s">
        <v>3245</v>
      </c>
      <c r="R2831">
        <v>175</v>
      </c>
      <c r="S2831" t="s">
        <v>39</v>
      </c>
      <c r="T2831">
        <v>-3</v>
      </c>
      <c r="U2831" t="s">
        <v>3113</v>
      </c>
      <c r="V2831" s="6" t="s">
        <v>2954</v>
      </c>
      <c r="W2831">
        <v>28</v>
      </c>
      <c r="X2831" s="6" t="s">
        <v>3232</v>
      </c>
      <c r="Y2831" t="s">
        <v>39</v>
      </c>
      <c r="Z2831" t="s">
        <v>39</v>
      </c>
      <c r="AA2831" t="s">
        <v>39</v>
      </c>
      <c r="AB2831" t="s">
        <v>39</v>
      </c>
      <c r="AC2831" t="s">
        <v>39</v>
      </c>
      <c r="AD2831" t="s">
        <v>40</v>
      </c>
      <c r="AE2831" t="s">
        <v>39</v>
      </c>
      <c r="AF2831" t="s">
        <v>40</v>
      </c>
      <c r="AG2831" t="s">
        <v>39</v>
      </c>
      <c r="AH2831" t="s">
        <v>39</v>
      </c>
      <c r="AI2831" t="s">
        <v>39</v>
      </c>
      <c r="AJ2831" t="s">
        <v>43</v>
      </c>
      <c r="AK2831">
        <v>94.5</v>
      </c>
      <c r="AL2831" t="s">
        <v>39</v>
      </c>
      <c r="AM2831" t="s">
        <v>39</v>
      </c>
      <c r="AN2831">
        <v>3</v>
      </c>
      <c r="AO2831">
        <v>50</v>
      </c>
      <c r="AP2831">
        <f t="shared" si="84"/>
        <v>112</v>
      </c>
      <c r="AQ2831" t="s">
        <v>39</v>
      </c>
      <c r="AR2831" t="s">
        <v>2694</v>
      </c>
      <c r="AS2831" t="s">
        <v>3234</v>
      </c>
    </row>
    <row r="2832" spans="1:45" x14ac:dyDescent="0.35">
      <c r="A2832" t="s">
        <v>2175</v>
      </c>
      <c r="B2832" t="s">
        <v>2673</v>
      </c>
      <c r="C2832" t="s">
        <v>2593</v>
      </c>
      <c r="D2832" t="s">
        <v>187</v>
      </c>
      <c r="E2832" t="s">
        <v>290</v>
      </c>
      <c r="F2832" t="s">
        <v>3066</v>
      </c>
      <c r="G2832" t="s">
        <v>42</v>
      </c>
      <c r="H2832" t="s">
        <v>40</v>
      </c>
      <c r="I2832" t="s">
        <v>3244</v>
      </c>
      <c r="J2832">
        <v>54.2</v>
      </c>
      <c r="K2832">
        <v>18.670000000000002</v>
      </c>
      <c r="L2832" t="s">
        <v>39</v>
      </c>
      <c r="M2832" t="s">
        <v>41</v>
      </c>
      <c r="N2832" t="s">
        <v>39</v>
      </c>
      <c r="O2832">
        <v>2000</v>
      </c>
      <c r="P2832">
        <v>2001</v>
      </c>
      <c r="Q2832" t="s">
        <v>3245</v>
      </c>
      <c r="R2832">
        <v>175</v>
      </c>
      <c r="S2832" t="s">
        <v>39</v>
      </c>
      <c r="T2832">
        <v>-3</v>
      </c>
      <c r="U2832" t="s">
        <v>3113</v>
      </c>
      <c r="V2832" s="6" t="s">
        <v>2954</v>
      </c>
      <c r="W2832">
        <v>42</v>
      </c>
      <c r="X2832" s="6" t="s">
        <v>3232</v>
      </c>
      <c r="Y2832" t="s">
        <v>39</v>
      </c>
      <c r="Z2832" t="s">
        <v>39</v>
      </c>
      <c r="AA2832" t="s">
        <v>39</v>
      </c>
      <c r="AB2832" t="s">
        <v>39</v>
      </c>
      <c r="AC2832" t="s">
        <v>39</v>
      </c>
      <c r="AD2832" t="s">
        <v>40</v>
      </c>
      <c r="AE2832" t="s">
        <v>39</v>
      </c>
      <c r="AF2832" t="s">
        <v>40</v>
      </c>
      <c r="AG2832" t="s">
        <v>39</v>
      </c>
      <c r="AH2832" t="s">
        <v>39</v>
      </c>
      <c r="AI2832" t="s">
        <v>39</v>
      </c>
      <c r="AJ2832" t="s">
        <v>43</v>
      </c>
      <c r="AK2832">
        <v>94</v>
      </c>
      <c r="AL2832" t="s">
        <v>39</v>
      </c>
      <c r="AM2832" t="s">
        <v>39</v>
      </c>
      <c r="AN2832">
        <v>3</v>
      </c>
      <c r="AO2832">
        <v>50</v>
      </c>
      <c r="AP2832">
        <f t="shared" si="84"/>
        <v>112</v>
      </c>
      <c r="AQ2832" t="s">
        <v>39</v>
      </c>
      <c r="AR2832" t="s">
        <v>2694</v>
      </c>
      <c r="AS2832" t="s">
        <v>3234</v>
      </c>
    </row>
    <row r="2833" spans="1:45" x14ac:dyDescent="0.35">
      <c r="A2833" t="s">
        <v>2175</v>
      </c>
      <c r="B2833" t="s">
        <v>2673</v>
      </c>
      <c r="C2833" t="s">
        <v>2593</v>
      </c>
      <c r="D2833" t="s">
        <v>187</v>
      </c>
      <c r="E2833" t="s">
        <v>290</v>
      </c>
      <c r="F2833" t="s">
        <v>3066</v>
      </c>
      <c r="G2833" t="s">
        <v>42</v>
      </c>
      <c r="H2833" t="s">
        <v>40</v>
      </c>
      <c r="I2833" t="s">
        <v>3244</v>
      </c>
      <c r="J2833">
        <v>54.2</v>
      </c>
      <c r="K2833">
        <v>18.670000000000002</v>
      </c>
      <c r="L2833" t="s">
        <v>39</v>
      </c>
      <c r="M2833" t="s">
        <v>41</v>
      </c>
      <c r="N2833" t="s">
        <v>39</v>
      </c>
      <c r="O2833">
        <v>2000</v>
      </c>
      <c r="P2833">
        <v>2001</v>
      </c>
      <c r="Q2833" t="s">
        <v>3245</v>
      </c>
      <c r="R2833">
        <v>175</v>
      </c>
      <c r="S2833" t="s">
        <v>39</v>
      </c>
      <c r="T2833">
        <v>-3</v>
      </c>
      <c r="U2833" t="s">
        <v>3113</v>
      </c>
      <c r="V2833" s="6" t="s">
        <v>2954</v>
      </c>
      <c r="W2833">
        <v>56</v>
      </c>
      <c r="X2833" s="6" t="s">
        <v>3232</v>
      </c>
      <c r="Y2833" t="s">
        <v>39</v>
      </c>
      <c r="Z2833" t="s">
        <v>39</v>
      </c>
      <c r="AA2833" t="s">
        <v>39</v>
      </c>
      <c r="AB2833" t="s">
        <v>39</v>
      </c>
      <c r="AC2833" t="s">
        <v>39</v>
      </c>
      <c r="AD2833" t="s">
        <v>40</v>
      </c>
      <c r="AE2833" t="s">
        <v>39</v>
      </c>
      <c r="AF2833" t="s">
        <v>40</v>
      </c>
      <c r="AG2833" t="s">
        <v>39</v>
      </c>
      <c r="AH2833" t="s">
        <v>39</v>
      </c>
      <c r="AI2833" t="s">
        <v>39</v>
      </c>
      <c r="AJ2833" t="s">
        <v>43</v>
      </c>
      <c r="AK2833">
        <v>49.5</v>
      </c>
      <c r="AL2833" t="s">
        <v>39</v>
      </c>
      <c r="AM2833" t="s">
        <v>39</v>
      </c>
      <c r="AN2833">
        <v>3</v>
      </c>
      <c r="AO2833">
        <v>50</v>
      </c>
      <c r="AP2833">
        <f t="shared" si="84"/>
        <v>112</v>
      </c>
      <c r="AQ2833" t="s">
        <v>39</v>
      </c>
      <c r="AR2833" t="s">
        <v>2694</v>
      </c>
      <c r="AS2833" t="s">
        <v>3234</v>
      </c>
    </row>
    <row r="2834" spans="1:45" x14ac:dyDescent="0.35">
      <c r="A2834" t="s">
        <v>2175</v>
      </c>
      <c r="B2834" t="s">
        <v>2673</v>
      </c>
      <c r="C2834" t="s">
        <v>2593</v>
      </c>
      <c r="D2834" t="s">
        <v>187</v>
      </c>
      <c r="E2834" t="s">
        <v>290</v>
      </c>
      <c r="F2834" t="s">
        <v>3066</v>
      </c>
      <c r="G2834" t="s">
        <v>42</v>
      </c>
      <c r="H2834" t="s">
        <v>40</v>
      </c>
      <c r="I2834" t="s">
        <v>3244</v>
      </c>
      <c r="J2834">
        <v>54.2</v>
      </c>
      <c r="K2834">
        <v>18.670000000000002</v>
      </c>
      <c r="L2834" t="s">
        <v>39</v>
      </c>
      <c r="M2834" t="s">
        <v>41</v>
      </c>
      <c r="N2834" t="s">
        <v>39</v>
      </c>
      <c r="O2834">
        <v>2000</v>
      </c>
      <c r="P2834">
        <v>2001</v>
      </c>
      <c r="Q2834" t="s">
        <v>3245</v>
      </c>
      <c r="R2834">
        <v>175</v>
      </c>
      <c r="S2834" t="s">
        <v>39</v>
      </c>
      <c r="T2834">
        <v>-3</v>
      </c>
      <c r="U2834" t="s">
        <v>3113</v>
      </c>
      <c r="V2834" s="6" t="s">
        <v>2954</v>
      </c>
      <c r="W2834">
        <v>70</v>
      </c>
      <c r="X2834" s="6" t="s">
        <v>3232</v>
      </c>
      <c r="Y2834" t="s">
        <v>39</v>
      </c>
      <c r="Z2834" t="s">
        <v>39</v>
      </c>
      <c r="AA2834" t="s">
        <v>39</v>
      </c>
      <c r="AB2834" t="s">
        <v>39</v>
      </c>
      <c r="AC2834" t="s">
        <v>39</v>
      </c>
      <c r="AD2834" t="s">
        <v>40</v>
      </c>
      <c r="AE2834" t="s">
        <v>39</v>
      </c>
      <c r="AF2834" t="s">
        <v>40</v>
      </c>
      <c r="AG2834" t="s">
        <v>39</v>
      </c>
      <c r="AH2834" t="s">
        <v>39</v>
      </c>
      <c r="AI2834" t="s">
        <v>39</v>
      </c>
      <c r="AJ2834" t="s">
        <v>43</v>
      </c>
      <c r="AK2834">
        <v>42</v>
      </c>
      <c r="AL2834" t="s">
        <v>39</v>
      </c>
      <c r="AM2834" t="s">
        <v>39</v>
      </c>
      <c r="AN2834">
        <v>3</v>
      </c>
      <c r="AO2834">
        <v>50</v>
      </c>
      <c r="AP2834">
        <f t="shared" si="84"/>
        <v>112</v>
      </c>
      <c r="AQ2834" t="s">
        <v>39</v>
      </c>
      <c r="AR2834" t="s">
        <v>2694</v>
      </c>
      <c r="AS2834" t="s">
        <v>3234</v>
      </c>
    </row>
    <row r="2835" spans="1:45" x14ac:dyDescent="0.35">
      <c r="A2835" t="s">
        <v>2175</v>
      </c>
      <c r="B2835" t="s">
        <v>2673</v>
      </c>
      <c r="C2835" t="s">
        <v>2593</v>
      </c>
      <c r="D2835" t="s">
        <v>187</v>
      </c>
      <c r="E2835" t="s">
        <v>290</v>
      </c>
      <c r="F2835" t="s">
        <v>3066</v>
      </c>
      <c r="G2835" t="s">
        <v>42</v>
      </c>
      <c r="H2835" t="s">
        <v>40</v>
      </c>
      <c r="I2835" t="s">
        <v>3244</v>
      </c>
      <c r="J2835">
        <v>54.2</v>
      </c>
      <c r="K2835">
        <v>18.670000000000002</v>
      </c>
      <c r="L2835" t="s">
        <v>39</v>
      </c>
      <c r="M2835" t="s">
        <v>41</v>
      </c>
      <c r="N2835" t="s">
        <v>39</v>
      </c>
      <c r="O2835">
        <v>2000</v>
      </c>
      <c r="P2835">
        <v>2001</v>
      </c>
      <c r="Q2835" t="s">
        <v>3245</v>
      </c>
      <c r="R2835">
        <v>175</v>
      </c>
      <c r="S2835" t="s">
        <v>39</v>
      </c>
      <c r="T2835">
        <v>-3</v>
      </c>
      <c r="U2835" t="s">
        <v>3113</v>
      </c>
      <c r="V2835" s="6" t="s">
        <v>2954</v>
      </c>
      <c r="W2835">
        <v>168</v>
      </c>
      <c r="X2835" s="6" t="s">
        <v>3232</v>
      </c>
      <c r="Y2835" t="s">
        <v>39</v>
      </c>
      <c r="Z2835" t="s">
        <v>39</v>
      </c>
      <c r="AA2835" t="s">
        <v>39</v>
      </c>
      <c r="AB2835" t="s">
        <v>39</v>
      </c>
      <c r="AC2835" t="s">
        <v>39</v>
      </c>
      <c r="AD2835" t="s">
        <v>40</v>
      </c>
      <c r="AE2835" t="s">
        <v>39</v>
      </c>
      <c r="AF2835" t="s">
        <v>40</v>
      </c>
      <c r="AG2835" t="s">
        <v>39</v>
      </c>
      <c r="AH2835" t="s">
        <v>39</v>
      </c>
      <c r="AI2835" t="s">
        <v>39</v>
      </c>
      <c r="AJ2835" t="s">
        <v>43</v>
      </c>
      <c r="AK2835">
        <v>2</v>
      </c>
      <c r="AL2835" t="s">
        <v>39</v>
      </c>
      <c r="AM2835" t="s">
        <v>39</v>
      </c>
      <c r="AN2835">
        <v>3</v>
      </c>
      <c r="AO2835">
        <v>50</v>
      </c>
      <c r="AP2835">
        <f t="shared" si="84"/>
        <v>112</v>
      </c>
      <c r="AQ2835" t="s">
        <v>39</v>
      </c>
      <c r="AR2835" t="s">
        <v>2694</v>
      </c>
      <c r="AS2835" t="s">
        <v>3234</v>
      </c>
    </row>
    <row r="2836" spans="1:45" x14ac:dyDescent="0.35">
      <c r="A2836" t="s">
        <v>2175</v>
      </c>
      <c r="B2836" t="s">
        <v>2673</v>
      </c>
      <c r="C2836" t="s">
        <v>2593</v>
      </c>
      <c r="D2836" t="s">
        <v>187</v>
      </c>
      <c r="E2836" t="s">
        <v>290</v>
      </c>
      <c r="F2836" t="s">
        <v>3066</v>
      </c>
      <c r="G2836" t="s">
        <v>42</v>
      </c>
      <c r="H2836" t="s">
        <v>40</v>
      </c>
      <c r="I2836" t="s">
        <v>3244</v>
      </c>
      <c r="J2836">
        <v>54.2</v>
      </c>
      <c r="K2836">
        <v>18.670000000000002</v>
      </c>
      <c r="L2836" t="s">
        <v>39</v>
      </c>
      <c r="M2836" t="s">
        <v>41</v>
      </c>
      <c r="N2836" t="s">
        <v>39</v>
      </c>
      <c r="O2836">
        <v>2000</v>
      </c>
      <c r="P2836">
        <v>2001</v>
      </c>
      <c r="Q2836" t="s">
        <v>3245</v>
      </c>
      <c r="R2836">
        <v>175</v>
      </c>
      <c r="S2836" t="s">
        <v>39</v>
      </c>
      <c r="T2836">
        <v>-3</v>
      </c>
      <c r="U2836" t="s">
        <v>3113</v>
      </c>
      <c r="V2836" s="6" t="s">
        <v>2954</v>
      </c>
      <c r="W2836">
        <f>0*7</f>
        <v>0</v>
      </c>
      <c r="X2836" s="6" t="s">
        <v>3233</v>
      </c>
      <c r="Y2836" t="s">
        <v>39</v>
      </c>
      <c r="Z2836" t="s">
        <v>39</v>
      </c>
      <c r="AA2836" t="s">
        <v>39</v>
      </c>
      <c r="AB2836" t="s">
        <v>39</v>
      </c>
      <c r="AC2836" t="s">
        <v>39</v>
      </c>
      <c r="AD2836" t="s">
        <v>40</v>
      </c>
      <c r="AE2836" t="s">
        <v>39</v>
      </c>
      <c r="AF2836" t="s">
        <v>40</v>
      </c>
      <c r="AG2836" t="s">
        <v>39</v>
      </c>
      <c r="AH2836" t="s">
        <v>39</v>
      </c>
      <c r="AI2836" t="s">
        <v>39</v>
      </c>
      <c r="AJ2836" t="s">
        <v>43</v>
      </c>
      <c r="AK2836">
        <v>100</v>
      </c>
      <c r="AL2836" t="s">
        <v>39</v>
      </c>
      <c r="AM2836" t="s">
        <v>39</v>
      </c>
      <c r="AN2836">
        <v>3</v>
      </c>
      <c r="AO2836">
        <v>50</v>
      </c>
      <c r="AP2836">
        <f t="shared" si="84"/>
        <v>112</v>
      </c>
      <c r="AQ2836" t="s">
        <v>39</v>
      </c>
      <c r="AR2836" t="s">
        <v>2694</v>
      </c>
      <c r="AS2836" t="s">
        <v>3234</v>
      </c>
    </row>
    <row r="2837" spans="1:45" x14ac:dyDescent="0.35">
      <c r="A2837" t="s">
        <v>2175</v>
      </c>
      <c r="B2837" t="s">
        <v>2673</v>
      </c>
      <c r="C2837" t="s">
        <v>2593</v>
      </c>
      <c r="D2837" t="s">
        <v>187</v>
      </c>
      <c r="E2837" t="s">
        <v>290</v>
      </c>
      <c r="F2837" t="s">
        <v>3066</v>
      </c>
      <c r="G2837" t="s">
        <v>42</v>
      </c>
      <c r="H2837" t="s">
        <v>40</v>
      </c>
      <c r="I2837" t="s">
        <v>3244</v>
      </c>
      <c r="J2837">
        <v>54.2</v>
      </c>
      <c r="K2837">
        <v>18.670000000000002</v>
      </c>
      <c r="L2837" t="s">
        <v>39</v>
      </c>
      <c r="M2837" t="s">
        <v>41</v>
      </c>
      <c r="N2837" t="s">
        <v>39</v>
      </c>
      <c r="O2837">
        <v>2000</v>
      </c>
      <c r="P2837">
        <v>2001</v>
      </c>
      <c r="Q2837" t="s">
        <v>3245</v>
      </c>
      <c r="R2837">
        <v>175</v>
      </c>
      <c r="S2837" t="s">
        <v>39</v>
      </c>
      <c r="T2837">
        <v>-3</v>
      </c>
      <c r="U2837" t="s">
        <v>3113</v>
      </c>
      <c r="V2837" s="6" t="s">
        <v>2954</v>
      </c>
      <c r="W2837">
        <v>14</v>
      </c>
      <c r="X2837" s="6" t="s">
        <v>3233</v>
      </c>
      <c r="Y2837" t="s">
        <v>39</v>
      </c>
      <c r="Z2837" t="s">
        <v>39</v>
      </c>
      <c r="AA2837" t="s">
        <v>39</v>
      </c>
      <c r="AB2837" t="s">
        <v>39</v>
      </c>
      <c r="AC2837" t="s">
        <v>39</v>
      </c>
      <c r="AD2837" t="s">
        <v>40</v>
      </c>
      <c r="AE2837" t="s">
        <v>39</v>
      </c>
      <c r="AF2837" t="s">
        <v>40</v>
      </c>
      <c r="AG2837" t="s">
        <v>39</v>
      </c>
      <c r="AH2837" t="s">
        <v>39</v>
      </c>
      <c r="AI2837" t="s">
        <v>39</v>
      </c>
      <c r="AJ2837" t="s">
        <v>43</v>
      </c>
      <c r="AK2837">
        <v>100</v>
      </c>
      <c r="AL2837" t="s">
        <v>39</v>
      </c>
      <c r="AM2837" t="s">
        <v>39</v>
      </c>
      <c r="AN2837">
        <v>3</v>
      </c>
      <c r="AO2837">
        <v>50</v>
      </c>
      <c r="AP2837">
        <f t="shared" si="84"/>
        <v>112</v>
      </c>
      <c r="AQ2837" t="s">
        <v>39</v>
      </c>
      <c r="AR2837" t="s">
        <v>2694</v>
      </c>
      <c r="AS2837" t="s">
        <v>3234</v>
      </c>
    </row>
    <row r="2838" spans="1:45" x14ac:dyDescent="0.35">
      <c r="A2838" t="s">
        <v>2175</v>
      </c>
      <c r="B2838" t="s">
        <v>2673</v>
      </c>
      <c r="C2838" t="s">
        <v>2593</v>
      </c>
      <c r="D2838" t="s">
        <v>187</v>
      </c>
      <c r="E2838" t="s">
        <v>290</v>
      </c>
      <c r="F2838" t="s">
        <v>3066</v>
      </c>
      <c r="G2838" t="s">
        <v>42</v>
      </c>
      <c r="H2838" t="s">
        <v>40</v>
      </c>
      <c r="I2838" t="s">
        <v>3244</v>
      </c>
      <c r="J2838">
        <v>54.2</v>
      </c>
      <c r="K2838">
        <v>18.670000000000002</v>
      </c>
      <c r="L2838" t="s">
        <v>39</v>
      </c>
      <c r="M2838" t="s">
        <v>41</v>
      </c>
      <c r="N2838" t="s">
        <v>39</v>
      </c>
      <c r="O2838">
        <v>2000</v>
      </c>
      <c r="P2838">
        <v>2001</v>
      </c>
      <c r="Q2838" t="s">
        <v>3245</v>
      </c>
      <c r="R2838">
        <v>175</v>
      </c>
      <c r="S2838" t="s">
        <v>39</v>
      </c>
      <c r="T2838">
        <v>-3</v>
      </c>
      <c r="U2838" t="s">
        <v>3113</v>
      </c>
      <c r="V2838" s="6" t="s">
        <v>2954</v>
      </c>
      <c r="W2838">
        <v>28</v>
      </c>
      <c r="X2838" s="6" t="s">
        <v>3233</v>
      </c>
      <c r="Y2838" t="s">
        <v>39</v>
      </c>
      <c r="Z2838" t="s">
        <v>39</v>
      </c>
      <c r="AA2838" t="s">
        <v>39</v>
      </c>
      <c r="AB2838" t="s">
        <v>39</v>
      </c>
      <c r="AC2838" t="s">
        <v>39</v>
      </c>
      <c r="AD2838" t="s">
        <v>40</v>
      </c>
      <c r="AE2838" t="s">
        <v>39</v>
      </c>
      <c r="AF2838" t="s">
        <v>40</v>
      </c>
      <c r="AG2838" t="s">
        <v>39</v>
      </c>
      <c r="AH2838" t="s">
        <v>39</v>
      </c>
      <c r="AI2838" t="s">
        <v>39</v>
      </c>
      <c r="AJ2838" t="s">
        <v>43</v>
      </c>
      <c r="AK2838">
        <v>100</v>
      </c>
      <c r="AL2838" t="s">
        <v>39</v>
      </c>
      <c r="AM2838" t="s">
        <v>39</v>
      </c>
      <c r="AN2838">
        <v>3</v>
      </c>
      <c r="AO2838">
        <v>50</v>
      </c>
      <c r="AP2838">
        <f t="shared" si="84"/>
        <v>112</v>
      </c>
      <c r="AQ2838" t="s">
        <v>39</v>
      </c>
      <c r="AR2838" t="s">
        <v>2694</v>
      </c>
      <c r="AS2838" t="s">
        <v>3234</v>
      </c>
    </row>
    <row r="2839" spans="1:45" x14ac:dyDescent="0.35">
      <c r="A2839" t="s">
        <v>2175</v>
      </c>
      <c r="B2839" t="s">
        <v>2673</v>
      </c>
      <c r="C2839" t="s">
        <v>2593</v>
      </c>
      <c r="D2839" t="s">
        <v>187</v>
      </c>
      <c r="E2839" t="s">
        <v>290</v>
      </c>
      <c r="F2839" t="s">
        <v>3066</v>
      </c>
      <c r="G2839" t="s">
        <v>42</v>
      </c>
      <c r="H2839" t="s">
        <v>40</v>
      </c>
      <c r="I2839" t="s">
        <v>3244</v>
      </c>
      <c r="J2839">
        <v>54.2</v>
      </c>
      <c r="K2839">
        <v>18.670000000000002</v>
      </c>
      <c r="L2839" t="s">
        <v>39</v>
      </c>
      <c r="M2839" t="s">
        <v>41</v>
      </c>
      <c r="N2839" t="s">
        <v>39</v>
      </c>
      <c r="O2839">
        <v>2000</v>
      </c>
      <c r="P2839">
        <v>2001</v>
      </c>
      <c r="Q2839" t="s">
        <v>3245</v>
      </c>
      <c r="R2839">
        <v>175</v>
      </c>
      <c r="S2839" t="s">
        <v>39</v>
      </c>
      <c r="T2839">
        <v>-3</v>
      </c>
      <c r="U2839" t="s">
        <v>3113</v>
      </c>
      <c r="V2839" s="6" t="s">
        <v>2954</v>
      </c>
      <c r="W2839">
        <v>42</v>
      </c>
      <c r="X2839" s="6" t="s">
        <v>3233</v>
      </c>
      <c r="Y2839" t="s">
        <v>39</v>
      </c>
      <c r="Z2839" t="s">
        <v>39</v>
      </c>
      <c r="AA2839" t="s">
        <v>39</v>
      </c>
      <c r="AB2839" t="s">
        <v>39</v>
      </c>
      <c r="AC2839" t="s">
        <v>39</v>
      </c>
      <c r="AD2839" t="s">
        <v>40</v>
      </c>
      <c r="AE2839" t="s">
        <v>39</v>
      </c>
      <c r="AF2839" t="s">
        <v>40</v>
      </c>
      <c r="AG2839" t="s">
        <v>39</v>
      </c>
      <c r="AH2839" t="s">
        <v>39</v>
      </c>
      <c r="AI2839" t="s">
        <v>39</v>
      </c>
      <c r="AJ2839" t="s">
        <v>43</v>
      </c>
      <c r="AK2839">
        <v>95.5</v>
      </c>
      <c r="AL2839" t="s">
        <v>39</v>
      </c>
      <c r="AM2839" t="s">
        <v>39</v>
      </c>
      <c r="AN2839">
        <v>3</v>
      </c>
      <c r="AO2839">
        <v>50</v>
      </c>
      <c r="AP2839">
        <f t="shared" si="84"/>
        <v>112</v>
      </c>
      <c r="AQ2839" t="s">
        <v>39</v>
      </c>
      <c r="AR2839" t="s">
        <v>2694</v>
      </c>
      <c r="AS2839" t="s">
        <v>3234</v>
      </c>
    </row>
    <row r="2840" spans="1:45" x14ac:dyDescent="0.35">
      <c r="A2840" t="s">
        <v>2175</v>
      </c>
      <c r="B2840" t="s">
        <v>2673</v>
      </c>
      <c r="C2840" t="s">
        <v>2593</v>
      </c>
      <c r="D2840" t="s">
        <v>187</v>
      </c>
      <c r="E2840" t="s">
        <v>290</v>
      </c>
      <c r="F2840" t="s">
        <v>3066</v>
      </c>
      <c r="G2840" t="s">
        <v>42</v>
      </c>
      <c r="H2840" t="s">
        <v>40</v>
      </c>
      <c r="I2840" t="s">
        <v>3244</v>
      </c>
      <c r="J2840">
        <v>54.2</v>
      </c>
      <c r="K2840">
        <v>18.670000000000002</v>
      </c>
      <c r="L2840" t="s">
        <v>39</v>
      </c>
      <c r="M2840" t="s">
        <v>41</v>
      </c>
      <c r="N2840" t="s">
        <v>39</v>
      </c>
      <c r="O2840">
        <v>2000</v>
      </c>
      <c r="P2840">
        <v>2001</v>
      </c>
      <c r="Q2840" t="s">
        <v>3245</v>
      </c>
      <c r="R2840">
        <v>175</v>
      </c>
      <c r="S2840" t="s">
        <v>39</v>
      </c>
      <c r="T2840">
        <v>-3</v>
      </c>
      <c r="U2840" t="s">
        <v>3113</v>
      </c>
      <c r="V2840" s="6" t="s">
        <v>2954</v>
      </c>
      <c r="W2840">
        <v>56</v>
      </c>
      <c r="X2840" s="6" t="s">
        <v>3233</v>
      </c>
      <c r="Y2840" t="s">
        <v>39</v>
      </c>
      <c r="Z2840" t="s">
        <v>39</v>
      </c>
      <c r="AA2840" t="s">
        <v>39</v>
      </c>
      <c r="AB2840" t="s">
        <v>39</v>
      </c>
      <c r="AC2840" t="s">
        <v>39</v>
      </c>
      <c r="AD2840" t="s">
        <v>40</v>
      </c>
      <c r="AE2840" t="s">
        <v>39</v>
      </c>
      <c r="AF2840" t="s">
        <v>40</v>
      </c>
      <c r="AG2840" t="s">
        <v>39</v>
      </c>
      <c r="AH2840" t="s">
        <v>39</v>
      </c>
      <c r="AI2840" t="s">
        <v>39</v>
      </c>
      <c r="AJ2840" t="s">
        <v>43</v>
      </c>
      <c r="AK2840">
        <v>57</v>
      </c>
      <c r="AL2840" t="s">
        <v>39</v>
      </c>
      <c r="AM2840" t="s">
        <v>39</v>
      </c>
      <c r="AN2840">
        <v>3</v>
      </c>
      <c r="AO2840">
        <v>50</v>
      </c>
      <c r="AP2840">
        <f t="shared" si="84"/>
        <v>112</v>
      </c>
      <c r="AQ2840" t="s">
        <v>39</v>
      </c>
      <c r="AR2840" t="s">
        <v>2694</v>
      </c>
      <c r="AS2840" t="s">
        <v>3234</v>
      </c>
    </row>
    <row r="2841" spans="1:45" x14ac:dyDescent="0.35">
      <c r="A2841" t="s">
        <v>2175</v>
      </c>
      <c r="B2841" t="s">
        <v>2673</v>
      </c>
      <c r="C2841" t="s">
        <v>2593</v>
      </c>
      <c r="D2841" t="s">
        <v>187</v>
      </c>
      <c r="E2841" t="s">
        <v>290</v>
      </c>
      <c r="F2841" t="s">
        <v>3066</v>
      </c>
      <c r="G2841" t="s">
        <v>42</v>
      </c>
      <c r="H2841" t="s">
        <v>40</v>
      </c>
      <c r="I2841" t="s">
        <v>3244</v>
      </c>
      <c r="J2841">
        <v>54.2</v>
      </c>
      <c r="K2841">
        <v>18.670000000000002</v>
      </c>
      <c r="L2841" t="s">
        <v>39</v>
      </c>
      <c r="M2841" t="s">
        <v>41</v>
      </c>
      <c r="N2841" t="s">
        <v>39</v>
      </c>
      <c r="O2841">
        <v>2000</v>
      </c>
      <c r="P2841">
        <v>2001</v>
      </c>
      <c r="Q2841" t="s">
        <v>3245</v>
      </c>
      <c r="R2841">
        <v>175</v>
      </c>
      <c r="S2841" t="s">
        <v>39</v>
      </c>
      <c r="T2841">
        <v>-3</v>
      </c>
      <c r="U2841" t="s">
        <v>3113</v>
      </c>
      <c r="V2841" s="6" t="s">
        <v>2954</v>
      </c>
      <c r="W2841">
        <v>70</v>
      </c>
      <c r="X2841" s="6" t="s">
        <v>3233</v>
      </c>
      <c r="Y2841" t="s">
        <v>39</v>
      </c>
      <c r="Z2841" t="s">
        <v>39</v>
      </c>
      <c r="AA2841" t="s">
        <v>39</v>
      </c>
      <c r="AB2841" t="s">
        <v>39</v>
      </c>
      <c r="AC2841" t="s">
        <v>39</v>
      </c>
      <c r="AD2841" t="s">
        <v>40</v>
      </c>
      <c r="AE2841" t="s">
        <v>39</v>
      </c>
      <c r="AF2841" t="s">
        <v>40</v>
      </c>
      <c r="AG2841" t="s">
        <v>39</v>
      </c>
      <c r="AH2841" t="s">
        <v>39</v>
      </c>
      <c r="AI2841" t="s">
        <v>39</v>
      </c>
      <c r="AJ2841" t="s">
        <v>43</v>
      </c>
      <c r="AK2841">
        <v>45.5</v>
      </c>
      <c r="AL2841" t="s">
        <v>39</v>
      </c>
      <c r="AM2841" t="s">
        <v>39</v>
      </c>
      <c r="AN2841">
        <v>3</v>
      </c>
      <c r="AO2841">
        <v>50</v>
      </c>
      <c r="AP2841">
        <f t="shared" si="84"/>
        <v>112</v>
      </c>
      <c r="AQ2841" t="s">
        <v>39</v>
      </c>
      <c r="AR2841" t="s">
        <v>2694</v>
      </c>
      <c r="AS2841" t="s">
        <v>3234</v>
      </c>
    </row>
    <row r="2842" spans="1:45" x14ac:dyDescent="0.35">
      <c r="A2842" t="s">
        <v>2175</v>
      </c>
      <c r="B2842" t="s">
        <v>2673</v>
      </c>
      <c r="C2842" t="s">
        <v>2593</v>
      </c>
      <c r="D2842" t="s">
        <v>187</v>
      </c>
      <c r="E2842" t="s">
        <v>290</v>
      </c>
      <c r="F2842" t="s">
        <v>3066</v>
      </c>
      <c r="G2842" t="s">
        <v>42</v>
      </c>
      <c r="H2842" t="s">
        <v>40</v>
      </c>
      <c r="I2842" t="s">
        <v>3244</v>
      </c>
      <c r="J2842">
        <v>54.2</v>
      </c>
      <c r="K2842">
        <v>18.670000000000002</v>
      </c>
      <c r="L2842" t="s">
        <v>39</v>
      </c>
      <c r="M2842" t="s">
        <v>41</v>
      </c>
      <c r="N2842" t="s">
        <v>39</v>
      </c>
      <c r="O2842">
        <v>2000</v>
      </c>
      <c r="P2842">
        <v>2001</v>
      </c>
      <c r="Q2842" t="s">
        <v>3245</v>
      </c>
      <c r="R2842">
        <v>175</v>
      </c>
      <c r="S2842" t="s">
        <v>39</v>
      </c>
      <c r="T2842">
        <v>-3</v>
      </c>
      <c r="U2842" t="s">
        <v>3113</v>
      </c>
      <c r="V2842" s="6" t="s">
        <v>2954</v>
      </c>
      <c r="W2842">
        <v>168</v>
      </c>
      <c r="X2842" s="6" t="s">
        <v>3233</v>
      </c>
      <c r="Y2842" t="s">
        <v>39</v>
      </c>
      <c r="Z2842" t="s">
        <v>39</v>
      </c>
      <c r="AA2842" t="s">
        <v>39</v>
      </c>
      <c r="AB2842" t="s">
        <v>39</v>
      </c>
      <c r="AC2842" t="s">
        <v>39</v>
      </c>
      <c r="AD2842" t="s">
        <v>40</v>
      </c>
      <c r="AE2842" t="s">
        <v>39</v>
      </c>
      <c r="AF2842" t="s">
        <v>40</v>
      </c>
      <c r="AG2842" t="s">
        <v>39</v>
      </c>
      <c r="AH2842" t="s">
        <v>39</v>
      </c>
      <c r="AI2842" t="s">
        <v>39</v>
      </c>
      <c r="AJ2842" t="s">
        <v>43</v>
      </c>
      <c r="AK2842" t="s">
        <v>39</v>
      </c>
      <c r="AL2842" t="s">
        <v>39</v>
      </c>
      <c r="AM2842" t="s">
        <v>39</v>
      </c>
      <c r="AN2842">
        <v>3</v>
      </c>
      <c r="AO2842">
        <v>50</v>
      </c>
      <c r="AP2842">
        <f t="shared" si="84"/>
        <v>112</v>
      </c>
      <c r="AQ2842" t="s">
        <v>39</v>
      </c>
      <c r="AR2842" t="s">
        <v>2694</v>
      </c>
      <c r="AS2842" t="s">
        <v>3234</v>
      </c>
    </row>
    <row r="2843" spans="1:45" x14ac:dyDescent="0.35">
      <c r="A2843" t="s">
        <v>2175</v>
      </c>
      <c r="B2843" t="s">
        <v>2673</v>
      </c>
      <c r="C2843" t="s">
        <v>2593</v>
      </c>
      <c r="D2843" t="s">
        <v>187</v>
      </c>
      <c r="E2843" t="s">
        <v>290</v>
      </c>
      <c r="F2843" t="s">
        <v>3066</v>
      </c>
      <c r="G2843" t="s">
        <v>42</v>
      </c>
      <c r="H2843" t="s">
        <v>40</v>
      </c>
      <c r="I2843" t="s">
        <v>3244</v>
      </c>
      <c r="J2843">
        <v>54.2</v>
      </c>
      <c r="K2843">
        <v>18.670000000000002</v>
      </c>
      <c r="L2843" t="s">
        <v>39</v>
      </c>
      <c r="M2843" t="s">
        <v>41</v>
      </c>
      <c r="N2843" t="s">
        <v>39</v>
      </c>
      <c r="O2843">
        <v>2000</v>
      </c>
      <c r="P2843">
        <v>2001</v>
      </c>
      <c r="Q2843" t="s">
        <v>3245</v>
      </c>
      <c r="R2843">
        <v>175</v>
      </c>
      <c r="S2843" t="s">
        <v>39</v>
      </c>
      <c r="T2843">
        <v>-3</v>
      </c>
      <c r="U2843" t="s">
        <v>3113</v>
      </c>
      <c r="V2843" s="6" t="s">
        <v>2954</v>
      </c>
      <c r="W2843">
        <f>0*7</f>
        <v>0</v>
      </c>
      <c r="X2843" s="6" t="s">
        <v>3229</v>
      </c>
      <c r="Y2843" t="s">
        <v>39</v>
      </c>
      <c r="Z2843" t="s">
        <v>39</v>
      </c>
      <c r="AA2843" t="s">
        <v>39</v>
      </c>
      <c r="AB2843" t="s">
        <v>39</v>
      </c>
      <c r="AC2843" t="s">
        <v>39</v>
      </c>
      <c r="AD2843" t="s">
        <v>40</v>
      </c>
      <c r="AE2843" t="s">
        <v>39</v>
      </c>
      <c r="AF2843" t="s">
        <v>40</v>
      </c>
      <c r="AG2843" t="s">
        <v>39</v>
      </c>
      <c r="AH2843" t="s">
        <v>39</v>
      </c>
      <c r="AI2843" t="s">
        <v>39</v>
      </c>
      <c r="AJ2843" t="s">
        <v>43</v>
      </c>
      <c r="AK2843">
        <v>100</v>
      </c>
      <c r="AL2843" t="s">
        <v>39</v>
      </c>
      <c r="AM2843" t="s">
        <v>39</v>
      </c>
      <c r="AN2843">
        <v>3</v>
      </c>
      <c r="AO2843">
        <v>50</v>
      </c>
      <c r="AP2843">
        <f t="shared" si="84"/>
        <v>112</v>
      </c>
      <c r="AQ2843" t="s">
        <v>39</v>
      </c>
      <c r="AR2843" t="s">
        <v>2694</v>
      </c>
      <c r="AS2843" t="s">
        <v>3234</v>
      </c>
    </row>
    <row r="2844" spans="1:45" x14ac:dyDescent="0.35">
      <c r="A2844" t="s">
        <v>2175</v>
      </c>
      <c r="B2844" t="s">
        <v>2673</v>
      </c>
      <c r="C2844" t="s">
        <v>2593</v>
      </c>
      <c r="D2844" t="s">
        <v>187</v>
      </c>
      <c r="E2844" t="s">
        <v>290</v>
      </c>
      <c r="F2844" t="s">
        <v>3066</v>
      </c>
      <c r="G2844" t="s">
        <v>42</v>
      </c>
      <c r="H2844" t="s">
        <v>40</v>
      </c>
      <c r="I2844" t="s">
        <v>3244</v>
      </c>
      <c r="J2844">
        <v>54.2</v>
      </c>
      <c r="K2844">
        <v>18.670000000000002</v>
      </c>
      <c r="L2844" t="s">
        <v>39</v>
      </c>
      <c r="M2844" t="s">
        <v>41</v>
      </c>
      <c r="N2844" t="s">
        <v>39</v>
      </c>
      <c r="O2844">
        <v>2000</v>
      </c>
      <c r="P2844">
        <v>2001</v>
      </c>
      <c r="Q2844" t="s">
        <v>3245</v>
      </c>
      <c r="R2844">
        <v>175</v>
      </c>
      <c r="S2844" t="s">
        <v>39</v>
      </c>
      <c r="T2844">
        <v>-3</v>
      </c>
      <c r="U2844" t="s">
        <v>3113</v>
      </c>
      <c r="V2844" s="6" t="s">
        <v>2954</v>
      </c>
      <c r="W2844">
        <v>14</v>
      </c>
      <c r="X2844" s="6" t="s">
        <v>3229</v>
      </c>
      <c r="Y2844" t="s">
        <v>39</v>
      </c>
      <c r="Z2844" t="s">
        <v>39</v>
      </c>
      <c r="AA2844" t="s">
        <v>39</v>
      </c>
      <c r="AB2844" t="s">
        <v>39</v>
      </c>
      <c r="AC2844" t="s">
        <v>39</v>
      </c>
      <c r="AD2844" t="s">
        <v>40</v>
      </c>
      <c r="AE2844" t="s">
        <v>39</v>
      </c>
      <c r="AF2844" t="s">
        <v>40</v>
      </c>
      <c r="AG2844" t="s">
        <v>39</v>
      </c>
      <c r="AH2844" t="s">
        <v>39</v>
      </c>
      <c r="AI2844" t="s">
        <v>39</v>
      </c>
      <c r="AJ2844" t="s">
        <v>43</v>
      </c>
      <c r="AK2844">
        <v>100</v>
      </c>
      <c r="AL2844" t="s">
        <v>39</v>
      </c>
      <c r="AM2844" t="s">
        <v>39</v>
      </c>
      <c r="AN2844">
        <v>3</v>
      </c>
      <c r="AO2844">
        <v>50</v>
      </c>
      <c r="AP2844">
        <f t="shared" si="84"/>
        <v>112</v>
      </c>
      <c r="AQ2844" t="s">
        <v>39</v>
      </c>
      <c r="AR2844" t="s">
        <v>2694</v>
      </c>
      <c r="AS2844" t="s">
        <v>3234</v>
      </c>
    </row>
    <row r="2845" spans="1:45" x14ac:dyDescent="0.35">
      <c r="A2845" t="s">
        <v>2175</v>
      </c>
      <c r="B2845" t="s">
        <v>2673</v>
      </c>
      <c r="C2845" t="s">
        <v>2593</v>
      </c>
      <c r="D2845" t="s">
        <v>187</v>
      </c>
      <c r="E2845" t="s">
        <v>290</v>
      </c>
      <c r="F2845" t="s">
        <v>3066</v>
      </c>
      <c r="G2845" t="s">
        <v>42</v>
      </c>
      <c r="H2845" t="s">
        <v>40</v>
      </c>
      <c r="I2845" t="s">
        <v>3244</v>
      </c>
      <c r="J2845">
        <v>54.2</v>
      </c>
      <c r="K2845">
        <v>18.670000000000002</v>
      </c>
      <c r="L2845" t="s">
        <v>39</v>
      </c>
      <c r="M2845" t="s">
        <v>41</v>
      </c>
      <c r="N2845" t="s">
        <v>39</v>
      </c>
      <c r="O2845">
        <v>2000</v>
      </c>
      <c r="P2845">
        <v>2001</v>
      </c>
      <c r="Q2845" t="s">
        <v>3245</v>
      </c>
      <c r="R2845">
        <v>175</v>
      </c>
      <c r="S2845" t="s">
        <v>39</v>
      </c>
      <c r="T2845">
        <v>-3</v>
      </c>
      <c r="U2845" t="s">
        <v>3113</v>
      </c>
      <c r="V2845" s="6" t="s">
        <v>2954</v>
      </c>
      <c r="W2845">
        <v>28</v>
      </c>
      <c r="X2845" s="6" t="s">
        <v>3229</v>
      </c>
      <c r="Y2845" t="s">
        <v>39</v>
      </c>
      <c r="Z2845" t="s">
        <v>39</v>
      </c>
      <c r="AA2845" t="s">
        <v>39</v>
      </c>
      <c r="AB2845" t="s">
        <v>39</v>
      </c>
      <c r="AC2845" t="s">
        <v>39</v>
      </c>
      <c r="AD2845" t="s">
        <v>40</v>
      </c>
      <c r="AE2845" t="s">
        <v>39</v>
      </c>
      <c r="AF2845" t="s">
        <v>40</v>
      </c>
      <c r="AG2845" t="s">
        <v>39</v>
      </c>
      <c r="AH2845" t="s">
        <v>39</v>
      </c>
      <c r="AI2845" t="s">
        <v>39</v>
      </c>
      <c r="AJ2845" t="s">
        <v>43</v>
      </c>
      <c r="AK2845">
        <v>100</v>
      </c>
      <c r="AL2845" t="s">
        <v>39</v>
      </c>
      <c r="AM2845" t="s">
        <v>39</v>
      </c>
      <c r="AN2845">
        <v>3</v>
      </c>
      <c r="AO2845">
        <v>50</v>
      </c>
      <c r="AP2845">
        <f t="shared" si="84"/>
        <v>112</v>
      </c>
      <c r="AQ2845" t="s">
        <v>39</v>
      </c>
      <c r="AR2845" t="s">
        <v>2694</v>
      </c>
      <c r="AS2845" t="s">
        <v>3234</v>
      </c>
    </row>
    <row r="2846" spans="1:45" x14ac:dyDescent="0.35">
      <c r="A2846" t="s">
        <v>2175</v>
      </c>
      <c r="B2846" t="s">
        <v>2673</v>
      </c>
      <c r="C2846" t="s">
        <v>2593</v>
      </c>
      <c r="D2846" t="s">
        <v>187</v>
      </c>
      <c r="E2846" t="s">
        <v>290</v>
      </c>
      <c r="F2846" t="s">
        <v>3066</v>
      </c>
      <c r="G2846" t="s">
        <v>42</v>
      </c>
      <c r="H2846" t="s">
        <v>40</v>
      </c>
      <c r="I2846" t="s">
        <v>3244</v>
      </c>
      <c r="J2846">
        <v>54.2</v>
      </c>
      <c r="K2846">
        <v>18.670000000000002</v>
      </c>
      <c r="L2846" t="s">
        <v>39</v>
      </c>
      <c r="M2846" t="s">
        <v>41</v>
      </c>
      <c r="N2846" t="s">
        <v>39</v>
      </c>
      <c r="O2846">
        <v>2000</v>
      </c>
      <c r="P2846">
        <v>2001</v>
      </c>
      <c r="Q2846" t="s">
        <v>3245</v>
      </c>
      <c r="R2846">
        <v>175</v>
      </c>
      <c r="S2846" t="s">
        <v>39</v>
      </c>
      <c r="T2846">
        <v>-3</v>
      </c>
      <c r="U2846" t="s">
        <v>3113</v>
      </c>
      <c r="V2846" s="6" t="s">
        <v>2954</v>
      </c>
      <c r="W2846">
        <v>42</v>
      </c>
      <c r="X2846" s="6" t="s">
        <v>3229</v>
      </c>
      <c r="Y2846" t="s">
        <v>39</v>
      </c>
      <c r="Z2846" t="s">
        <v>39</v>
      </c>
      <c r="AA2846" t="s">
        <v>39</v>
      </c>
      <c r="AB2846" t="s">
        <v>39</v>
      </c>
      <c r="AC2846" t="s">
        <v>39</v>
      </c>
      <c r="AD2846" t="s">
        <v>40</v>
      </c>
      <c r="AE2846" t="s">
        <v>39</v>
      </c>
      <c r="AF2846" t="s">
        <v>40</v>
      </c>
      <c r="AG2846" t="s">
        <v>39</v>
      </c>
      <c r="AH2846" t="s">
        <v>39</v>
      </c>
      <c r="AI2846" t="s">
        <v>39</v>
      </c>
      <c r="AJ2846" t="s">
        <v>43</v>
      </c>
      <c r="AK2846">
        <v>96.5</v>
      </c>
      <c r="AL2846" t="s">
        <v>39</v>
      </c>
      <c r="AM2846" t="s">
        <v>39</v>
      </c>
      <c r="AN2846">
        <v>3</v>
      </c>
      <c r="AO2846">
        <v>50</v>
      </c>
      <c r="AP2846">
        <f t="shared" si="84"/>
        <v>112</v>
      </c>
      <c r="AQ2846" t="s">
        <v>39</v>
      </c>
      <c r="AR2846" t="s">
        <v>2694</v>
      </c>
      <c r="AS2846" t="s">
        <v>3234</v>
      </c>
    </row>
    <row r="2847" spans="1:45" x14ac:dyDescent="0.35">
      <c r="A2847" t="s">
        <v>2175</v>
      </c>
      <c r="B2847" t="s">
        <v>2673</v>
      </c>
      <c r="C2847" t="s">
        <v>2593</v>
      </c>
      <c r="D2847" t="s">
        <v>187</v>
      </c>
      <c r="E2847" t="s">
        <v>290</v>
      </c>
      <c r="F2847" t="s">
        <v>3066</v>
      </c>
      <c r="G2847" t="s">
        <v>42</v>
      </c>
      <c r="H2847" t="s">
        <v>40</v>
      </c>
      <c r="I2847" t="s">
        <v>3244</v>
      </c>
      <c r="J2847">
        <v>54.2</v>
      </c>
      <c r="K2847">
        <v>18.670000000000002</v>
      </c>
      <c r="L2847" t="s">
        <v>39</v>
      </c>
      <c r="M2847" t="s">
        <v>41</v>
      </c>
      <c r="N2847" t="s">
        <v>39</v>
      </c>
      <c r="O2847">
        <v>2000</v>
      </c>
      <c r="P2847">
        <v>2001</v>
      </c>
      <c r="Q2847" t="s">
        <v>3245</v>
      </c>
      <c r="R2847">
        <v>175</v>
      </c>
      <c r="S2847" t="s">
        <v>39</v>
      </c>
      <c r="T2847">
        <v>-3</v>
      </c>
      <c r="U2847" t="s">
        <v>3113</v>
      </c>
      <c r="V2847" s="6" t="s">
        <v>2954</v>
      </c>
      <c r="W2847">
        <v>56</v>
      </c>
      <c r="X2847" s="6" t="s">
        <v>3229</v>
      </c>
      <c r="Y2847" t="s">
        <v>39</v>
      </c>
      <c r="Z2847" t="s">
        <v>39</v>
      </c>
      <c r="AA2847" t="s">
        <v>39</v>
      </c>
      <c r="AB2847" t="s">
        <v>39</v>
      </c>
      <c r="AC2847" t="s">
        <v>39</v>
      </c>
      <c r="AD2847" t="s">
        <v>40</v>
      </c>
      <c r="AE2847" t="s">
        <v>39</v>
      </c>
      <c r="AF2847" t="s">
        <v>40</v>
      </c>
      <c r="AG2847" t="s">
        <v>39</v>
      </c>
      <c r="AH2847" t="s">
        <v>39</v>
      </c>
      <c r="AI2847" t="s">
        <v>39</v>
      </c>
      <c r="AJ2847" t="s">
        <v>43</v>
      </c>
      <c r="AK2847">
        <v>62</v>
      </c>
      <c r="AL2847" t="s">
        <v>39</v>
      </c>
      <c r="AM2847" t="s">
        <v>39</v>
      </c>
      <c r="AN2847">
        <v>3</v>
      </c>
      <c r="AO2847">
        <v>50</v>
      </c>
      <c r="AP2847">
        <f t="shared" si="84"/>
        <v>112</v>
      </c>
      <c r="AQ2847" t="s">
        <v>39</v>
      </c>
      <c r="AR2847" t="s">
        <v>2694</v>
      </c>
      <c r="AS2847" t="s">
        <v>3234</v>
      </c>
    </row>
    <row r="2848" spans="1:45" x14ac:dyDescent="0.35">
      <c r="A2848" t="s">
        <v>2175</v>
      </c>
      <c r="B2848" t="s">
        <v>2673</v>
      </c>
      <c r="C2848" t="s">
        <v>2593</v>
      </c>
      <c r="D2848" t="s">
        <v>187</v>
      </c>
      <c r="E2848" t="s">
        <v>290</v>
      </c>
      <c r="F2848" t="s">
        <v>3066</v>
      </c>
      <c r="G2848" t="s">
        <v>42</v>
      </c>
      <c r="H2848" t="s">
        <v>40</v>
      </c>
      <c r="I2848" t="s">
        <v>3244</v>
      </c>
      <c r="J2848">
        <v>54.2</v>
      </c>
      <c r="K2848">
        <v>18.670000000000002</v>
      </c>
      <c r="L2848" t="s">
        <v>39</v>
      </c>
      <c r="M2848" t="s">
        <v>41</v>
      </c>
      <c r="N2848" t="s">
        <v>39</v>
      </c>
      <c r="O2848">
        <v>2000</v>
      </c>
      <c r="P2848">
        <v>2001</v>
      </c>
      <c r="Q2848" t="s">
        <v>3245</v>
      </c>
      <c r="R2848">
        <v>175</v>
      </c>
      <c r="S2848" t="s">
        <v>39</v>
      </c>
      <c r="T2848">
        <v>-3</v>
      </c>
      <c r="U2848" t="s">
        <v>3113</v>
      </c>
      <c r="V2848" s="6" t="s">
        <v>2954</v>
      </c>
      <c r="W2848">
        <v>70</v>
      </c>
      <c r="X2848" s="6" t="s">
        <v>3229</v>
      </c>
      <c r="Y2848" t="s">
        <v>39</v>
      </c>
      <c r="Z2848" t="s">
        <v>39</v>
      </c>
      <c r="AA2848" t="s">
        <v>39</v>
      </c>
      <c r="AB2848" t="s">
        <v>39</v>
      </c>
      <c r="AC2848" t="s">
        <v>39</v>
      </c>
      <c r="AD2848" t="s">
        <v>40</v>
      </c>
      <c r="AE2848" t="s">
        <v>39</v>
      </c>
      <c r="AF2848" t="s">
        <v>40</v>
      </c>
      <c r="AG2848" t="s">
        <v>39</v>
      </c>
      <c r="AH2848" t="s">
        <v>39</v>
      </c>
      <c r="AI2848" t="s">
        <v>39</v>
      </c>
      <c r="AJ2848" t="s">
        <v>43</v>
      </c>
      <c r="AK2848">
        <v>45</v>
      </c>
      <c r="AL2848" t="s">
        <v>39</v>
      </c>
      <c r="AM2848" t="s">
        <v>39</v>
      </c>
      <c r="AN2848">
        <v>3</v>
      </c>
      <c r="AO2848">
        <v>50</v>
      </c>
      <c r="AP2848">
        <f t="shared" si="84"/>
        <v>112</v>
      </c>
      <c r="AQ2848" t="s">
        <v>39</v>
      </c>
      <c r="AR2848" t="s">
        <v>2694</v>
      </c>
      <c r="AS2848" t="s">
        <v>3234</v>
      </c>
    </row>
    <row r="2849" spans="1:45" x14ac:dyDescent="0.35">
      <c r="A2849" t="s">
        <v>2175</v>
      </c>
      <c r="B2849" t="s">
        <v>2673</v>
      </c>
      <c r="C2849" t="s">
        <v>2593</v>
      </c>
      <c r="D2849" t="s">
        <v>187</v>
      </c>
      <c r="E2849" t="s">
        <v>290</v>
      </c>
      <c r="F2849" t="s">
        <v>3066</v>
      </c>
      <c r="G2849" t="s">
        <v>42</v>
      </c>
      <c r="H2849" t="s">
        <v>40</v>
      </c>
      <c r="I2849" t="s">
        <v>3244</v>
      </c>
      <c r="J2849">
        <v>54.2</v>
      </c>
      <c r="K2849">
        <v>18.670000000000002</v>
      </c>
      <c r="L2849" t="s">
        <v>39</v>
      </c>
      <c r="M2849" t="s">
        <v>41</v>
      </c>
      <c r="N2849" t="s">
        <v>39</v>
      </c>
      <c r="O2849">
        <v>2000</v>
      </c>
      <c r="P2849">
        <v>2001</v>
      </c>
      <c r="Q2849" t="s">
        <v>3245</v>
      </c>
      <c r="R2849">
        <v>175</v>
      </c>
      <c r="S2849" t="s">
        <v>39</v>
      </c>
      <c r="T2849">
        <v>-3</v>
      </c>
      <c r="U2849" t="s">
        <v>3113</v>
      </c>
      <c r="V2849" s="6" t="s">
        <v>2954</v>
      </c>
      <c r="W2849">
        <v>168</v>
      </c>
      <c r="X2849" s="6" t="s">
        <v>3229</v>
      </c>
      <c r="Y2849" t="s">
        <v>39</v>
      </c>
      <c r="Z2849" t="s">
        <v>39</v>
      </c>
      <c r="AA2849" t="s">
        <v>39</v>
      </c>
      <c r="AB2849" t="s">
        <v>39</v>
      </c>
      <c r="AC2849" t="s">
        <v>39</v>
      </c>
      <c r="AD2849" t="s">
        <v>40</v>
      </c>
      <c r="AE2849" t="s">
        <v>39</v>
      </c>
      <c r="AF2849" t="s">
        <v>40</v>
      </c>
      <c r="AG2849" t="s">
        <v>39</v>
      </c>
      <c r="AH2849" t="s">
        <v>39</v>
      </c>
      <c r="AI2849" t="s">
        <v>39</v>
      </c>
      <c r="AJ2849" t="s">
        <v>43</v>
      </c>
      <c r="AK2849" t="s">
        <v>39</v>
      </c>
      <c r="AL2849" t="s">
        <v>39</v>
      </c>
      <c r="AM2849" t="s">
        <v>39</v>
      </c>
      <c r="AN2849">
        <v>3</v>
      </c>
      <c r="AO2849">
        <v>50</v>
      </c>
      <c r="AP2849">
        <f t="shared" si="84"/>
        <v>112</v>
      </c>
      <c r="AQ2849" t="s">
        <v>39</v>
      </c>
      <c r="AR2849" t="s">
        <v>2694</v>
      </c>
      <c r="AS2849" t="s">
        <v>3234</v>
      </c>
    </row>
    <row r="2850" spans="1:45" x14ac:dyDescent="0.35">
      <c r="A2850" t="s">
        <v>2175</v>
      </c>
      <c r="B2850" t="s">
        <v>2673</v>
      </c>
      <c r="C2850" t="s">
        <v>2593</v>
      </c>
      <c r="D2850" t="s">
        <v>187</v>
      </c>
      <c r="E2850" t="s">
        <v>290</v>
      </c>
      <c r="F2850" t="s">
        <v>3066</v>
      </c>
      <c r="G2850" t="s">
        <v>42</v>
      </c>
      <c r="H2850" t="s">
        <v>40</v>
      </c>
      <c r="I2850" t="s">
        <v>3244</v>
      </c>
      <c r="J2850">
        <v>54.2</v>
      </c>
      <c r="K2850">
        <v>18.670000000000002</v>
      </c>
      <c r="L2850" t="s">
        <v>39</v>
      </c>
      <c r="M2850" t="s">
        <v>41</v>
      </c>
      <c r="N2850" t="s">
        <v>39</v>
      </c>
      <c r="O2850">
        <v>2000</v>
      </c>
      <c r="P2850">
        <v>2001</v>
      </c>
      <c r="Q2850" t="s">
        <v>3245</v>
      </c>
      <c r="R2850">
        <v>175</v>
      </c>
      <c r="S2850" t="s">
        <v>39</v>
      </c>
      <c r="T2850">
        <v>-3</v>
      </c>
      <c r="U2850" t="s">
        <v>3113</v>
      </c>
      <c r="V2850" s="6" t="s">
        <v>2954</v>
      </c>
      <c r="W2850">
        <f>0*7</f>
        <v>0</v>
      </c>
      <c r="X2850" s="6" t="s">
        <v>3232</v>
      </c>
      <c r="Y2850" t="s">
        <v>39</v>
      </c>
      <c r="Z2850" t="s">
        <v>39</v>
      </c>
      <c r="AA2850" t="s">
        <v>39</v>
      </c>
      <c r="AB2850" t="s">
        <v>39</v>
      </c>
      <c r="AC2850" t="s">
        <v>39</v>
      </c>
      <c r="AD2850" t="s">
        <v>40</v>
      </c>
      <c r="AE2850" t="s">
        <v>39</v>
      </c>
      <c r="AF2850" t="s">
        <v>40</v>
      </c>
      <c r="AG2850" t="s">
        <v>39</v>
      </c>
      <c r="AH2850" t="s">
        <v>39</v>
      </c>
      <c r="AI2850" t="s">
        <v>39</v>
      </c>
      <c r="AJ2850" t="s">
        <v>3246</v>
      </c>
      <c r="AK2850">
        <v>14</v>
      </c>
      <c r="AL2850" t="s">
        <v>39</v>
      </c>
      <c r="AM2850" t="s">
        <v>39</v>
      </c>
      <c r="AN2850">
        <v>3</v>
      </c>
      <c r="AO2850">
        <v>50</v>
      </c>
      <c r="AP2850">
        <f t="shared" si="84"/>
        <v>112</v>
      </c>
      <c r="AQ2850" t="s">
        <v>39</v>
      </c>
      <c r="AR2850" t="s">
        <v>2694</v>
      </c>
      <c r="AS2850" t="s">
        <v>3234</v>
      </c>
    </row>
    <row r="2851" spans="1:45" x14ac:dyDescent="0.35">
      <c r="A2851" t="s">
        <v>2175</v>
      </c>
      <c r="B2851" t="s">
        <v>2673</v>
      </c>
      <c r="C2851" t="s">
        <v>2593</v>
      </c>
      <c r="D2851" t="s">
        <v>187</v>
      </c>
      <c r="E2851" t="s">
        <v>290</v>
      </c>
      <c r="F2851" t="s">
        <v>3066</v>
      </c>
      <c r="G2851" t="s">
        <v>42</v>
      </c>
      <c r="H2851" t="s">
        <v>40</v>
      </c>
      <c r="I2851" t="s">
        <v>3244</v>
      </c>
      <c r="J2851">
        <v>54.2</v>
      </c>
      <c r="K2851">
        <v>18.670000000000002</v>
      </c>
      <c r="L2851" t="s">
        <v>39</v>
      </c>
      <c r="M2851" t="s">
        <v>41</v>
      </c>
      <c r="N2851" t="s">
        <v>39</v>
      </c>
      <c r="O2851">
        <v>2000</v>
      </c>
      <c r="P2851">
        <v>2001</v>
      </c>
      <c r="Q2851" t="s">
        <v>3245</v>
      </c>
      <c r="R2851">
        <v>175</v>
      </c>
      <c r="S2851" t="s">
        <v>39</v>
      </c>
      <c r="T2851">
        <v>-3</v>
      </c>
      <c r="U2851" t="s">
        <v>3113</v>
      </c>
      <c r="V2851" s="6" t="s">
        <v>2954</v>
      </c>
      <c r="W2851">
        <v>14</v>
      </c>
      <c r="X2851" s="6" t="s">
        <v>3232</v>
      </c>
      <c r="Y2851" t="s">
        <v>39</v>
      </c>
      <c r="Z2851" t="s">
        <v>39</v>
      </c>
      <c r="AA2851" t="s">
        <v>39</v>
      </c>
      <c r="AB2851" t="s">
        <v>39</v>
      </c>
      <c r="AC2851" t="s">
        <v>39</v>
      </c>
      <c r="AD2851" t="s">
        <v>40</v>
      </c>
      <c r="AE2851" t="s">
        <v>39</v>
      </c>
      <c r="AF2851" t="s">
        <v>40</v>
      </c>
      <c r="AG2851" t="s">
        <v>39</v>
      </c>
      <c r="AH2851" t="s">
        <v>39</v>
      </c>
      <c r="AI2851" t="s">
        <v>39</v>
      </c>
      <c r="AJ2851" t="s">
        <v>3246</v>
      </c>
      <c r="AK2851">
        <v>10</v>
      </c>
      <c r="AL2851" t="s">
        <v>39</v>
      </c>
      <c r="AM2851" t="s">
        <v>39</v>
      </c>
      <c r="AN2851">
        <v>3</v>
      </c>
      <c r="AO2851">
        <v>50</v>
      </c>
      <c r="AP2851">
        <f t="shared" si="84"/>
        <v>112</v>
      </c>
      <c r="AQ2851" t="s">
        <v>39</v>
      </c>
      <c r="AR2851" t="s">
        <v>2694</v>
      </c>
      <c r="AS2851" t="s">
        <v>3234</v>
      </c>
    </row>
    <row r="2852" spans="1:45" x14ac:dyDescent="0.35">
      <c r="A2852" t="s">
        <v>2175</v>
      </c>
      <c r="B2852" t="s">
        <v>2673</v>
      </c>
      <c r="C2852" t="s">
        <v>2593</v>
      </c>
      <c r="D2852" t="s">
        <v>187</v>
      </c>
      <c r="E2852" t="s">
        <v>290</v>
      </c>
      <c r="F2852" t="s">
        <v>3066</v>
      </c>
      <c r="G2852" t="s">
        <v>42</v>
      </c>
      <c r="H2852" t="s">
        <v>40</v>
      </c>
      <c r="I2852" t="s">
        <v>3244</v>
      </c>
      <c r="J2852">
        <v>54.2</v>
      </c>
      <c r="K2852">
        <v>18.670000000000002</v>
      </c>
      <c r="L2852" t="s">
        <v>39</v>
      </c>
      <c r="M2852" t="s">
        <v>41</v>
      </c>
      <c r="N2852" t="s">
        <v>39</v>
      </c>
      <c r="O2852">
        <v>2000</v>
      </c>
      <c r="P2852">
        <v>2001</v>
      </c>
      <c r="Q2852" t="s">
        <v>3245</v>
      </c>
      <c r="R2852">
        <v>175</v>
      </c>
      <c r="S2852" t="s">
        <v>39</v>
      </c>
      <c r="T2852">
        <v>-3</v>
      </c>
      <c r="U2852" t="s">
        <v>3113</v>
      </c>
      <c r="V2852" s="6" t="s">
        <v>2954</v>
      </c>
      <c r="W2852">
        <v>28</v>
      </c>
      <c r="X2852" s="6" t="s">
        <v>3232</v>
      </c>
      <c r="Y2852" t="s">
        <v>39</v>
      </c>
      <c r="Z2852" t="s">
        <v>39</v>
      </c>
      <c r="AA2852" t="s">
        <v>39</v>
      </c>
      <c r="AB2852" t="s">
        <v>39</v>
      </c>
      <c r="AC2852" t="s">
        <v>39</v>
      </c>
      <c r="AD2852" t="s">
        <v>40</v>
      </c>
      <c r="AE2852" t="s">
        <v>39</v>
      </c>
      <c r="AF2852" t="s">
        <v>40</v>
      </c>
      <c r="AG2852" t="s">
        <v>39</v>
      </c>
      <c r="AH2852" t="s">
        <v>39</v>
      </c>
      <c r="AI2852" t="s">
        <v>39</v>
      </c>
      <c r="AJ2852" t="s">
        <v>3246</v>
      </c>
      <c r="AK2852">
        <v>4</v>
      </c>
      <c r="AL2852" t="s">
        <v>39</v>
      </c>
      <c r="AM2852" t="s">
        <v>39</v>
      </c>
      <c r="AN2852">
        <v>3</v>
      </c>
      <c r="AO2852">
        <v>50</v>
      </c>
      <c r="AP2852">
        <f t="shared" si="84"/>
        <v>112</v>
      </c>
      <c r="AQ2852" t="s">
        <v>39</v>
      </c>
      <c r="AR2852" t="s">
        <v>2694</v>
      </c>
      <c r="AS2852" t="s">
        <v>3234</v>
      </c>
    </row>
    <row r="2853" spans="1:45" x14ac:dyDescent="0.35">
      <c r="A2853" t="s">
        <v>2175</v>
      </c>
      <c r="B2853" t="s">
        <v>2673</v>
      </c>
      <c r="C2853" t="s">
        <v>2593</v>
      </c>
      <c r="D2853" t="s">
        <v>187</v>
      </c>
      <c r="E2853" t="s">
        <v>290</v>
      </c>
      <c r="F2853" t="s">
        <v>3066</v>
      </c>
      <c r="G2853" t="s">
        <v>42</v>
      </c>
      <c r="H2853" t="s">
        <v>40</v>
      </c>
      <c r="I2853" t="s">
        <v>3244</v>
      </c>
      <c r="J2853">
        <v>54.2</v>
      </c>
      <c r="K2853">
        <v>18.670000000000002</v>
      </c>
      <c r="L2853" t="s">
        <v>39</v>
      </c>
      <c r="M2853" t="s">
        <v>41</v>
      </c>
      <c r="N2853" t="s">
        <v>39</v>
      </c>
      <c r="O2853">
        <v>2000</v>
      </c>
      <c r="P2853">
        <v>2001</v>
      </c>
      <c r="Q2853" t="s">
        <v>3245</v>
      </c>
      <c r="R2853">
        <v>175</v>
      </c>
      <c r="S2853" t="s">
        <v>39</v>
      </c>
      <c r="T2853">
        <v>-3</v>
      </c>
      <c r="U2853" t="s">
        <v>3113</v>
      </c>
      <c r="V2853" s="6" t="s">
        <v>2954</v>
      </c>
      <c r="W2853">
        <v>42</v>
      </c>
      <c r="X2853" s="6" t="s">
        <v>3232</v>
      </c>
      <c r="Y2853" t="s">
        <v>39</v>
      </c>
      <c r="Z2853" t="s">
        <v>39</v>
      </c>
      <c r="AA2853" t="s">
        <v>39</v>
      </c>
      <c r="AB2853" t="s">
        <v>39</v>
      </c>
      <c r="AC2853" t="s">
        <v>39</v>
      </c>
      <c r="AD2853" t="s">
        <v>40</v>
      </c>
      <c r="AE2853" t="s">
        <v>39</v>
      </c>
      <c r="AF2853" t="s">
        <v>40</v>
      </c>
      <c r="AG2853" t="s">
        <v>39</v>
      </c>
      <c r="AH2853" t="s">
        <v>39</v>
      </c>
      <c r="AI2853" t="s">
        <v>39</v>
      </c>
      <c r="AJ2853" t="s">
        <v>3246</v>
      </c>
      <c r="AK2853">
        <v>2</v>
      </c>
      <c r="AL2853" t="s">
        <v>39</v>
      </c>
      <c r="AM2853" t="s">
        <v>39</v>
      </c>
      <c r="AN2853">
        <v>3</v>
      </c>
      <c r="AO2853">
        <v>50</v>
      </c>
      <c r="AP2853">
        <f t="shared" si="84"/>
        <v>112</v>
      </c>
      <c r="AQ2853" t="s">
        <v>39</v>
      </c>
      <c r="AR2853" t="s">
        <v>2694</v>
      </c>
      <c r="AS2853" t="s">
        <v>3234</v>
      </c>
    </row>
    <row r="2854" spans="1:45" x14ac:dyDescent="0.35">
      <c r="A2854" t="s">
        <v>2175</v>
      </c>
      <c r="B2854" t="s">
        <v>2673</v>
      </c>
      <c r="C2854" t="s">
        <v>2593</v>
      </c>
      <c r="D2854" t="s">
        <v>187</v>
      </c>
      <c r="E2854" t="s">
        <v>290</v>
      </c>
      <c r="F2854" t="s">
        <v>3066</v>
      </c>
      <c r="G2854" t="s">
        <v>42</v>
      </c>
      <c r="H2854" t="s">
        <v>40</v>
      </c>
      <c r="I2854" t="s">
        <v>3244</v>
      </c>
      <c r="J2854">
        <v>54.2</v>
      </c>
      <c r="K2854">
        <v>18.670000000000002</v>
      </c>
      <c r="L2854" t="s">
        <v>39</v>
      </c>
      <c r="M2854" t="s">
        <v>41</v>
      </c>
      <c r="N2854" t="s">
        <v>39</v>
      </c>
      <c r="O2854">
        <v>2000</v>
      </c>
      <c r="P2854">
        <v>2001</v>
      </c>
      <c r="Q2854" t="s">
        <v>3245</v>
      </c>
      <c r="R2854">
        <v>175</v>
      </c>
      <c r="S2854" t="s">
        <v>39</v>
      </c>
      <c r="T2854">
        <v>-3</v>
      </c>
      <c r="U2854" t="s">
        <v>3113</v>
      </c>
      <c r="V2854" s="6" t="s">
        <v>2954</v>
      </c>
      <c r="W2854">
        <v>56</v>
      </c>
      <c r="X2854" s="6" t="s">
        <v>3232</v>
      </c>
      <c r="Y2854" t="s">
        <v>39</v>
      </c>
      <c r="Z2854" t="s">
        <v>39</v>
      </c>
      <c r="AA2854" t="s">
        <v>39</v>
      </c>
      <c r="AB2854" t="s">
        <v>39</v>
      </c>
      <c r="AC2854" t="s">
        <v>39</v>
      </c>
      <c r="AD2854" t="s">
        <v>40</v>
      </c>
      <c r="AE2854" t="s">
        <v>39</v>
      </c>
      <c r="AF2854" t="s">
        <v>40</v>
      </c>
      <c r="AG2854" t="s">
        <v>39</v>
      </c>
      <c r="AH2854" t="s">
        <v>39</v>
      </c>
      <c r="AI2854" t="s">
        <v>39</v>
      </c>
      <c r="AJ2854" t="s">
        <v>3246</v>
      </c>
      <c r="AK2854">
        <v>2</v>
      </c>
      <c r="AL2854" t="s">
        <v>39</v>
      </c>
      <c r="AM2854" t="s">
        <v>39</v>
      </c>
      <c r="AN2854">
        <v>3</v>
      </c>
      <c r="AO2854">
        <v>50</v>
      </c>
      <c r="AP2854">
        <f t="shared" si="84"/>
        <v>112</v>
      </c>
      <c r="AQ2854" t="s">
        <v>39</v>
      </c>
      <c r="AR2854" t="s">
        <v>2694</v>
      </c>
      <c r="AS2854" t="s">
        <v>3234</v>
      </c>
    </row>
    <row r="2855" spans="1:45" x14ac:dyDescent="0.35">
      <c r="A2855" t="s">
        <v>2175</v>
      </c>
      <c r="B2855" t="s">
        <v>2673</v>
      </c>
      <c r="C2855" t="s">
        <v>2593</v>
      </c>
      <c r="D2855" t="s">
        <v>187</v>
      </c>
      <c r="E2855" t="s">
        <v>290</v>
      </c>
      <c r="F2855" t="s">
        <v>3066</v>
      </c>
      <c r="G2855" t="s">
        <v>42</v>
      </c>
      <c r="H2855" t="s">
        <v>40</v>
      </c>
      <c r="I2855" t="s">
        <v>3244</v>
      </c>
      <c r="J2855">
        <v>54.2</v>
      </c>
      <c r="K2855">
        <v>18.670000000000002</v>
      </c>
      <c r="L2855" t="s">
        <v>39</v>
      </c>
      <c r="M2855" t="s">
        <v>41</v>
      </c>
      <c r="N2855" t="s">
        <v>39</v>
      </c>
      <c r="O2855">
        <v>2000</v>
      </c>
      <c r="P2855">
        <v>2001</v>
      </c>
      <c r="Q2855" t="s">
        <v>3245</v>
      </c>
      <c r="R2855">
        <v>175</v>
      </c>
      <c r="S2855" t="s">
        <v>39</v>
      </c>
      <c r="T2855">
        <v>-3</v>
      </c>
      <c r="U2855" t="s">
        <v>3113</v>
      </c>
      <c r="V2855" s="6" t="s">
        <v>2954</v>
      </c>
      <c r="W2855">
        <v>70</v>
      </c>
      <c r="X2855" s="6" t="s">
        <v>3232</v>
      </c>
      <c r="Y2855" t="s">
        <v>39</v>
      </c>
      <c r="Z2855" t="s">
        <v>39</v>
      </c>
      <c r="AA2855" t="s">
        <v>39</v>
      </c>
      <c r="AB2855" t="s">
        <v>39</v>
      </c>
      <c r="AC2855" t="s">
        <v>39</v>
      </c>
      <c r="AD2855" t="s">
        <v>40</v>
      </c>
      <c r="AE2855" t="s">
        <v>39</v>
      </c>
      <c r="AF2855" t="s">
        <v>40</v>
      </c>
      <c r="AG2855" t="s">
        <v>39</v>
      </c>
      <c r="AH2855" t="s">
        <v>39</v>
      </c>
      <c r="AI2855" t="s">
        <v>39</v>
      </c>
      <c r="AJ2855" t="s">
        <v>3246</v>
      </c>
      <c r="AK2855">
        <v>4</v>
      </c>
      <c r="AL2855" t="s">
        <v>39</v>
      </c>
      <c r="AM2855" t="s">
        <v>39</v>
      </c>
      <c r="AN2855">
        <v>3</v>
      </c>
      <c r="AO2855">
        <v>50</v>
      </c>
      <c r="AP2855">
        <f t="shared" si="84"/>
        <v>112</v>
      </c>
      <c r="AQ2855" t="s">
        <v>39</v>
      </c>
      <c r="AR2855" t="s">
        <v>2694</v>
      </c>
      <c r="AS2855" t="s">
        <v>3234</v>
      </c>
    </row>
    <row r="2856" spans="1:45" x14ac:dyDescent="0.35">
      <c r="A2856" t="s">
        <v>2175</v>
      </c>
      <c r="B2856" t="s">
        <v>2673</v>
      </c>
      <c r="C2856" t="s">
        <v>2593</v>
      </c>
      <c r="D2856" t="s">
        <v>187</v>
      </c>
      <c r="E2856" t="s">
        <v>290</v>
      </c>
      <c r="F2856" t="s">
        <v>3066</v>
      </c>
      <c r="G2856" t="s">
        <v>42</v>
      </c>
      <c r="H2856" t="s">
        <v>40</v>
      </c>
      <c r="I2856" t="s">
        <v>3244</v>
      </c>
      <c r="J2856">
        <v>54.2</v>
      </c>
      <c r="K2856">
        <v>18.670000000000002</v>
      </c>
      <c r="L2856" t="s">
        <v>39</v>
      </c>
      <c r="M2856" t="s">
        <v>41</v>
      </c>
      <c r="N2856" t="s">
        <v>39</v>
      </c>
      <c r="O2856">
        <v>2000</v>
      </c>
      <c r="P2856">
        <v>2001</v>
      </c>
      <c r="Q2856" t="s">
        <v>3245</v>
      </c>
      <c r="R2856">
        <v>175</v>
      </c>
      <c r="S2856" t="s">
        <v>39</v>
      </c>
      <c r="T2856">
        <v>-3</v>
      </c>
      <c r="U2856" t="s">
        <v>3113</v>
      </c>
      <c r="V2856" s="6" t="s">
        <v>2954</v>
      </c>
      <c r="W2856">
        <v>168</v>
      </c>
      <c r="X2856" s="6" t="s">
        <v>3232</v>
      </c>
      <c r="Y2856" t="s">
        <v>39</v>
      </c>
      <c r="Z2856" t="s">
        <v>39</v>
      </c>
      <c r="AA2856" t="s">
        <v>39</v>
      </c>
      <c r="AB2856" t="s">
        <v>39</v>
      </c>
      <c r="AC2856" t="s">
        <v>39</v>
      </c>
      <c r="AD2856" t="s">
        <v>40</v>
      </c>
      <c r="AE2856" t="s">
        <v>39</v>
      </c>
      <c r="AF2856" t="s">
        <v>40</v>
      </c>
      <c r="AG2856" t="s">
        <v>39</v>
      </c>
      <c r="AH2856" t="s">
        <v>39</v>
      </c>
      <c r="AI2856" t="s">
        <v>39</v>
      </c>
      <c r="AJ2856" t="s">
        <v>3246</v>
      </c>
      <c r="AK2856">
        <v>2</v>
      </c>
      <c r="AL2856" t="s">
        <v>39</v>
      </c>
      <c r="AM2856" t="s">
        <v>39</v>
      </c>
      <c r="AN2856">
        <v>3</v>
      </c>
      <c r="AO2856">
        <v>50</v>
      </c>
      <c r="AP2856">
        <f t="shared" si="84"/>
        <v>112</v>
      </c>
      <c r="AQ2856" t="s">
        <v>39</v>
      </c>
      <c r="AR2856" t="s">
        <v>2694</v>
      </c>
      <c r="AS2856" t="s">
        <v>3234</v>
      </c>
    </row>
    <row r="2857" spans="1:45" x14ac:dyDescent="0.35">
      <c r="A2857" t="s">
        <v>2175</v>
      </c>
      <c r="B2857" t="s">
        <v>2673</v>
      </c>
      <c r="C2857" t="s">
        <v>2593</v>
      </c>
      <c r="D2857" t="s">
        <v>187</v>
      </c>
      <c r="E2857" t="s">
        <v>290</v>
      </c>
      <c r="F2857" t="s">
        <v>3066</v>
      </c>
      <c r="G2857" t="s">
        <v>42</v>
      </c>
      <c r="H2857" t="s">
        <v>40</v>
      </c>
      <c r="I2857" t="s">
        <v>3244</v>
      </c>
      <c r="J2857">
        <v>54.2</v>
      </c>
      <c r="K2857">
        <v>18.670000000000002</v>
      </c>
      <c r="L2857" t="s">
        <v>39</v>
      </c>
      <c r="M2857" t="s">
        <v>41</v>
      </c>
      <c r="N2857" t="s">
        <v>39</v>
      </c>
      <c r="O2857">
        <v>2000</v>
      </c>
      <c r="P2857">
        <v>2001</v>
      </c>
      <c r="Q2857" t="s">
        <v>3245</v>
      </c>
      <c r="R2857">
        <v>175</v>
      </c>
      <c r="S2857" t="s">
        <v>39</v>
      </c>
      <c r="T2857">
        <v>-3</v>
      </c>
      <c r="U2857" t="s">
        <v>3113</v>
      </c>
      <c r="V2857" s="6" t="s">
        <v>2954</v>
      </c>
      <c r="W2857">
        <f>0*7</f>
        <v>0</v>
      </c>
      <c r="X2857" s="6" t="s">
        <v>3233</v>
      </c>
      <c r="Y2857" t="s">
        <v>39</v>
      </c>
      <c r="Z2857" t="s">
        <v>39</v>
      </c>
      <c r="AA2857" t="s">
        <v>39</v>
      </c>
      <c r="AB2857" t="s">
        <v>39</v>
      </c>
      <c r="AC2857" t="s">
        <v>39</v>
      </c>
      <c r="AD2857" t="s">
        <v>40</v>
      </c>
      <c r="AE2857" t="s">
        <v>39</v>
      </c>
      <c r="AF2857" t="s">
        <v>40</v>
      </c>
      <c r="AG2857" t="s">
        <v>39</v>
      </c>
      <c r="AH2857" t="s">
        <v>39</v>
      </c>
      <c r="AI2857" t="s">
        <v>39</v>
      </c>
      <c r="AJ2857" t="s">
        <v>3246</v>
      </c>
      <c r="AK2857">
        <v>8</v>
      </c>
      <c r="AL2857" t="s">
        <v>39</v>
      </c>
      <c r="AM2857" t="s">
        <v>39</v>
      </c>
      <c r="AN2857">
        <v>3</v>
      </c>
      <c r="AO2857">
        <v>50</v>
      </c>
      <c r="AP2857">
        <f t="shared" si="84"/>
        <v>112</v>
      </c>
      <c r="AQ2857" t="s">
        <v>39</v>
      </c>
      <c r="AR2857" t="s">
        <v>2694</v>
      </c>
      <c r="AS2857" t="s">
        <v>3234</v>
      </c>
    </row>
    <row r="2858" spans="1:45" x14ac:dyDescent="0.35">
      <c r="A2858" t="s">
        <v>2175</v>
      </c>
      <c r="B2858" t="s">
        <v>2673</v>
      </c>
      <c r="C2858" t="s">
        <v>2593</v>
      </c>
      <c r="D2858" t="s">
        <v>187</v>
      </c>
      <c r="E2858" t="s">
        <v>290</v>
      </c>
      <c r="F2858" t="s">
        <v>3066</v>
      </c>
      <c r="G2858" t="s">
        <v>42</v>
      </c>
      <c r="H2858" t="s">
        <v>40</v>
      </c>
      <c r="I2858" t="s">
        <v>3244</v>
      </c>
      <c r="J2858">
        <v>54.2</v>
      </c>
      <c r="K2858">
        <v>18.670000000000002</v>
      </c>
      <c r="L2858" t="s">
        <v>39</v>
      </c>
      <c r="M2858" t="s">
        <v>41</v>
      </c>
      <c r="N2858" t="s">
        <v>39</v>
      </c>
      <c r="O2858">
        <v>2000</v>
      </c>
      <c r="P2858">
        <v>2001</v>
      </c>
      <c r="Q2858" t="s">
        <v>3245</v>
      </c>
      <c r="R2858">
        <v>175</v>
      </c>
      <c r="S2858" t="s">
        <v>39</v>
      </c>
      <c r="T2858">
        <v>-3</v>
      </c>
      <c r="U2858" t="s">
        <v>3113</v>
      </c>
      <c r="V2858" s="6" t="s">
        <v>2954</v>
      </c>
      <c r="W2858">
        <v>14</v>
      </c>
      <c r="X2858" s="6" t="s">
        <v>3233</v>
      </c>
      <c r="Y2858" t="s">
        <v>39</v>
      </c>
      <c r="Z2858" t="s">
        <v>39</v>
      </c>
      <c r="AA2858" t="s">
        <v>39</v>
      </c>
      <c r="AB2858" t="s">
        <v>39</v>
      </c>
      <c r="AC2858" t="s">
        <v>39</v>
      </c>
      <c r="AD2858" t="s">
        <v>40</v>
      </c>
      <c r="AE2858" t="s">
        <v>39</v>
      </c>
      <c r="AF2858" t="s">
        <v>40</v>
      </c>
      <c r="AG2858" t="s">
        <v>39</v>
      </c>
      <c r="AH2858" t="s">
        <v>39</v>
      </c>
      <c r="AI2858" t="s">
        <v>39</v>
      </c>
      <c r="AJ2858" t="s">
        <v>3246</v>
      </c>
      <c r="AK2858">
        <v>5</v>
      </c>
      <c r="AL2858" t="s">
        <v>39</v>
      </c>
      <c r="AM2858" t="s">
        <v>39</v>
      </c>
      <c r="AN2858">
        <v>3</v>
      </c>
      <c r="AO2858">
        <v>50</v>
      </c>
      <c r="AP2858">
        <f t="shared" si="84"/>
        <v>112</v>
      </c>
      <c r="AQ2858" t="s">
        <v>39</v>
      </c>
      <c r="AR2858" t="s">
        <v>2694</v>
      </c>
      <c r="AS2858" t="s">
        <v>3234</v>
      </c>
    </row>
    <row r="2859" spans="1:45" x14ac:dyDescent="0.35">
      <c r="A2859" t="s">
        <v>2175</v>
      </c>
      <c r="B2859" t="s">
        <v>2673</v>
      </c>
      <c r="C2859" t="s">
        <v>2593</v>
      </c>
      <c r="D2859" t="s">
        <v>187</v>
      </c>
      <c r="E2859" t="s">
        <v>290</v>
      </c>
      <c r="F2859" t="s">
        <v>3066</v>
      </c>
      <c r="G2859" t="s">
        <v>42</v>
      </c>
      <c r="H2859" t="s">
        <v>40</v>
      </c>
      <c r="I2859" t="s">
        <v>3244</v>
      </c>
      <c r="J2859">
        <v>54.2</v>
      </c>
      <c r="K2859">
        <v>18.670000000000002</v>
      </c>
      <c r="L2859" t="s">
        <v>39</v>
      </c>
      <c r="M2859" t="s">
        <v>41</v>
      </c>
      <c r="N2859" t="s">
        <v>39</v>
      </c>
      <c r="O2859">
        <v>2000</v>
      </c>
      <c r="P2859">
        <v>2001</v>
      </c>
      <c r="Q2859" t="s">
        <v>3245</v>
      </c>
      <c r="R2859">
        <v>175</v>
      </c>
      <c r="S2859" t="s">
        <v>39</v>
      </c>
      <c r="T2859">
        <v>-3</v>
      </c>
      <c r="U2859" t="s">
        <v>3113</v>
      </c>
      <c r="V2859" s="6" t="s">
        <v>2954</v>
      </c>
      <c r="W2859">
        <v>28</v>
      </c>
      <c r="X2859" s="6" t="s">
        <v>3233</v>
      </c>
      <c r="Y2859" t="s">
        <v>39</v>
      </c>
      <c r="Z2859" t="s">
        <v>39</v>
      </c>
      <c r="AA2859" t="s">
        <v>39</v>
      </c>
      <c r="AB2859" t="s">
        <v>39</v>
      </c>
      <c r="AC2859" t="s">
        <v>39</v>
      </c>
      <c r="AD2859" t="s">
        <v>40</v>
      </c>
      <c r="AE2859" t="s">
        <v>39</v>
      </c>
      <c r="AF2859" t="s">
        <v>40</v>
      </c>
      <c r="AG2859" t="s">
        <v>39</v>
      </c>
      <c r="AH2859" t="s">
        <v>39</v>
      </c>
      <c r="AI2859" t="s">
        <v>39</v>
      </c>
      <c r="AJ2859" t="s">
        <v>3246</v>
      </c>
      <c r="AK2859">
        <v>2</v>
      </c>
      <c r="AL2859" t="s">
        <v>39</v>
      </c>
      <c r="AM2859" t="s">
        <v>39</v>
      </c>
      <c r="AN2859">
        <v>3</v>
      </c>
      <c r="AO2859">
        <v>50</v>
      </c>
      <c r="AP2859">
        <f t="shared" si="84"/>
        <v>112</v>
      </c>
      <c r="AQ2859" t="s">
        <v>39</v>
      </c>
      <c r="AR2859" t="s">
        <v>2694</v>
      </c>
      <c r="AS2859" t="s">
        <v>3234</v>
      </c>
    </row>
    <row r="2860" spans="1:45" x14ac:dyDescent="0.35">
      <c r="A2860" t="s">
        <v>2175</v>
      </c>
      <c r="B2860" t="s">
        <v>2673</v>
      </c>
      <c r="C2860" t="s">
        <v>2593</v>
      </c>
      <c r="D2860" t="s">
        <v>187</v>
      </c>
      <c r="E2860" t="s">
        <v>290</v>
      </c>
      <c r="F2860" t="s">
        <v>3066</v>
      </c>
      <c r="G2860" t="s">
        <v>42</v>
      </c>
      <c r="H2860" t="s">
        <v>40</v>
      </c>
      <c r="I2860" t="s">
        <v>3244</v>
      </c>
      <c r="J2860">
        <v>54.2</v>
      </c>
      <c r="K2860">
        <v>18.670000000000002</v>
      </c>
      <c r="L2860" t="s">
        <v>39</v>
      </c>
      <c r="M2860" t="s">
        <v>41</v>
      </c>
      <c r="N2860" t="s">
        <v>39</v>
      </c>
      <c r="O2860">
        <v>2000</v>
      </c>
      <c r="P2860">
        <v>2001</v>
      </c>
      <c r="Q2860" t="s">
        <v>3245</v>
      </c>
      <c r="R2860">
        <v>175</v>
      </c>
      <c r="S2860" t="s">
        <v>39</v>
      </c>
      <c r="T2860">
        <v>-3</v>
      </c>
      <c r="U2860" t="s">
        <v>3113</v>
      </c>
      <c r="V2860" s="6" t="s">
        <v>2954</v>
      </c>
      <c r="W2860">
        <v>42</v>
      </c>
      <c r="X2860" s="6" t="s">
        <v>3233</v>
      </c>
      <c r="Y2860" t="s">
        <v>39</v>
      </c>
      <c r="Z2860" t="s">
        <v>39</v>
      </c>
      <c r="AA2860" t="s">
        <v>39</v>
      </c>
      <c r="AB2860" t="s">
        <v>39</v>
      </c>
      <c r="AC2860" t="s">
        <v>39</v>
      </c>
      <c r="AD2860" t="s">
        <v>40</v>
      </c>
      <c r="AE2860" t="s">
        <v>39</v>
      </c>
      <c r="AF2860" t="s">
        <v>40</v>
      </c>
      <c r="AG2860" t="s">
        <v>39</v>
      </c>
      <c r="AH2860" t="s">
        <v>39</v>
      </c>
      <c r="AI2860" t="s">
        <v>39</v>
      </c>
      <c r="AJ2860" t="s">
        <v>3246</v>
      </c>
      <c r="AK2860">
        <v>2</v>
      </c>
      <c r="AL2860" t="s">
        <v>39</v>
      </c>
      <c r="AM2860" t="s">
        <v>39</v>
      </c>
      <c r="AN2860">
        <v>3</v>
      </c>
      <c r="AO2860">
        <v>50</v>
      </c>
      <c r="AP2860">
        <f t="shared" si="84"/>
        <v>112</v>
      </c>
      <c r="AQ2860" t="s">
        <v>39</v>
      </c>
      <c r="AR2860" t="s">
        <v>2694</v>
      </c>
      <c r="AS2860" t="s">
        <v>3234</v>
      </c>
    </row>
    <row r="2861" spans="1:45" x14ac:dyDescent="0.35">
      <c r="A2861" t="s">
        <v>2175</v>
      </c>
      <c r="B2861" t="s">
        <v>2673</v>
      </c>
      <c r="C2861" t="s">
        <v>2593</v>
      </c>
      <c r="D2861" t="s">
        <v>187</v>
      </c>
      <c r="E2861" t="s">
        <v>290</v>
      </c>
      <c r="F2861" t="s">
        <v>3066</v>
      </c>
      <c r="G2861" t="s">
        <v>42</v>
      </c>
      <c r="H2861" t="s">
        <v>40</v>
      </c>
      <c r="I2861" t="s">
        <v>3244</v>
      </c>
      <c r="J2861">
        <v>54.2</v>
      </c>
      <c r="K2861">
        <v>18.670000000000002</v>
      </c>
      <c r="L2861" t="s">
        <v>39</v>
      </c>
      <c r="M2861" t="s">
        <v>41</v>
      </c>
      <c r="N2861" t="s">
        <v>39</v>
      </c>
      <c r="O2861">
        <v>2000</v>
      </c>
      <c r="P2861">
        <v>2001</v>
      </c>
      <c r="Q2861" t="s">
        <v>3245</v>
      </c>
      <c r="R2861">
        <v>175</v>
      </c>
      <c r="S2861" t="s">
        <v>39</v>
      </c>
      <c r="T2861">
        <v>-3</v>
      </c>
      <c r="U2861" t="s">
        <v>3113</v>
      </c>
      <c r="V2861" s="6" t="s">
        <v>2954</v>
      </c>
      <c r="W2861">
        <v>56</v>
      </c>
      <c r="X2861" s="6" t="s">
        <v>3233</v>
      </c>
      <c r="Y2861" t="s">
        <v>39</v>
      </c>
      <c r="Z2861" t="s">
        <v>39</v>
      </c>
      <c r="AA2861" t="s">
        <v>39</v>
      </c>
      <c r="AB2861" t="s">
        <v>39</v>
      </c>
      <c r="AC2861" t="s">
        <v>39</v>
      </c>
      <c r="AD2861" t="s">
        <v>40</v>
      </c>
      <c r="AE2861" t="s">
        <v>39</v>
      </c>
      <c r="AF2861" t="s">
        <v>40</v>
      </c>
      <c r="AG2861" t="s">
        <v>39</v>
      </c>
      <c r="AH2861" t="s">
        <v>39</v>
      </c>
      <c r="AI2861" t="s">
        <v>39</v>
      </c>
      <c r="AJ2861" t="s">
        <v>3246</v>
      </c>
      <c r="AK2861">
        <v>2</v>
      </c>
      <c r="AL2861" t="s">
        <v>39</v>
      </c>
      <c r="AM2861" t="s">
        <v>39</v>
      </c>
      <c r="AN2861">
        <v>3</v>
      </c>
      <c r="AO2861">
        <v>50</v>
      </c>
      <c r="AP2861">
        <f t="shared" si="84"/>
        <v>112</v>
      </c>
      <c r="AQ2861" t="s">
        <v>39</v>
      </c>
      <c r="AR2861" t="s">
        <v>2694</v>
      </c>
      <c r="AS2861" t="s">
        <v>3234</v>
      </c>
    </row>
    <row r="2862" spans="1:45" x14ac:dyDescent="0.35">
      <c r="A2862" t="s">
        <v>2175</v>
      </c>
      <c r="B2862" t="s">
        <v>2673</v>
      </c>
      <c r="C2862" t="s">
        <v>2593</v>
      </c>
      <c r="D2862" t="s">
        <v>187</v>
      </c>
      <c r="E2862" t="s">
        <v>290</v>
      </c>
      <c r="F2862" t="s">
        <v>3066</v>
      </c>
      <c r="G2862" t="s">
        <v>42</v>
      </c>
      <c r="H2862" t="s">
        <v>40</v>
      </c>
      <c r="I2862" t="s">
        <v>3244</v>
      </c>
      <c r="J2862">
        <v>54.2</v>
      </c>
      <c r="K2862">
        <v>18.670000000000002</v>
      </c>
      <c r="L2862" t="s">
        <v>39</v>
      </c>
      <c r="M2862" t="s">
        <v>41</v>
      </c>
      <c r="N2862" t="s">
        <v>39</v>
      </c>
      <c r="O2862">
        <v>2000</v>
      </c>
      <c r="P2862">
        <v>2001</v>
      </c>
      <c r="Q2862" t="s">
        <v>3245</v>
      </c>
      <c r="R2862">
        <v>175</v>
      </c>
      <c r="S2862" t="s">
        <v>39</v>
      </c>
      <c r="T2862">
        <v>-3</v>
      </c>
      <c r="U2862" t="s">
        <v>3113</v>
      </c>
      <c r="V2862" s="6" t="s">
        <v>2954</v>
      </c>
      <c r="W2862">
        <v>70</v>
      </c>
      <c r="X2862" s="6" t="s">
        <v>3233</v>
      </c>
      <c r="Y2862" t="s">
        <v>39</v>
      </c>
      <c r="Z2862" t="s">
        <v>39</v>
      </c>
      <c r="AA2862" t="s">
        <v>39</v>
      </c>
      <c r="AB2862" t="s">
        <v>39</v>
      </c>
      <c r="AC2862" t="s">
        <v>39</v>
      </c>
      <c r="AD2862" t="s">
        <v>40</v>
      </c>
      <c r="AE2862" t="s">
        <v>39</v>
      </c>
      <c r="AF2862" t="s">
        <v>40</v>
      </c>
      <c r="AG2862" t="s">
        <v>39</v>
      </c>
      <c r="AH2862" t="s">
        <v>39</v>
      </c>
      <c r="AI2862" t="s">
        <v>39</v>
      </c>
      <c r="AJ2862" t="s">
        <v>3246</v>
      </c>
      <c r="AK2862">
        <v>1</v>
      </c>
      <c r="AL2862" t="s">
        <v>39</v>
      </c>
      <c r="AM2862" t="s">
        <v>39</v>
      </c>
      <c r="AN2862">
        <v>3</v>
      </c>
      <c r="AO2862">
        <v>50</v>
      </c>
      <c r="AP2862">
        <f t="shared" si="84"/>
        <v>112</v>
      </c>
      <c r="AQ2862" t="s">
        <v>39</v>
      </c>
      <c r="AR2862" t="s">
        <v>2694</v>
      </c>
      <c r="AS2862" t="s">
        <v>3234</v>
      </c>
    </row>
    <row r="2863" spans="1:45" x14ac:dyDescent="0.35">
      <c r="A2863" t="s">
        <v>2175</v>
      </c>
      <c r="B2863" t="s">
        <v>2673</v>
      </c>
      <c r="C2863" t="s">
        <v>2593</v>
      </c>
      <c r="D2863" t="s">
        <v>187</v>
      </c>
      <c r="E2863" t="s">
        <v>290</v>
      </c>
      <c r="F2863" t="s">
        <v>3066</v>
      </c>
      <c r="G2863" t="s">
        <v>42</v>
      </c>
      <c r="H2863" t="s">
        <v>40</v>
      </c>
      <c r="I2863" t="s">
        <v>3244</v>
      </c>
      <c r="J2863">
        <v>54.2</v>
      </c>
      <c r="K2863">
        <v>18.670000000000002</v>
      </c>
      <c r="L2863" t="s">
        <v>39</v>
      </c>
      <c r="M2863" t="s">
        <v>41</v>
      </c>
      <c r="N2863" t="s">
        <v>39</v>
      </c>
      <c r="O2863">
        <v>2000</v>
      </c>
      <c r="P2863">
        <v>2001</v>
      </c>
      <c r="Q2863" t="s">
        <v>3245</v>
      </c>
      <c r="R2863">
        <v>175</v>
      </c>
      <c r="S2863" t="s">
        <v>39</v>
      </c>
      <c r="T2863">
        <v>-3</v>
      </c>
      <c r="U2863" t="s">
        <v>3113</v>
      </c>
      <c r="V2863" s="6" t="s">
        <v>2954</v>
      </c>
      <c r="W2863">
        <v>168</v>
      </c>
      <c r="X2863" s="6" t="s">
        <v>3233</v>
      </c>
      <c r="Y2863" t="s">
        <v>39</v>
      </c>
      <c r="Z2863" t="s">
        <v>39</v>
      </c>
      <c r="AA2863" t="s">
        <v>39</v>
      </c>
      <c r="AB2863" t="s">
        <v>39</v>
      </c>
      <c r="AC2863" t="s">
        <v>39</v>
      </c>
      <c r="AD2863" t="s">
        <v>40</v>
      </c>
      <c r="AE2863" t="s">
        <v>39</v>
      </c>
      <c r="AF2863" t="s">
        <v>40</v>
      </c>
      <c r="AG2863" t="s">
        <v>39</v>
      </c>
      <c r="AH2863" t="s">
        <v>39</v>
      </c>
      <c r="AI2863" t="s">
        <v>39</v>
      </c>
      <c r="AJ2863" t="s">
        <v>3246</v>
      </c>
      <c r="AK2863" t="s">
        <v>39</v>
      </c>
      <c r="AL2863" t="s">
        <v>39</v>
      </c>
      <c r="AM2863" t="s">
        <v>39</v>
      </c>
      <c r="AN2863">
        <v>3</v>
      </c>
      <c r="AO2863">
        <v>50</v>
      </c>
      <c r="AP2863">
        <f t="shared" si="84"/>
        <v>112</v>
      </c>
      <c r="AQ2863" t="s">
        <v>39</v>
      </c>
      <c r="AR2863" t="s">
        <v>2694</v>
      </c>
      <c r="AS2863" t="s">
        <v>3234</v>
      </c>
    </row>
    <row r="2864" spans="1:45" x14ac:dyDescent="0.35">
      <c r="A2864" t="s">
        <v>2175</v>
      </c>
      <c r="B2864" t="s">
        <v>2673</v>
      </c>
      <c r="C2864" t="s">
        <v>2593</v>
      </c>
      <c r="D2864" t="s">
        <v>187</v>
      </c>
      <c r="E2864" t="s">
        <v>290</v>
      </c>
      <c r="F2864" t="s">
        <v>3066</v>
      </c>
      <c r="G2864" t="s">
        <v>42</v>
      </c>
      <c r="H2864" t="s">
        <v>40</v>
      </c>
      <c r="I2864" t="s">
        <v>3244</v>
      </c>
      <c r="J2864">
        <v>54.2</v>
      </c>
      <c r="K2864">
        <v>18.670000000000002</v>
      </c>
      <c r="L2864" t="s">
        <v>39</v>
      </c>
      <c r="M2864" t="s">
        <v>41</v>
      </c>
      <c r="N2864" t="s">
        <v>39</v>
      </c>
      <c r="O2864">
        <v>2000</v>
      </c>
      <c r="P2864">
        <v>2001</v>
      </c>
      <c r="Q2864" t="s">
        <v>3245</v>
      </c>
      <c r="R2864">
        <v>175</v>
      </c>
      <c r="S2864" t="s">
        <v>39</v>
      </c>
      <c r="T2864">
        <v>-3</v>
      </c>
      <c r="U2864" t="s">
        <v>3113</v>
      </c>
      <c r="V2864" s="6" t="s">
        <v>2954</v>
      </c>
      <c r="W2864">
        <f>0*7</f>
        <v>0</v>
      </c>
      <c r="X2864" s="6" t="s">
        <v>3229</v>
      </c>
      <c r="Y2864" t="s">
        <v>39</v>
      </c>
      <c r="Z2864" t="s">
        <v>39</v>
      </c>
      <c r="AA2864" t="s">
        <v>39</v>
      </c>
      <c r="AB2864" t="s">
        <v>39</v>
      </c>
      <c r="AC2864" t="s">
        <v>39</v>
      </c>
      <c r="AD2864" t="s">
        <v>40</v>
      </c>
      <c r="AE2864" t="s">
        <v>39</v>
      </c>
      <c r="AF2864" t="s">
        <v>40</v>
      </c>
      <c r="AG2864" t="s">
        <v>39</v>
      </c>
      <c r="AH2864" t="s">
        <v>39</v>
      </c>
      <c r="AI2864" t="s">
        <v>39</v>
      </c>
      <c r="AJ2864" t="s">
        <v>3246</v>
      </c>
      <c r="AK2864">
        <v>3</v>
      </c>
      <c r="AL2864" t="s">
        <v>39</v>
      </c>
      <c r="AM2864" t="s">
        <v>39</v>
      </c>
      <c r="AN2864">
        <v>3</v>
      </c>
      <c r="AO2864">
        <v>50</v>
      </c>
      <c r="AP2864">
        <f t="shared" si="84"/>
        <v>112</v>
      </c>
      <c r="AQ2864" t="s">
        <v>39</v>
      </c>
      <c r="AR2864" t="s">
        <v>2694</v>
      </c>
      <c r="AS2864" t="s">
        <v>3234</v>
      </c>
    </row>
    <row r="2865" spans="1:45" x14ac:dyDescent="0.35">
      <c r="A2865" t="s">
        <v>2175</v>
      </c>
      <c r="B2865" t="s">
        <v>2673</v>
      </c>
      <c r="C2865" t="s">
        <v>2593</v>
      </c>
      <c r="D2865" t="s">
        <v>187</v>
      </c>
      <c r="E2865" t="s">
        <v>290</v>
      </c>
      <c r="F2865" t="s">
        <v>3066</v>
      </c>
      <c r="G2865" t="s">
        <v>42</v>
      </c>
      <c r="H2865" t="s">
        <v>40</v>
      </c>
      <c r="I2865" t="s">
        <v>3244</v>
      </c>
      <c r="J2865">
        <v>54.2</v>
      </c>
      <c r="K2865">
        <v>18.670000000000002</v>
      </c>
      <c r="L2865" t="s">
        <v>39</v>
      </c>
      <c r="M2865" t="s">
        <v>41</v>
      </c>
      <c r="N2865" t="s">
        <v>39</v>
      </c>
      <c r="O2865">
        <v>2000</v>
      </c>
      <c r="P2865">
        <v>2001</v>
      </c>
      <c r="Q2865" t="s">
        <v>3245</v>
      </c>
      <c r="R2865">
        <v>175</v>
      </c>
      <c r="S2865" t="s">
        <v>39</v>
      </c>
      <c r="T2865">
        <v>-3</v>
      </c>
      <c r="U2865" t="s">
        <v>3113</v>
      </c>
      <c r="V2865" s="6" t="s">
        <v>2954</v>
      </c>
      <c r="W2865">
        <v>14</v>
      </c>
      <c r="X2865" s="6" t="s">
        <v>3229</v>
      </c>
      <c r="Y2865" t="s">
        <v>39</v>
      </c>
      <c r="Z2865" t="s">
        <v>39</v>
      </c>
      <c r="AA2865" t="s">
        <v>39</v>
      </c>
      <c r="AB2865" t="s">
        <v>39</v>
      </c>
      <c r="AC2865" t="s">
        <v>39</v>
      </c>
      <c r="AD2865" t="s">
        <v>40</v>
      </c>
      <c r="AE2865" t="s">
        <v>39</v>
      </c>
      <c r="AF2865" t="s">
        <v>40</v>
      </c>
      <c r="AG2865" t="s">
        <v>39</v>
      </c>
      <c r="AH2865" t="s">
        <v>39</v>
      </c>
      <c r="AI2865" t="s">
        <v>39</v>
      </c>
      <c r="AJ2865" t="s">
        <v>3246</v>
      </c>
      <c r="AK2865">
        <v>2</v>
      </c>
      <c r="AL2865" t="s">
        <v>39</v>
      </c>
      <c r="AM2865" t="s">
        <v>39</v>
      </c>
      <c r="AN2865">
        <v>3</v>
      </c>
      <c r="AO2865">
        <v>50</v>
      </c>
      <c r="AP2865">
        <f t="shared" si="84"/>
        <v>112</v>
      </c>
      <c r="AQ2865" t="s">
        <v>39</v>
      </c>
      <c r="AR2865" t="s">
        <v>2694</v>
      </c>
      <c r="AS2865" t="s">
        <v>3234</v>
      </c>
    </row>
    <row r="2866" spans="1:45" x14ac:dyDescent="0.35">
      <c r="A2866" t="s">
        <v>2175</v>
      </c>
      <c r="B2866" t="s">
        <v>2673</v>
      </c>
      <c r="C2866" t="s">
        <v>2593</v>
      </c>
      <c r="D2866" t="s">
        <v>187</v>
      </c>
      <c r="E2866" t="s">
        <v>290</v>
      </c>
      <c r="F2866" t="s">
        <v>3066</v>
      </c>
      <c r="G2866" t="s">
        <v>42</v>
      </c>
      <c r="H2866" t="s">
        <v>40</v>
      </c>
      <c r="I2866" t="s">
        <v>3244</v>
      </c>
      <c r="J2866">
        <v>54.2</v>
      </c>
      <c r="K2866">
        <v>18.670000000000002</v>
      </c>
      <c r="L2866" t="s">
        <v>39</v>
      </c>
      <c r="M2866" t="s">
        <v>41</v>
      </c>
      <c r="N2866" t="s">
        <v>39</v>
      </c>
      <c r="O2866">
        <v>2000</v>
      </c>
      <c r="P2866">
        <v>2001</v>
      </c>
      <c r="Q2866" t="s">
        <v>3245</v>
      </c>
      <c r="R2866">
        <v>175</v>
      </c>
      <c r="S2866" t="s">
        <v>39</v>
      </c>
      <c r="T2866">
        <v>-3</v>
      </c>
      <c r="U2866" t="s">
        <v>3113</v>
      </c>
      <c r="V2866" s="6" t="s">
        <v>2954</v>
      </c>
      <c r="W2866">
        <v>28</v>
      </c>
      <c r="X2866" s="6" t="s">
        <v>3229</v>
      </c>
      <c r="Y2866" t="s">
        <v>39</v>
      </c>
      <c r="Z2866" t="s">
        <v>39</v>
      </c>
      <c r="AA2866" t="s">
        <v>39</v>
      </c>
      <c r="AB2866" t="s">
        <v>39</v>
      </c>
      <c r="AC2866" t="s">
        <v>39</v>
      </c>
      <c r="AD2866" t="s">
        <v>40</v>
      </c>
      <c r="AE2866" t="s">
        <v>39</v>
      </c>
      <c r="AF2866" t="s">
        <v>40</v>
      </c>
      <c r="AG2866" t="s">
        <v>39</v>
      </c>
      <c r="AH2866" t="s">
        <v>39</v>
      </c>
      <c r="AI2866" t="s">
        <v>39</v>
      </c>
      <c r="AJ2866" t="s">
        <v>3246</v>
      </c>
      <c r="AK2866">
        <v>1</v>
      </c>
      <c r="AL2866" t="s">
        <v>39</v>
      </c>
      <c r="AM2866" t="s">
        <v>39</v>
      </c>
      <c r="AN2866">
        <v>3</v>
      </c>
      <c r="AO2866">
        <v>50</v>
      </c>
      <c r="AP2866">
        <f t="shared" si="84"/>
        <v>112</v>
      </c>
      <c r="AQ2866" t="s">
        <v>39</v>
      </c>
      <c r="AR2866" t="s">
        <v>2694</v>
      </c>
      <c r="AS2866" t="s">
        <v>3234</v>
      </c>
    </row>
    <row r="2867" spans="1:45" x14ac:dyDescent="0.35">
      <c r="A2867" t="s">
        <v>2175</v>
      </c>
      <c r="B2867" t="s">
        <v>2673</v>
      </c>
      <c r="C2867" t="s">
        <v>2593</v>
      </c>
      <c r="D2867" t="s">
        <v>187</v>
      </c>
      <c r="E2867" t="s">
        <v>290</v>
      </c>
      <c r="F2867" t="s">
        <v>3066</v>
      </c>
      <c r="G2867" t="s">
        <v>42</v>
      </c>
      <c r="H2867" t="s">
        <v>40</v>
      </c>
      <c r="I2867" t="s">
        <v>3244</v>
      </c>
      <c r="J2867">
        <v>54.2</v>
      </c>
      <c r="K2867">
        <v>18.670000000000002</v>
      </c>
      <c r="L2867" t="s">
        <v>39</v>
      </c>
      <c r="M2867" t="s">
        <v>41</v>
      </c>
      <c r="N2867" t="s">
        <v>39</v>
      </c>
      <c r="O2867">
        <v>2000</v>
      </c>
      <c r="P2867">
        <v>2001</v>
      </c>
      <c r="Q2867" t="s">
        <v>3245</v>
      </c>
      <c r="R2867">
        <v>175</v>
      </c>
      <c r="S2867" t="s">
        <v>39</v>
      </c>
      <c r="T2867">
        <v>-3</v>
      </c>
      <c r="U2867" t="s">
        <v>3113</v>
      </c>
      <c r="V2867" s="6" t="s">
        <v>2954</v>
      </c>
      <c r="W2867">
        <v>42</v>
      </c>
      <c r="X2867" s="6" t="s">
        <v>3229</v>
      </c>
      <c r="Y2867" t="s">
        <v>39</v>
      </c>
      <c r="Z2867" t="s">
        <v>39</v>
      </c>
      <c r="AA2867" t="s">
        <v>39</v>
      </c>
      <c r="AB2867" t="s">
        <v>39</v>
      </c>
      <c r="AC2867" t="s">
        <v>39</v>
      </c>
      <c r="AD2867" t="s">
        <v>40</v>
      </c>
      <c r="AE2867" t="s">
        <v>39</v>
      </c>
      <c r="AF2867" t="s">
        <v>40</v>
      </c>
      <c r="AG2867" t="s">
        <v>39</v>
      </c>
      <c r="AH2867" t="s">
        <v>39</v>
      </c>
      <c r="AI2867" t="s">
        <v>39</v>
      </c>
      <c r="AJ2867" t="s">
        <v>3246</v>
      </c>
      <c r="AK2867">
        <v>3</v>
      </c>
      <c r="AL2867" t="s">
        <v>39</v>
      </c>
      <c r="AM2867" t="s">
        <v>39</v>
      </c>
      <c r="AN2867">
        <v>3</v>
      </c>
      <c r="AO2867">
        <v>50</v>
      </c>
      <c r="AP2867">
        <f t="shared" si="84"/>
        <v>112</v>
      </c>
      <c r="AQ2867" t="s">
        <v>39</v>
      </c>
      <c r="AR2867" t="s">
        <v>2694</v>
      </c>
      <c r="AS2867" t="s">
        <v>3234</v>
      </c>
    </row>
    <row r="2868" spans="1:45" x14ac:dyDescent="0.35">
      <c r="A2868" t="s">
        <v>2175</v>
      </c>
      <c r="B2868" t="s">
        <v>2673</v>
      </c>
      <c r="C2868" t="s">
        <v>2593</v>
      </c>
      <c r="D2868" t="s">
        <v>187</v>
      </c>
      <c r="E2868" t="s">
        <v>290</v>
      </c>
      <c r="F2868" t="s">
        <v>3066</v>
      </c>
      <c r="G2868" t="s">
        <v>42</v>
      </c>
      <c r="H2868" t="s">
        <v>40</v>
      </c>
      <c r="I2868" t="s">
        <v>3244</v>
      </c>
      <c r="J2868">
        <v>54.2</v>
      </c>
      <c r="K2868">
        <v>18.670000000000002</v>
      </c>
      <c r="L2868" t="s">
        <v>39</v>
      </c>
      <c r="M2868" t="s">
        <v>41</v>
      </c>
      <c r="N2868" t="s">
        <v>39</v>
      </c>
      <c r="O2868">
        <v>2000</v>
      </c>
      <c r="P2868">
        <v>2001</v>
      </c>
      <c r="Q2868" t="s">
        <v>3245</v>
      </c>
      <c r="R2868">
        <v>175</v>
      </c>
      <c r="S2868" t="s">
        <v>39</v>
      </c>
      <c r="T2868">
        <v>-3</v>
      </c>
      <c r="U2868" t="s">
        <v>3113</v>
      </c>
      <c r="V2868" s="6" t="s">
        <v>2954</v>
      </c>
      <c r="W2868">
        <v>56</v>
      </c>
      <c r="X2868" s="6" t="s">
        <v>3229</v>
      </c>
      <c r="Y2868" t="s">
        <v>39</v>
      </c>
      <c r="Z2868" t="s">
        <v>39</v>
      </c>
      <c r="AA2868" t="s">
        <v>39</v>
      </c>
      <c r="AB2868" t="s">
        <v>39</v>
      </c>
      <c r="AC2868" t="s">
        <v>39</v>
      </c>
      <c r="AD2868" t="s">
        <v>40</v>
      </c>
      <c r="AE2868" t="s">
        <v>39</v>
      </c>
      <c r="AF2868" t="s">
        <v>40</v>
      </c>
      <c r="AG2868" t="s">
        <v>39</v>
      </c>
      <c r="AH2868" t="s">
        <v>39</v>
      </c>
      <c r="AI2868" t="s">
        <v>39</v>
      </c>
      <c r="AJ2868" t="s">
        <v>3246</v>
      </c>
      <c r="AK2868">
        <v>1</v>
      </c>
      <c r="AL2868" t="s">
        <v>39</v>
      </c>
      <c r="AM2868" t="s">
        <v>39</v>
      </c>
      <c r="AN2868">
        <v>3</v>
      </c>
      <c r="AO2868">
        <v>50</v>
      </c>
      <c r="AP2868">
        <f t="shared" si="84"/>
        <v>112</v>
      </c>
      <c r="AQ2868" t="s">
        <v>39</v>
      </c>
      <c r="AR2868" t="s">
        <v>2694</v>
      </c>
      <c r="AS2868" t="s">
        <v>3234</v>
      </c>
    </row>
    <row r="2869" spans="1:45" x14ac:dyDescent="0.35">
      <c r="A2869" t="s">
        <v>2175</v>
      </c>
      <c r="B2869" t="s">
        <v>2673</v>
      </c>
      <c r="C2869" t="s">
        <v>2593</v>
      </c>
      <c r="D2869" t="s">
        <v>187</v>
      </c>
      <c r="E2869" t="s">
        <v>290</v>
      </c>
      <c r="F2869" t="s">
        <v>3066</v>
      </c>
      <c r="G2869" t="s">
        <v>42</v>
      </c>
      <c r="H2869" t="s">
        <v>40</v>
      </c>
      <c r="I2869" t="s">
        <v>3244</v>
      </c>
      <c r="J2869">
        <v>54.2</v>
      </c>
      <c r="K2869">
        <v>18.670000000000002</v>
      </c>
      <c r="L2869" t="s">
        <v>39</v>
      </c>
      <c r="M2869" t="s">
        <v>41</v>
      </c>
      <c r="N2869" t="s">
        <v>39</v>
      </c>
      <c r="O2869">
        <v>2000</v>
      </c>
      <c r="P2869">
        <v>2001</v>
      </c>
      <c r="Q2869" t="s">
        <v>3245</v>
      </c>
      <c r="R2869">
        <v>175</v>
      </c>
      <c r="S2869" t="s">
        <v>39</v>
      </c>
      <c r="T2869">
        <v>-3</v>
      </c>
      <c r="U2869" t="s">
        <v>3113</v>
      </c>
      <c r="V2869" s="6" t="s">
        <v>2954</v>
      </c>
      <c r="W2869">
        <v>70</v>
      </c>
      <c r="X2869" s="6" t="s">
        <v>3229</v>
      </c>
      <c r="Y2869" t="s">
        <v>39</v>
      </c>
      <c r="Z2869" t="s">
        <v>39</v>
      </c>
      <c r="AA2869" t="s">
        <v>39</v>
      </c>
      <c r="AB2869" t="s">
        <v>39</v>
      </c>
      <c r="AC2869" t="s">
        <v>39</v>
      </c>
      <c r="AD2869" t="s">
        <v>40</v>
      </c>
      <c r="AE2869" t="s">
        <v>39</v>
      </c>
      <c r="AF2869" t="s">
        <v>40</v>
      </c>
      <c r="AG2869" t="s">
        <v>39</v>
      </c>
      <c r="AH2869" t="s">
        <v>39</v>
      </c>
      <c r="AI2869" t="s">
        <v>39</v>
      </c>
      <c r="AJ2869" t="s">
        <v>3246</v>
      </c>
      <c r="AK2869">
        <v>1</v>
      </c>
      <c r="AL2869" t="s">
        <v>39</v>
      </c>
      <c r="AM2869" t="s">
        <v>39</v>
      </c>
      <c r="AN2869">
        <v>3</v>
      </c>
      <c r="AO2869">
        <v>50</v>
      </c>
      <c r="AP2869">
        <f t="shared" si="84"/>
        <v>112</v>
      </c>
      <c r="AQ2869" t="s">
        <v>39</v>
      </c>
      <c r="AR2869" t="s">
        <v>2694</v>
      </c>
      <c r="AS2869" t="s">
        <v>3234</v>
      </c>
    </row>
    <row r="2870" spans="1:45" x14ac:dyDescent="0.35">
      <c r="A2870" t="s">
        <v>2175</v>
      </c>
      <c r="B2870" t="s">
        <v>2673</v>
      </c>
      <c r="C2870" t="s">
        <v>2593</v>
      </c>
      <c r="D2870" t="s">
        <v>187</v>
      </c>
      <c r="E2870" t="s">
        <v>290</v>
      </c>
      <c r="F2870" t="s">
        <v>3066</v>
      </c>
      <c r="G2870" t="s">
        <v>42</v>
      </c>
      <c r="H2870" t="s">
        <v>40</v>
      </c>
      <c r="I2870" t="s">
        <v>3244</v>
      </c>
      <c r="J2870">
        <v>54.2</v>
      </c>
      <c r="K2870">
        <v>18.670000000000002</v>
      </c>
      <c r="L2870" t="s">
        <v>39</v>
      </c>
      <c r="M2870" t="s">
        <v>41</v>
      </c>
      <c r="N2870" t="s">
        <v>39</v>
      </c>
      <c r="O2870">
        <v>2000</v>
      </c>
      <c r="P2870">
        <v>2001</v>
      </c>
      <c r="Q2870" t="s">
        <v>3245</v>
      </c>
      <c r="R2870">
        <v>175</v>
      </c>
      <c r="S2870" t="s">
        <v>39</v>
      </c>
      <c r="T2870">
        <v>-3</v>
      </c>
      <c r="U2870" t="s">
        <v>3113</v>
      </c>
      <c r="V2870" s="6" t="s">
        <v>2954</v>
      </c>
      <c r="W2870">
        <v>168</v>
      </c>
      <c r="X2870" s="6" t="s">
        <v>3229</v>
      </c>
      <c r="Y2870" t="s">
        <v>39</v>
      </c>
      <c r="Z2870" t="s">
        <v>39</v>
      </c>
      <c r="AA2870" t="s">
        <v>39</v>
      </c>
      <c r="AB2870" t="s">
        <v>39</v>
      </c>
      <c r="AC2870" t="s">
        <v>39</v>
      </c>
      <c r="AD2870" t="s">
        <v>40</v>
      </c>
      <c r="AE2870" t="s">
        <v>39</v>
      </c>
      <c r="AF2870" t="s">
        <v>40</v>
      </c>
      <c r="AG2870" t="s">
        <v>39</v>
      </c>
      <c r="AH2870" t="s">
        <v>39</v>
      </c>
      <c r="AI2870" t="s">
        <v>39</v>
      </c>
      <c r="AJ2870" t="s">
        <v>3246</v>
      </c>
      <c r="AK2870" t="s">
        <v>39</v>
      </c>
      <c r="AL2870" t="s">
        <v>39</v>
      </c>
      <c r="AM2870" t="s">
        <v>39</v>
      </c>
      <c r="AN2870">
        <v>3</v>
      </c>
      <c r="AO2870">
        <v>50</v>
      </c>
      <c r="AP2870">
        <f t="shared" si="84"/>
        <v>112</v>
      </c>
      <c r="AQ2870" t="s">
        <v>39</v>
      </c>
      <c r="AR2870" t="s">
        <v>2694</v>
      </c>
      <c r="AS2870" t="s">
        <v>3234</v>
      </c>
    </row>
    <row r="2871" spans="1:45" x14ac:dyDescent="0.35">
      <c r="A2871" t="s">
        <v>2175</v>
      </c>
      <c r="B2871" t="s">
        <v>2673</v>
      </c>
      <c r="C2871" t="s">
        <v>2593</v>
      </c>
      <c r="D2871" t="s">
        <v>187</v>
      </c>
      <c r="E2871" t="s">
        <v>290</v>
      </c>
      <c r="F2871" t="s">
        <v>3066</v>
      </c>
      <c r="G2871" t="s">
        <v>42</v>
      </c>
      <c r="H2871" t="s">
        <v>40</v>
      </c>
      <c r="I2871" t="s">
        <v>3244</v>
      </c>
      <c r="J2871">
        <v>54.2</v>
      </c>
      <c r="K2871">
        <v>18.670000000000002</v>
      </c>
      <c r="L2871" t="s">
        <v>39</v>
      </c>
      <c r="M2871" t="s">
        <v>41</v>
      </c>
      <c r="N2871" t="s">
        <v>39</v>
      </c>
      <c r="O2871">
        <v>2000</v>
      </c>
      <c r="P2871">
        <v>2001</v>
      </c>
      <c r="Q2871" t="s">
        <v>3245</v>
      </c>
      <c r="R2871">
        <v>174</v>
      </c>
      <c r="S2871" t="s">
        <v>39</v>
      </c>
      <c r="T2871">
        <v>-3</v>
      </c>
      <c r="U2871" t="s">
        <v>3113</v>
      </c>
      <c r="V2871" s="6" t="s">
        <v>2954</v>
      </c>
      <c r="W2871">
        <f>0*7</f>
        <v>0</v>
      </c>
      <c r="X2871" s="6" t="s">
        <v>3232</v>
      </c>
      <c r="Y2871" t="s">
        <v>39</v>
      </c>
      <c r="Z2871" t="s">
        <v>39</v>
      </c>
      <c r="AA2871" t="s">
        <v>39</v>
      </c>
      <c r="AB2871" t="s">
        <v>39</v>
      </c>
      <c r="AC2871" t="s">
        <v>39</v>
      </c>
      <c r="AD2871" t="s">
        <v>40</v>
      </c>
      <c r="AE2871" t="s">
        <v>39</v>
      </c>
      <c r="AF2871" t="s">
        <v>40</v>
      </c>
      <c r="AG2871" t="s">
        <v>39</v>
      </c>
      <c r="AH2871" t="s">
        <v>39</v>
      </c>
      <c r="AI2871" t="s">
        <v>39</v>
      </c>
      <c r="AJ2871" t="s">
        <v>43</v>
      </c>
      <c r="AK2871">
        <v>71.5</v>
      </c>
      <c r="AL2871" t="s">
        <v>39</v>
      </c>
      <c r="AM2871" t="s">
        <v>39</v>
      </c>
      <c r="AN2871">
        <v>3</v>
      </c>
      <c r="AO2871">
        <v>50</v>
      </c>
      <c r="AP2871">
        <f t="shared" si="84"/>
        <v>112</v>
      </c>
      <c r="AQ2871" t="s">
        <v>39</v>
      </c>
      <c r="AR2871" t="s">
        <v>2694</v>
      </c>
      <c r="AS2871" t="s">
        <v>3234</v>
      </c>
    </row>
    <row r="2872" spans="1:45" x14ac:dyDescent="0.35">
      <c r="A2872" t="s">
        <v>2175</v>
      </c>
      <c r="B2872" t="s">
        <v>2673</v>
      </c>
      <c r="C2872" t="s">
        <v>2593</v>
      </c>
      <c r="D2872" t="s">
        <v>187</v>
      </c>
      <c r="E2872" t="s">
        <v>290</v>
      </c>
      <c r="F2872" t="s">
        <v>3066</v>
      </c>
      <c r="G2872" t="s">
        <v>42</v>
      </c>
      <c r="H2872" t="s">
        <v>40</v>
      </c>
      <c r="I2872" t="s">
        <v>3244</v>
      </c>
      <c r="J2872">
        <v>54.2</v>
      </c>
      <c r="K2872">
        <v>18.670000000000002</v>
      </c>
      <c r="L2872" t="s">
        <v>39</v>
      </c>
      <c r="M2872" t="s">
        <v>41</v>
      </c>
      <c r="N2872" t="s">
        <v>39</v>
      </c>
      <c r="O2872">
        <v>2000</v>
      </c>
      <c r="P2872">
        <v>2001</v>
      </c>
      <c r="Q2872" t="s">
        <v>3245</v>
      </c>
      <c r="R2872">
        <v>174</v>
      </c>
      <c r="S2872" t="s">
        <v>39</v>
      </c>
      <c r="T2872">
        <v>-3</v>
      </c>
      <c r="U2872" t="s">
        <v>3113</v>
      </c>
      <c r="V2872" s="6" t="s">
        <v>2954</v>
      </c>
      <c r="W2872">
        <v>14</v>
      </c>
      <c r="X2872" s="6" t="s">
        <v>3232</v>
      </c>
      <c r="Y2872" t="s">
        <v>39</v>
      </c>
      <c r="Z2872" t="s">
        <v>39</v>
      </c>
      <c r="AA2872" t="s">
        <v>39</v>
      </c>
      <c r="AB2872" t="s">
        <v>39</v>
      </c>
      <c r="AC2872" t="s">
        <v>39</v>
      </c>
      <c r="AD2872" t="s">
        <v>40</v>
      </c>
      <c r="AE2872" t="s">
        <v>39</v>
      </c>
      <c r="AF2872" t="s">
        <v>40</v>
      </c>
      <c r="AG2872" t="s">
        <v>39</v>
      </c>
      <c r="AH2872" t="s">
        <v>39</v>
      </c>
      <c r="AI2872" t="s">
        <v>39</v>
      </c>
      <c r="AJ2872" t="s">
        <v>43</v>
      </c>
      <c r="AK2872">
        <v>88</v>
      </c>
      <c r="AL2872" t="s">
        <v>39</v>
      </c>
      <c r="AM2872" t="s">
        <v>39</v>
      </c>
      <c r="AN2872">
        <v>3</v>
      </c>
      <c r="AO2872">
        <v>50</v>
      </c>
      <c r="AP2872">
        <f t="shared" si="84"/>
        <v>112</v>
      </c>
      <c r="AQ2872" t="s">
        <v>39</v>
      </c>
      <c r="AR2872" t="s">
        <v>2694</v>
      </c>
      <c r="AS2872" t="s">
        <v>3234</v>
      </c>
    </row>
    <row r="2873" spans="1:45" x14ac:dyDescent="0.35">
      <c r="A2873" t="s">
        <v>2175</v>
      </c>
      <c r="B2873" t="s">
        <v>2673</v>
      </c>
      <c r="C2873" t="s">
        <v>2593</v>
      </c>
      <c r="D2873" t="s">
        <v>187</v>
      </c>
      <c r="E2873" t="s">
        <v>290</v>
      </c>
      <c r="F2873" t="s">
        <v>3066</v>
      </c>
      <c r="G2873" t="s">
        <v>42</v>
      </c>
      <c r="H2873" t="s">
        <v>40</v>
      </c>
      <c r="I2873" t="s">
        <v>3244</v>
      </c>
      <c r="J2873">
        <v>54.2</v>
      </c>
      <c r="K2873">
        <v>18.670000000000002</v>
      </c>
      <c r="L2873" t="s">
        <v>39</v>
      </c>
      <c r="M2873" t="s">
        <v>41</v>
      </c>
      <c r="N2873" t="s">
        <v>39</v>
      </c>
      <c r="O2873">
        <v>2000</v>
      </c>
      <c r="P2873">
        <v>2001</v>
      </c>
      <c r="Q2873" t="s">
        <v>3245</v>
      </c>
      <c r="R2873">
        <v>174</v>
      </c>
      <c r="S2873" t="s">
        <v>39</v>
      </c>
      <c r="T2873">
        <v>-3</v>
      </c>
      <c r="U2873" t="s">
        <v>3113</v>
      </c>
      <c r="V2873" s="6" t="s">
        <v>2954</v>
      </c>
      <c r="W2873">
        <v>28</v>
      </c>
      <c r="X2873" s="6" t="s">
        <v>3232</v>
      </c>
      <c r="Y2873" t="s">
        <v>39</v>
      </c>
      <c r="Z2873" t="s">
        <v>39</v>
      </c>
      <c r="AA2873" t="s">
        <v>39</v>
      </c>
      <c r="AB2873" t="s">
        <v>39</v>
      </c>
      <c r="AC2873" t="s">
        <v>39</v>
      </c>
      <c r="AD2873" t="s">
        <v>40</v>
      </c>
      <c r="AE2873" t="s">
        <v>39</v>
      </c>
      <c r="AF2873" t="s">
        <v>40</v>
      </c>
      <c r="AG2873" t="s">
        <v>39</v>
      </c>
      <c r="AH2873" t="s">
        <v>39</v>
      </c>
      <c r="AI2873" t="s">
        <v>39</v>
      </c>
      <c r="AJ2873" t="s">
        <v>43</v>
      </c>
      <c r="AK2873">
        <v>96</v>
      </c>
      <c r="AL2873" t="s">
        <v>39</v>
      </c>
      <c r="AM2873" t="s">
        <v>39</v>
      </c>
      <c r="AN2873">
        <v>3</v>
      </c>
      <c r="AO2873">
        <v>50</v>
      </c>
      <c r="AP2873">
        <f t="shared" si="84"/>
        <v>112</v>
      </c>
      <c r="AQ2873" t="s">
        <v>39</v>
      </c>
      <c r="AR2873" t="s">
        <v>2694</v>
      </c>
      <c r="AS2873" t="s">
        <v>3234</v>
      </c>
    </row>
    <row r="2874" spans="1:45" x14ac:dyDescent="0.35">
      <c r="A2874" t="s">
        <v>2175</v>
      </c>
      <c r="B2874" t="s">
        <v>2673</v>
      </c>
      <c r="C2874" t="s">
        <v>2593</v>
      </c>
      <c r="D2874" t="s">
        <v>187</v>
      </c>
      <c r="E2874" t="s">
        <v>290</v>
      </c>
      <c r="F2874" t="s">
        <v>3066</v>
      </c>
      <c r="G2874" t="s">
        <v>42</v>
      </c>
      <c r="H2874" t="s">
        <v>40</v>
      </c>
      <c r="I2874" t="s">
        <v>3244</v>
      </c>
      <c r="J2874">
        <v>54.2</v>
      </c>
      <c r="K2874">
        <v>18.670000000000002</v>
      </c>
      <c r="L2874" t="s">
        <v>39</v>
      </c>
      <c r="M2874" t="s">
        <v>41</v>
      </c>
      <c r="N2874" t="s">
        <v>39</v>
      </c>
      <c r="O2874">
        <v>2000</v>
      </c>
      <c r="P2874">
        <v>2001</v>
      </c>
      <c r="Q2874" t="s">
        <v>3245</v>
      </c>
      <c r="R2874">
        <v>174</v>
      </c>
      <c r="S2874" t="s">
        <v>39</v>
      </c>
      <c r="T2874">
        <v>-3</v>
      </c>
      <c r="U2874" t="s">
        <v>3113</v>
      </c>
      <c r="V2874" s="6" t="s">
        <v>2954</v>
      </c>
      <c r="W2874">
        <v>42</v>
      </c>
      <c r="X2874" s="6" t="s">
        <v>3232</v>
      </c>
      <c r="Y2874" t="s">
        <v>39</v>
      </c>
      <c r="Z2874" t="s">
        <v>39</v>
      </c>
      <c r="AA2874" t="s">
        <v>39</v>
      </c>
      <c r="AB2874" t="s">
        <v>39</v>
      </c>
      <c r="AC2874" t="s">
        <v>39</v>
      </c>
      <c r="AD2874" t="s">
        <v>40</v>
      </c>
      <c r="AE2874" t="s">
        <v>39</v>
      </c>
      <c r="AF2874" t="s">
        <v>40</v>
      </c>
      <c r="AG2874" t="s">
        <v>39</v>
      </c>
      <c r="AH2874" t="s">
        <v>39</v>
      </c>
      <c r="AI2874" t="s">
        <v>39</v>
      </c>
      <c r="AJ2874" t="s">
        <v>43</v>
      </c>
      <c r="AK2874">
        <v>88.5</v>
      </c>
      <c r="AL2874" t="s">
        <v>39</v>
      </c>
      <c r="AM2874" t="s">
        <v>39</v>
      </c>
      <c r="AN2874">
        <v>3</v>
      </c>
      <c r="AO2874">
        <v>50</v>
      </c>
      <c r="AP2874">
        <f t="shared" si="84"/>
        <v>112</v>
      </c>
      <c r="AQ2874" t="s">
        <v>39</v>
      </c>
      <c r="AR2874" t="s">
        <v>2694</v>
      </c>
      <c r="AS2874" t="s">
        <v>3234</v>
      </c>
    </row>
    <row r="2875" spans="1:45" x14ac:dyDescent="0.35">
      <c r="A2875" t="s">
        <v>2175</v>
      </c>
      <c r="B2875" t="s">
        <v>2673</v>
      </c>
      <c r="C2875" t="s">
        <v>2593</v>
      </c>
      <c r="D2875" t="s">
        <v>187</v>
      </c>
      <c r="E2875" t="s">
        <v>290</v>
      </c>
      <c r="F2875" t="s">
        <v>3066</v>
      </c>
      <c r="G2875" t="s">
        <v>42</v>
      </c>
      <c r="H2875" t="s">
        <v>40</v>
      </c>
      <c r="I2875" t="s">
        <v>3244</v>
      </c>
      <c r="J2875">
        <v>54.2</v>
      </c>
      <c r="K2875">
        <v>18.670000000000002</v>
      </c>
      <c r="L2875" t="s">
        <v>39</v>
      </c>
      <c r="M2875" t="s">
        <v>41</v>
      </c>
      <c r="N2875" t="s">
        <v>39</v>
      </c>
      <c r="O2875">
        <v>2000</v>
      </c>
      <c r="P2875">
        <v>2001</v>
      </c>
      <c r="Q2875" t="s">
        <v>3245</v>
      </c>
      <c r="R2875">
        <v>174</v>
      </c>
      <c r="S2875" t="s">
        <v>39</v>
      </c>
      <c r="T2875">
        <v>-3</v>
      </c>
      <c r="U2875" t="s">
        <v>3113</v>
      </c>
      <c r="V2875" s="6" t="s">
        <v>2954</v>
      </c>
      <c r="W2875">
        <v>56</v>
      </c>
      <c r="X2875" s="6" t="s">
        <v>3232</v>
      </c>
      <c r="Y2875" t="s">
        <v>39</v>
      </c>
      <c r="Z2875" t="s">
        <v>39</v>
      </c>
      <c r="AA2875" t="s">
        <v>39</v>
      </c>
      <c r="AB2875" t="s">
        <v>39</v>
      </c>
      <c r="AC2875" t="s">
        <v>39</v>
      </c>
      <c r="AD2875" t="s">
        <v>40</v>
      </c>
      <c r="AE2875" t="s">
        <v>39</v>
      </c>
      <c r="AF2875" t="s">
        <v>40</v>
      </c>
      <c r="AG2875" t="s">
        <v>39</v>
      </c>
      <c r="AH2875" t="s">
        <v>39</v>
      </c>
      <c r="AI2875" t="s">
        <v>39</v>
      </c>
      <c r="AJ2875" t="s">
        <v>43</v>
      </c>
      <c r="AK2875">
        <v>74.5</v>
      </c>
      <c r="AL2875" t="s">
        <v>39</v>
      </c>
      <c r="AM2875" t="s">
        <v>39</v>
      </c>
      <c r="AN2875">
        <v>3</v>
      </c>
      <c r="AO2875">
        <v>50</v>
      </c>
      <c r="AP2875">
        <f t="shared" si="84"/>
        <v>112</v>
      </c>
      <c r="AQ2875" t="s">
        <v>39</v>
      </c>
      <c r="AR2875" t="s">
        <v>2694</v>
      </c>
      <c r="AS2875" t="s">
        <v>3234</v>
      </c>
    </row>
    <row r="2876" spans="1:45" x14ac:dyDescent="0.35">
      <c r="A2876" t="s">
        <v>2175</v>
      </c>
      <c r="B2876" t="s">
        <v>2673</v>
      </c>
      <c r="C2876" t="s">
        <v>2593</v>
      </c>
      <c r="D2876" t="s">
        <v>187</v>
      </c>
      <c r="E2876" t="s">
        <v>290</v>
      </c>
      <c r="F2876" t="s">
        <v>3066</v>
      </c>
      <c r="G2876" t="s">
        <v>42</v>
      </c>
      <c r="H2876" t="s">
        <v>40</v>
      </c>
      <c r="I2876" t="s">
        <v>3244</v>
      </c>
      <c r="J2876">
        <v>54.2</v>
      </c>
      <c r="K2876">
        <v>18.670000000000002</v>
      </c>
      <c r="L2876" t="s">
        <v>39</v>
      </c>
      <c r="M2876" t="s">
        <v>41</v>
      </c>
      <c r="N2876" t="s">
        <v>39</v>
      </c>
      <c r="O2876">
        <v>2000</v>
      </c>
      <c r="P2876">
        <v>2001</v>
      </c>
      <c r="Q2876" t="s">
        <v>3245</v>
      </c>
      <c r="R2876">
        <v>174</v>
      </c>
      <c r="S2876" t="s">
        <v>39</v>
      </c>
      <c r="T2876">
        <v>-3</v>
      </c>
      <c r="U2876" t="s">
        <v>3113</v>
      </c>
      <c r="V2876" s="6" t="s">
        <v>2954</v>
      </c>
      <c r="W2876">
        <v>70</v>
      </c>
      <c r="X2876" s="6" t="s">
        <v>3232</v>
      </c>
      <c r="Y2876" t="s">
        <v>39</v>
      </c>
      <c r="Z2876" t="s">
        <v>39</v>
      </c>
      <c r="AA2876" t="s">
        <v>39</v>
      </c>
      <c r="AB2876" t="s">
        <v>39</v>
      </c>
      <c r="AC2876" t="s">
        <v>39</v>
      </c>
      <c r="AD2876" t="s">
        <v>40</v>
      </c>
      <c r="AE2876" t="s">
        <v>39</v>
      </c>
      <c r="AF2876" t="s">
        <v>40</v>
      </c>
      <c r="AG2876" t="s">
        <v>39</v>
      </c>
      <c r="AH2876" t="s">
        <v>39</v>
      </c>
      <c r="AI2876" t="s">
        <v>39</v>
      </c>
      <c r="AJ2876" t="s">
        <v>43</v>
      </c>
      <c r="AK2876">
        <v>52.5</v>
      </c>
      <c r="AL2876" t="s">
        <v>39</v>
      </c>
      <c r="AM2876" t="s">
        <v>39</v>
      </c>
      <c r="AN2876">
        <v>3</v>
      </c>
      <c r="AO2876">
        <v>50</v>
      </c>
      <c r="AP2876">
        <f t="shared" si="84"/>
        <v>112</v>
      </c>
      <c r="AQ2876" t="s">
        <v>39</v>
      </c>
      <c r="AR2876" t="s">
        <v>2694</v>
      </c>
      <c r="AS2876" t="s">
        <v>3234</v>
      </c>
    </row>
    <row r="2877" spans="1:45" x14ac:dyDescent="0.35">
      <c r="A2877" t="s">
        <v>2175</v>
      </c>
      <c r="B2877" t="s">
        <v>2673</v>
      </c>
      <c r="C2877" t="s">
        <v>2593</v>
      </c>
      <c r="D2877" t="s">
        <v>187</v>
      </c>
      <c r="E2877" t="s">
        <v>290</v>
      </c>
      <c r="F2877" t="s">
        <v>3066</v>
      </c>
      <c r="G2877" t="s">
        <v>42</v>
      </c>
      <c r="H2877" t="s">
        <v>40</v>
      </c>
      <c r="I2877" t="s">
        <v>3244</v>
      </c>
      <c r="J2877">
        <v>54.2</v>
      </c>
      <c r="K2877">
        <v>18.670000000000002</v>
      </c>
      <c r="L2877" t="s">
        <v>39</v>
      </c>
      <c r="M2877" t="s">
        <v>41</v>
      </c>
      <c r="N2877" t="s">
        <v>39</v>
      </c>
      <c r="O2877">
        <v>2000</v>
      </c>
      <c r="P2877">
        <v>2001</v>
      </c>
      <c r="Q2877" t="s">
        <v>3245</v>
      </c>
      <c r="R2877">
        <v>174</v>
      </c>
      <c r="S2877" t="s">
        <v>39</v>
      </c>
      <c r="T2877">
        <v>-3</v>
      </c>
      <c r="U2877" t="s">
        <v>3113</v>
      </c>
      <c r="V2877" s="6" t="s">
        <v>2954</v>
      </c>
      <c r="W2877">
        <v>168</v>
      </c>
      <c r="X2877" s="6" t="s">
        <v>3232</v>
      </c>
      <c r="Y2877" t="s">
        <v>39</v>
      </c>
      <c r="Z2877" t="s">
        <v>39</v>
      </c>
      <c r="AA2877" t="s">
        <v>39</v>
      </c>
      <c r="AB2877" t="s">
        <v>39</v>
      </c>
      <c r="AC2877" t="s">
        <v>39</v>
      </c>
      <c r="AD2877" t="s">
        <v>40</v>
      </c>
      <c r="AE2877" t="s">
        <v>39</v>
      </c>
      <c r="AF2877" t="s">
        <v>40</v>
      </c>
      <c r="AG2877" t="s">
        <v>39</v>
      </c>
      <c r="AH2877" t="s">
        <v>39</v>
      </c>
      <c r="AI2877" t="s">
        <v>39</v>
      </c>
      <c r="AJ2877" t="s">
        <v>43</v>
      </c>
      <c r="AK2877">
        <v>3</v>
      </c>
      <c r="AL2877" t="s">
        <v>39</v>
      </c>
      <c r="AM2877" t="s">
        <v>39</v>
      </c>
      <c r="AN2877">
        <v>3</v>
      </c>
      <c r="AO2877">
        <v>50</v>
      </c>
      <c r="AP2877">
        <f t="shared" si="84"/>
        <v>112</v>
      </c>
      <c r="AQ2877" t="s">
        <v>39</v>
      </c>
      <c r="AR2877" t="s">
        <v>2694</v>
      </c>
      <c r="AS2877" t="s">
        <v>3234</v>
      </c>
    </row>
    <row r="2878" spans="1:45" x14ac:dyDescent="0.35">
      <c r="A2878" t="s">
        <v>2175</v>
      </c>
      <c r="B2878" t="s">
        <v>2673</v>
      </c>
      <c r="C2878" t="s">
        <v>2593</v>
      </c>
      <c r="D2878" t="s">
        <v>187</v>
      </c>
      <c r="E2878" t="s">
        <v>290</v>
      </c>
      <c r="F2878" t="s">
        <v>3066</v>
      </c>
      <c r="G2878" t="s">
        <v>42</v>
      </c>
      <c r="H2878" t="s">
        <v>40</v>
      </c>
      <c r="I2878" t="s">
        <v>3244</v>
      </c>
      <c r="J2878">
        <v>54.2</v>
      </c>
      <c r="K2878">
        <v>18.670000000000002</v>
      </c>
      <c r="L2878" t="s">
        <v>39</v>
      </c>
      <c r="M2878" t="s">
        <v>41</v>
      </c>
      <c r="N2878" t="s">
        <v>39</v>
      </c>
      <c r="O2878">
        <v>2000</v>
      </c>
      <c r="P2878">
        <v>2001</v>
      </c>
      <c r="Q2878" t="s">
        <v>3245</v>
      </c>
      <c r="R2878">
        <v>174</v>
      </c>
      <c r="S2878" t="s">
        <v>39</v>
      </c>
      <c r="T2878">
        <v>-3</v>
      </c>
      <c r="U2878" t="s">
        <v>3113</v>
      </c>
      <c r="V2878" s="6" t="s">
        <v>2954</v>
      </c>
      <c r="W2878">
        <f>0*7</f>
        <v>0</v>
      </c>
      <c r="X2878" s="6" t="s">
        <v>3233</v>
      </c>
      <c r="Y2878" t="s">
        <v>39</v>
      </c>
      <c r="Z2878" t="s">
        <v>39</v>
      </c>
      <c r="AA2878" t="s">
        <v>39</v>
      </c>
      <c r="AB2878" t="s">
        <v>39</v>
      </c>
      <c r="AC2878" t="s">
        <v>39</v>
      </c>
      <c r="AD2878" t="s">
        <v>40</v>
      </c>
      <c r="AE2878" t="s">
        <v>39</v>
      </c>
      <c r="AF2878" t="s">
        <v>40</v>
      </c>
      <c r="AG2878" t="s">
        <v>39</v>
      </c>
      <c r="AH2878" t="s">
        <v>39</v>
      </c>
      <c r="AI2878" t="s">
        <v>39</v>
      </c>
      <c r="AJ2878" t="s">
        <v>43</v>
      </c>
      <c r="AK2878">
        <v>100</v>
      </c>
      <c r="AL2878" t="s">
        <v>39</v>
      </c>
      <c r="AM2878" t="s">
        <v>39</v>
      </c>
      <c r="AN2878">
        <v>3</v>
      </c>
      <c r="AO2878">
        <v>50</v>
      </c>
      <c r="AP2878">
        <f t="shared" si="84"/>
        <v>112</v>
      </c>
      <c r="AQ2878" t="s">
        <v>39</v>
      </c>
      <c r="AR2878" t="s">
        <v>2694</v>
      </c>
      <c r="AS2878" t="s">
        <v>3234</v>
      </c>
    </row>
    <row r="2879" spans="1:45" x14ac:dyDescent="0.35">
      <c r="A2879" t="s">
        <v>2175</v>
      </c>
      <c r="B2879" t="s">
        <v>2673</v>
      </c>
      <c r="C2879" t="s">
        <v>2593</v>
      </c>
      <c r="D2879" t="s">
        <v>187</v>
      </c>
      <c r="E2879" t="s">
        <v>290</v>
      </c>
      <c r="F2879" t="s">
        <v>3066</v>
      </c>
      <c r="G2879" t="s">
        <v>42</v>
      </c>
      <c r="H2879" t="s">
        <v>40</v>
      </c>
      <c r="I2879" t="s">
        <v>3244</v>
      </c>
      <c r="J2879">
        <v>54.2</v>
      </c>
      <c r="K2879">
        <v>18.670000000000002</v>
      </c>
      <c r="L2879" t="s">
        <v>39</v>
      </c>
      <c r="M2879" t="s">
        <v>41</v>
      </c>
      <c r="N2879" t="s">
        <v>39</v>
      </c>
      <c r="O2879">
        <v>2000</v>
      </c>
      <c r="P2879">
        <v>2001</v>
      </c>
      <c r="Q2879" t="s">
        <v>3245</v>
      </c>
      <c r="R2879">
        <v>174</v>
      </c>
      <c r="S2879" t="s">
        <v>39</v>
      </c>
      <c r="T2879">
        <v>-3</v>
      </c>
      <c r="U2879" t="s">
        <v>3113</v>
      </c>
      <c r="V2879" s="6" t="s">
        <v>2954</v>
      </c>
      <c r="W2879">
        <v>14</v>
      </c>
      <c r="X2879" s="6" t="s">
        <v>3233</v>
      </c>
      <c r="Y2879" t="s">
        <v>39</v>
      </c>
      <c r="Z2879" t="s">
        <v>39</v>
      </c>
      <c r="AA2879" t="s">
        <v>39</v>
      </c>
      <c r="AB2879" t="s">
        <v>39</v>
      </c>
      <c r="AC2879" t="s">
        <v>39</v>
      </c>
      <c r="AD2879" t="s">
        <v>40</v>
      </c>
      <c r="AE2879" t="s">
        <v>39</v>
      </c>
      <c r="AF2879" t="s">
        <v>40</v>
      </c>
      <c r="AG2879" t="s">
        <v>39</v>
      </c>
      <c r="AH2879" t="s">
        <v>39</v>
      </c>
      <c r="AI2879" t="s">
        <v>39</v>
      </c>
      <c r="AJ2879" t="s">
        <v>43</v>
      </c>
      <c r="AK2879">
        <v>100</v>
      </c>
      <c r="AL2879" t="s">
        <v>39</v>
      </c>
      <c r="AM2879" t="s">
        <v>39</v>
      </c>
      <c r="AN2879">
        <v>3</v>
      </c>
      <c r="AO2879">
        <v>50</v>
      </c>
      <c r="AP2879">
        <f t="shared" si="84"/>
        <v>112</v>
      </c>
      <c r="AQ2879" t="s">
        <v>39</v>
      </c>
      <c r="AR2879" t="s">
        <v>2694</v>
      </c>
      <c r="AS2879" t="s">
        <v>3234</v>
      </c>
    </row>
    <row r="2880" spans="1:45" x14ac:dyDescent="0.35">
      <c r="A2880" t="s">
        <v>2175</v>
      </c>
      <c r="B2880" t="s">
        <v>2673</v>
      </c>
      <c r="C2880" t="s">
        <v>2593</v>
      </c>
      <c r="D2880" t="s">
        <v>187</v>
      </c>
      <c r="E2880" t="s">
        <v>290</v>
      </c>
      <c r="F2880" t="s">
        <v>3066</v>
      </c>
      <c r="G2880" t="s">
        <v>42</v>
      </c>
      <c r="H2880" t="s">
        <v>40</v>
      </c>
      <c r="I2880" t="s">
        <v>3244</v>
      </c>
      <c r="J2880">
        <v>54.2</v>
      </c>
      <c r="K2880">
        <v>18.670000000000002</v>
      </c>
      <c r="L2880" t="s">
        <v>39</v>
      </c>
      <c r="M2880" t="s">
        <v>41</v>
      </c>
      <c r="N2880" t="s">
        <v>39</v>
      </c>
      <c r="O2880">
        <v>2000</v>
      </c>
      <c r="P2880">
        <v>2001</v>
      </c>
      <c r="Q2880" t="s">
        <v>3245</v>
      </c>
      <c r="R2880">
        <v>174</v>
      </c>
      <c r="S2880" t="s">
        <v>39</v>
      </c>
      <c r="T2880">
        <v>-3</v>
      </c>
      <c r="U2880" t="s">
        <v>3113</v>
      </c>
      <c r="V2880" s="6" t="s">
        <v>2954</v>
      </c>
      <c r="W2880">
        <v>28</v>
      </c>
      <c r="X2880" s="6" t="s">
        <v>3233</v>
      </c>
      <c r="Y2880" t="s">
        <v>39</v>
      </c>
      <c r="Z2880" t="s">
        <v>39</v>
      </c>
      <c r="AA2880" t="s">
        <v>39</v>
      </c>
      <c r="AB2880" t="s">
        <v>39</v>
      </c>
      <c r="AC2880" t="s">
        <v>39</v>
      </c>
      <c r="AD2880" t="s">
        <v>40</v>
      </c>
      <c r="AE2880" t="s">
        <v>39</v>
      </c>
      <c r="AF2880" t="s">
        <v>40</v>
      </c>
      <c r="AG2880" t="s">
        <v>39</v>
      </c>
      <c r="AH2880" t="s">
        <v>39</v>
      </c>
      <c r="AI2880" t="s">
        <v>39</v>
      </c>
      <c r="AJ2880" t="s">
        <v>43</v>
      </c>
      <c r="AK2880">
        <v>100</v>
      </c>
      <c r="AL2880" t="s">
        <v>39</v>
      </c>
      <c r="AM2880" t="s">
        <v>39</v>
      </c>
      <c r="AN2880">
        <v>3</v>
      </c>
      <c r="AO2880">
        <v>50</v>
      </c>
      <c r="AP2880">
        <f t="shared" si="84"/>
        <v>112</v>
      </c>
      <c r="AQ2880" t="s">
        <v>39</v>
      </c>
      <c r="AR2880" t="s">
        <v>2694</v>
      </c>
      <c r="AS2880" t="s">
        <v>3234</v>
      </c>
    </row>
    <row r="2881" spans="1:45" x14ac:dyDescent="0.35">
      <c r="A2881" t="s">
        <v>2175</v>
      </c>
      <c r="B2881" t="s">
        <v>2673</v>
      </c>
      <c r="C2881" t="s">
        <v>2593</v>
      </c>
      <c r="D2881" t="s">
        <v>187</v>
      </c>
      <c r="E2881" t="s">
        <v>290</v>
      </c>
      <c r="F2881" t="s">
        <v>3066</v>
      </c>
      <c r="G2881" t="s">
        <v>42</v>
      </c>
      <c r="H2881" t="s">
        <v>40</v>
      </c>
      <c r="I2881" t="s">
        <v>3244</v>
      </c>
      <c r="J2881">
        <v>54.2</v>
      </c>
      <c r="K2881">
        <v>18.670000000000002</v>
      </c>
      <c r="L2881" t="s">
        <v>39</v>
      </c>
      <c r="M2881" t="s">
        <v>41</v>
      </c>
      <c r="N2881" t="s">
        <v>39</v>
      </c>
      <c r="O2881">
        <v>2000</v>
      </c>
      <c r="P2881">
        <v>2001</v>
      </c>
      <c r="Q2881" t="s">
        <v>3245</v>
      </c>
      <c r="R2881">
        <v>174</v>
      </c>
      <c r="S2881" t="s">
        <v>39</v>
      </c>
      <c r="T2881">
        <v>-3</v>
      </c>
      <c r="U2881" t="s">
        <v>3113</v>
      </c>
      <c r="V2881" s="6" t="s">
        <v>2954</v>
      </c>
      <c r="W2881">
        <v>42</v>
      </c>
      <c r="X2881" s="6" t="s">
        <v>3233</v>
      </c>
      <c r="Y2881" t="s">
        <v>39</v>
      </c>
      <c r="Z2881" t="s">
        <v>39</v>
      </c>
      <c r="AA2881" t="s">
        <v>39</v>
      </c>
      <c r="AB2881" t="s">
        <v>39</v>
      </c>
      <c r="AC2881" t="s">
        <v>39</v>
      </c>
      <c r="AD2881" t="s">
        <v>40</v>
      </c>
      <c r="AE2881" t="s">
        <v>39</v>
      </c>
      <c r="AF2881" t="s">
        <v>40</v>
      </c>
      <c r="AG2881" t="s">
        <v>39</v>
      </c>
      <c r="AH2881" t="s">
        <v>39</v>
      </c>
      <c r="AI2881" t="s">
        <v>39</v>
      </c>
      <c r="AJ2881" t="s">
        <v>43</v>
      </c>
      <c r="AK2881">
        <v>86</v>
      </c>
      <c r="AL2881" t="s">
        <v>39</v>
      </c>
      <c r="AM2881" t="s">
        <v>39</v>
      </c>
      <c r="AN2881">
        <v>3</v>
      </c>
      <c r="AO2881">
        <v>50</v>
      </c>
      <c r="AP2881">
        <f t="shared" si="84"/>
        <v>112</v>
      </c>
      <c r="AQ2881" t="s">
        <v>39</v>
      </c>
      <c r="AR2881" t="s">
        <v>2694</v>
      </c>
      <c r="AS2881" t="s">
        <v>3234</v>
      </c>
    </row>
    <row r="2882" spans="1:45" x14ac:dyDescent="0.35">
      <c r="A2882" t="s">
        <v>2175</v>
      </c>
      <c r="B2882" t="s">
        <v>2673</v>
      </c>
      <c r="C2882" t="s">
        <v>2593</v>
      </c>
      <c r="D2882" t="s">
        <v>187</v>
      </c>
      <c r="E2882" t="s">
        <v>290</v>
      </c>
      <c r="F2882" t="s">
        <v>3066</v>
      </c>
      <c r="G2882" t="s">
        <v>42</v>
      </c>
      <c r="H2882" t="s">
        <v>40</v>
      </c>
      <c r="I2882" t="s">
        <v>3244</v>
      </c>
      <c r="J2882">
        <v>54.2</v>
      </c>
      <c r="K2882">
        <v>18.670000000000002</v>
      </c>
      <c r="L2882" t="s">
        <v>39</v>
      </c>
      <c r="M2882" t="s">
        <v>41</v>
      </c>
      <c r="N2882" t="s">
        <v>39</v>
      </c>
      <c r="O2882">
        <v>2000</v>
      </c>
      <c r="P2882">
        <v>2001</v>
      </c>
      <c r="Q2882" t="s">
        <v>3245</v>
      </c>
      <c r="R2882">
        <v>174</v>
      </c>
      <c r="S2882" t="s">
        <v>39</v>
      </c>
      <c r="T2882">
        <v>-3</v>
      </c>
      <c r="U2882" t="s">
        <v>3113</v>
      </c>
      <c r="V2882" s="6" t="s">
        <v>2954</v>
      </c>
      <c r="W2882">
        <v>56</v>
      </c>
      <c r="X2882" s="6" t="s">
        <v>3233</v>
      </c>
      <c r="Y2882" t="s">
        <v>39</v>
      </c>
      <c r="Z2882" t="s">
        <v>39</v>
      </c>
      <c r="AA2882" t="s">
        <v>39</v>
      </c>
      <c r="AB2882" t="s">
        <v>39</v>
      </c>
      <c r="AC2882" t="s">
        <v>39</v>
      </c>
      <c r="AD2882" t="s">
        <v>40</v>
      </c>
      <c r="AE2882" t="s">
        <v>39</v>
      </c>
      <c r="AF2882" t="s">
        <v>40</v>
      </c>
      <c r="AG2882" t="s">
        <v>39</v>
      </c>
      <c r="AH2882" t="s">
        <v>39</v>
      </c>
      <c r="AI2882" t="s">
        <v>39</v>
      </c>
      <c r="AJ2882" t="s">
        <v>43</v>
      </c>
      <c r="AK2882">
        <v>64</v>
      </c>
      <c r="AL2882" t="s">
        <v>39</v>
      </c>
      <c r="AM2882" t="s">
        <v>39</v>
      </c>
      <c r="AN2882">
        <v>3</v>
      </c>
      <c r="AO2882">
        <v>50</v>
      </c>
      <c r="AP2882">
        <f t="shared" si="84"/>
        <v>112</v>
      </c>
      <c r="AQ2882" t="s">
        <v>39</v>
      </c>
      <c r="AR2882" t="s">
        <v>2694</v>
      </c>
      <c r="AS2882" t="s">
        <v>3234</v>
      </c>
    </row>
    <row r="2883" spans="1:45" x14ac:dyDescent="0.35">
      <c r="A2883" t="s">
        <v>2175</v>
      </c>
      <c r="B2883" t="s">
        <v>2673</v>
      </c>
      <c r="C2883" t="s">
        <v>2593</v>
      </c>
      <c r="D2883" t="s">
        <v>187</v>
      </c>
      <c r="E2883" t="s">
        <v>290</v>
      </c>
      <c r="F2883" t="s">
        <v>3066</v>
      </c>
      <c r="G2883" t="s">
        <v>42</v>
      </c>
      <c r="H2883" t="s">
        <v>40</v>
      </c>
      <c r="I2883" t="s">
        <v>3244</v>
      </c>
      <c r="J2883">
        <v>54.2</v>
      </c>
      <c r="K2883">
        <v>18.670000000000002</v>
      </c>
      <c r="L2883" t="s">
        <v>39</v>
      </c>
      <c r="M2883" t="s">
        <v>41</v>
      </c>
      <c r="N2883" t="s">
        <v>39</v>
      </c>
      <c r="O2883">
        <v>2000</v>
      </c>
      <c r="P2883">
        <v>2001</v>
      </c>
      <c r="Q2883" t="s">
        <v>3245</v>
      </c>
      <c r="R2883">
        <v>174</v>
      </c>
      <c r="S2883" t="s">
        <v>39</v>
      </c>
      <c r="T2883">
        <v>-3</v>
      </c>
      <c r="U2883" t="s">
        <v>3113</v>
      </c>
      <c r="V2883" s="6" t="s">
        <v>2954</v>
      </c>
      <c r="W2883">
        <v>70</v>
      </c>
      <c r="X2883" s="6" t="s">
        <v>3233</v>
      </c>
      <c r="Y2883" t="s">
        <v>39</v>
      </c>
      <c r="Z2883" t="s">
        <v>39</v>
      </c>
      <c r="AA2883" t="s">
        <v>39</v>
      </c>
      <c r="AB2883" t="s">
        <v>39</v>
      </c>
      <c r="AC2883" t="s">
        <v>39</v>
      </c>
      <c r="AD2883" t="s">
        <v>40</v>
      </c>
      <c r="AE2883" t="s">
        <v>39</v>
      </c>
      <c r="AF2883" t="s">
        <v>40</v>
      </c>
      <c r="AG2883" t="s">
        <v>39</v>
      </c>
      <c r="AH2883" t="s">
        <v>39</v>
      </c>
      <c r="AI2883" t="s">
        <v>39</v>
      </c>
      <c r="AJ2883" t="s">
        <v>43</v>
      </c>
      <c r="AK2883">
        <v>56</v>
      </c>
      <c r="AL2883" t="s">
        <v>39</v>
      </c>
      <c r="AM2883" t="s">
        <v>39</v>
      </c>
      <c r="AN2883">
        <v>3</v>
      </c>
      <c r="AO2883">
        <v>50</v>
      </c>
      <c r="AP2883">
        <f t="shared" si="84"/>
        <v>112</v>
      </c>
      <c r="AQ2883" t="s">
        <v>39</v>
      </c>
      <c r="AR2883" t="s">
        <v>2694</v>
      </c>
      <c r="AS2883" t="s">
        <v>3234</v>
      </c>
    </row>
    <row r="2884" spans="1:45" x14ac:dyDescent="0.35">
      <c r="A2884" t="s">
        <v>2175</v>
      </c>
      <c r="B2884" t="s">
        <v>2673</v>
      </c>
      <c r="C2884" t="s">
        <v>2593</v>
      </c>
      <c r="D2884" t="s">
        <v>187</v>
      </c>
      <c r="E2884" t="s">
        <v>290</v>
      </c>
      <c r="F2884" t="s">
        <v>3066</v>
      </c>
      <c r="G2884" t="s">
        <v>42</v>
      </c>
      <c r="H2884" t="s">
        <v>40</v>
      </c>
      <c r="I2884" t="s">
        <v>3244</v>
      </c>
      <c r="J2884">
        <v>54.2</v>
      </c>
      <c r="K2884">
        <v>18.670000000000002</v>
      </c>
      <c r="L2884" t="s">
        <v>39</v>
      </c>
      <c r="M2884" t="s">
        <v>41</v>
      </c>
      <c r="N2884" t="s">
        <v>39</v>
      </c>
      <c r="O2884">
        <v>2000</v>
      </c>
      <c r="P2884">
        <v>2001</v>
      </c>
      <c r="Q2884" t="s">
        <v>3245</v>
      </c>
      <c r="R2884">
        <v>174</v>
      </c>
      <c r="S2884" t="s">
        <v>39</v>
      </c>
      <c r="T2884">
        <v>-3</v>
      </c>
      <c r="U2884" t="s">
        <v>3113</v>
      </c>
      <c r="V2884" s="6" t="s">
        <v>2954</v>
      </c>
      <c r="W2884">
        <v>168</v>
      </c>
      <c r="X2884" s="6" t="s">
        <v>3233</v>
      </c>
      <c r="Y2884" t="s">
        <v>39</v>
      </c>
      <c r="Z2884" t="s">
        <v>39</v>
      </c>
      <c r="AA2884" t="s">
        <v>39</v>
      </c>
      <c r="AB2884" t="s">
        <v>39</v>
      </c>
      <c r="AC2884" t="s">
        <v>39</v>
      </c>
      <c r="AD2884" t="s">
        <v>40</v>
      </c>
      <c r="AE2884" t="s">
        <v>39</v>
      </c>
      <c r="AF2884" t="s">
        <v>40</v>
      </c>
      <c r="AG2884" t="s">
        <v>39</v>
      </c>
      <c r="AH2884" t="s">
        <v>39</v>
      </c>
      <c r="AI2884" t="s">
        <v>39</v>
      </c>
      <c r="AJ2884" t="s">
        <v>43</v>
      </c>
      <c r="AK2884" t="s">
        <v>39</v>
      </c>
      <c r="AL2884" t="s">
        <v>39</v>
      </c>
      <c r="AM2884" t="s">
        <v>39</v>
      </c>
      <c r="AN2884">
        <v>3</v>
      </c>
      <c r="AO2884">
        <v>50</v>
      </c>
      <c r="AP2884">
        <f t="shared" si="84"/>
        <v>112</v>
      </c>
      <c r="AQ2884" t="s">
        <v>39</v>
      </c>
      <c r="AR2884" t="s">
        <v>2694</v>
      </c>
      <c r="AS2884" t="s">
        <v>3234</v>
      </c>
    </row>
    <row r="2885" spans="1:45" x14ac:dyDescent="0.35">
      <c r="A2885" t="s">
        <v>2175</v>
      </c>
      <c r="B2885" t="s">
        <v>2673</v>
      </c>
      <c r="C2885" t="s">
        <v>2593</v>
      </c>
      <c r="D2885" t="s">
        <v>187</v>
      </c>
      <c r="E2885" t="s">
        <v>290</v>
      </c>
      <c r="F2885" t="s">
        <v>3066</v>
      </c>
      <c r="G2885" t="s">
        <v>42</v>
      </c>
      <c r="H2885" t="s">
        <v>40</v>
      </c>
      <c r="I2885" t="s">
        <v>3244</v>
      </c>
      <c r="J2885">
        <v>54.2</v>
      </c>
      <c r="K2885">
        <v>18.670000000000002</v>
      </c>
      <c r="L2885" t="s">
        <v>39</v>
      </c>
      <c r="M2885" t="s">
        <v>41</v>
      </c>
      <c r="N2885" t="s">
        <v>39</v>
      </c>
      <c r="O2885">
        <v>2000</v>
      </c>
      <c r="P2885">
        <v>2001</v>
      </c>
      <c r="Q2885" t="s">
        <v>3245</v>
      </c>
      <c r="R2885">
        <v>174</v>
      </c>
      <c r="S2885" t="s">
        <v>39</v>
      </c>
      <c r="T2885">
        <v>-3</v>
      </c>
      <c r="U2885" t="s">
        <v>3113</v>
      </c>
      <c r="V2885" s="6" t="s">
        <v>2954</v>
      </c>
      <c r="W2885">
        <f>0*7</f>
        <v>0</v>
      </c>
      <c r="X2885" s="6" t="s">
        <v>3229</v>
      </c>
      <c r="Y2885" t="s">
        <v>39</v>
      </c>
      <c r="Z2885" t="s">
        <v>39</v>
      </c>
      <c r="AA2885" t="s">
        <v>39</v>
      </c>
      <c r="AB2885" t="s">
        <v>39</v>
      </c>
      <c r="AC2885" t="s">
        <v>39</v>
      </c>
      <c r="AD2885" t="s">
        <v>40</v>
      </c>
      <c r="AE2885" t="s">
        <v>39</v>
      </c>
      <c r="AF2885" t="s">
        <v>40</v>
      </c>
      <c r="AG2885" t="s">
        <v>39</v>
      </c>
      <c r="AH2885" t="s">
        <v>39</v>
      </c>
      <c r="AI2885" t="s">
        <v>39</v>
      </c>
      <c r="AJ2885" t="s">
        <v>43</v>
      </c>
      <c r="AK2885">
        <v>100</v>
      </c>
      <c r="AL2885" t="s">
        <v>39</v>
      </c>
      <c r="AM2885" t="s">
        <v>39</v>
      </c>
      <c r="AN2885">
        <v>3</v>
      </c>
      <c r="AO2885">
        <v>50</v>
      </c>
      <c r="AP2885">
        <f t="shared" si="84"/>
        <v>112</v>
      </c>
      <c r="AQ2885" t="s">
        <v>39</v>
      </c>
      <c r="AR2885" t="s">
        <v>2694</v>
      </c>
      <c r="AS2885" t="s">
        <v>3234</v>
      </c>
    </row>
    <row r="2886" spans="1:45" x14ac:dyDescent="0.35">
      <c r="A2886" t="s">
        <v>2175</v>
      </c>
      <c r="B2886" t="s">
        <v>2673</v>
      </c>
      <c r="C2886" t="s">
        <v>2593</v>
      </c>
      <c r="D2886" t="s">
        <v>187</v>
      </c>
      <c r="E2886" t="s">
        <v>290</v>
      </c>
      <c r="F2886" t="s">
        <v>3066</v>
      </c>
      <c r="G2886" t="s">
        <v>42</v>
      </c>
      <c r="H2886" t="s">
        <v>40</v>
      </c>
      <c r="I2886" t="s">
        <v>3244</v>
      </c>
      <c r="J2886">
        <v>54.2</v>
      </c>
      <c r="K2886">
        <v>18.670000000000002</v>
      </c>
      <c r="L2886" t="s">
        <v>39</v>
      </c>
      <c r="M2886" t="s">
        <v>41</v>
      </c>
      <c r="N2886" t="s">
        <v>39</v>
      </c>
      <c r="O2886">
        <v>2000</v>
      </c>
      <c r="P2886">
        <v>2001</v>
      </c>
      <c r="Q2886" t="s">
        <v>3245</v>
      </c>
      <c r="R2886">
        <v>174</v>
      </c>
      <c r="S2886" t="s">
        <v>39</v>
      </c>
      <c r="T2886">
        <v>-3</v>
      </c>
      <c r="U2886" t="s">
        <v>3113</v>
      </c>
      <c r="V2886" s="6" t="s">
        <v>2954</v>
      </c>
      <c r="W2886">
        <v>14</v>
      </c>
      <c r="X2886" s="6" t="s">
        <v>3229</v>
      </c>
      <c r="Y2886" t="s">
        <v>39</v>
      </c>
      <c r="Z2886" t="s">
        <v>39</v>
      </c>
      <c r="AA2886" t="s">
        <v>39</v>
      </c>
      <c r="AB2886" t="s">
        <v>39</v>
      </c>
      <c r="AC2886" t="s">
        <v>39</v>
      </c>
      <c r="AD2886" t="s">
        <v>40</v>
      </c>
      <c r="AE2886" t="s">
        <v>39</v>
      </c>
      <c r="AF2886" t="s">
        <v>40</v>
      </c>
      <c r="AG2886" t="s">
        <v>39</v>
      </c>
      <c r="AH2886" t="s">
        <v>39</v>
      </c>
      <c r="AI2886" t="s">
        <v>39</v>
      </c>
      <c r="AJ2886" t="s">
        <v>43</v>
      </c>
      <c r="AK2886">
        <v>100</v>
      </c>
      <c r="AL2886" t="s">
        <v>39</v>
      </c>
      <c r="AM2886" t="s">
        <v>39</v>
      </c>
      <c r="AN2886">
        <v>3</v>
      </c>
      <c r="AO2886">
        <v>50</v>
      </c>
      <c r="AP2886">
        <f t="shared" si="84"/>
        <v>112</v>
      </c>
      <c r="AQ2886" t="s">
        <v>39</v>
      </c>
      <c r="AR2886" t="s">
        <v>2694</v>
      </c>
      <c r="AS2886" t="s">
        <v>3234</v>
      </c>
    </row>
    <row r="2887" spans="1:45" x14ac:dyDescent="0.35">
      <c r="A2887" t="s">
        <v>2175</v>
      </c>
      <c r="B2887" t="s">
        <v>2673</v>
      </c>
      <c r="C2887" t="s">
        <v>2593</v>
      </c>
      <c r="D2887" t="s">
        <v>187</v>
      </c>
      <c r="E2887" t="s">
        <v>290</v>
      </c>
      <c r="F2887" t="s">
        <v>3066</v>
      </c>
      <c r="G2887" t="s">
        <v>42</v>
      </c>
      <c r="H2887" t="s">
        <v>40</v>
      </c>
      <c r="I2887" t="s">
        <v>3244</v>
      </c>
      <c r="J2887">
        <v>54.2</v>
      </c>
      <c r="K2887">
        <v>18.670000000000002</v>
      </c>
      <c r="L2887" t="s">
        <v>39</v>
      </c>
      <c r="M2887" t="s">
        <v>41</v>
      </c>
      <c r="N2887" t="s">
        <v>39</v>
      </c>
      <c r="O2887">
        <v>2000</v>
      </c>
      <c r="P2887">
        <v>2001</v>
      </c>
      <c r="Q2887" t="s">
        <v>3245</v>
      </c>
      <c r="R2887">
        <v>174</v>
      </c>
      <c r="S2887" t="s">
        <v>39</v>
      </c>
      <c r="T2887">
        <v>-3</v>
      </c>
      <c r="U2887" t="s">
        <v>3113</v>
      </c>
      <c r="V2887" s="6" t="s">
        <v>2954</v>
      </c>
      <c r="W2887">
        <v>28</v>
      </c>
      <c r="X2887" s="6" t="s">
        <v>3229</v>
      </c>
      <c r="Y2887" t="s">
        <v>39</v>
      </c>
      <c r="Z2887" t="s">
        <v>39</v>
      </c>
      <c r="AA2887" t="s">
        <v>39</v>
      </c>
      <c r="AB2887" t="s">
        <v>39</v>
      </c>
      <c r="AC2887" t="s">
        <v>39</v>
      </c>
      <c r="AD2887" t="s">
        <v>40</v>
      </c>
      <c r="AE2887" t="s">
        <v>39</v>
      </c>
      <c r="AF2887" t="s">
        <v>40</v>
      </c>
      <c r="AG2887" t="s">
        <v>39</v>
      </c>
      <c r="AH2887" t="s">
        <v>39</v>
      </c>
      <c r="AI2887" t="s">
        <v>39</v>
      </c>
      <c r="AJ2887" t="s">
        <v>43</v>
      </c>
      <c r="AK2887">
        <v>100</v>
      </c>
      <c r="AL2887" t="s">
        <v>39</v>
      </c>
      <c r="AM2887" t="s">
        <v>39</v>
      </c>
      <c r="AN2887">
        <v>3</v>
      </c>
      <c r="AO2887">
        <v>50</v>
      </c>
      <c r="AP2887">
        <f t="shared" si="84"/>
        <v>112</v>
      </c>
      <c r="AQ2887" t="s">
        <v>39</v>
      </c>
      <c r="AR2887" t="s">
        <v>2694</v>
      </c>
      <c r="AS2887" t="s">
        <v>3234</v>
      </c>
    </row>
    <row r="2888" spans="1:45" x14ac:dyDescent="0.35">
      <c r="A2888" t="s">
        <v>2175</v>
      </c>
      <c r="B2888" t="s">
        <v>2673</v>
      </c>
      <c r="C2888" t="s">
        <v>2593</v>
      </c>
      <c r="D2888" t="s">
        <v>187</v>
      </c>
      <c r="E2888" t="s">
        <v>290</v>
      </c>
      <c r="F2888" t="s">
        <v>3066</v>
      </c>
      <c r="G2888" t="s">
        <v>42</v>
      </c>
      <c r="H2888" t="s">
        <v>40</v>
      </c>
      <c r="I2888" t="s">
        <v>3244</v>
      </c>
      <c r="J2888">
        <v>54.2</v>
      </c>
      <c r="K2888">
        <v>18.670000000000002</v>
      </c>
      <c r="L2888" t="s">
        <v>39</v>
      </c>
      <c r="M2888" t="s">
        <v>41</v>
      </c>
      <c r="N2888" t="s">
        <v>39</v>
      </c>
      <c r="O2888">
        <v>2000</v>
      </c>
      <c r="P2888">
        <v>2001</v>
      </c>
      <c r="Q2888" t="s">
        <v>3245</v>
      </c>
      <c r="R2888">
        <v>174</v>
      </c>
      <c r="S2888" t="s">
        <v>39</v>
      </c>
      <c r="T2888">
        <v>-3</v>
      </c>
      <c r="U2888" t="s">
        <v>3113</v>
      </c>
      <c r="V2888" s="6" t="s">
        <v>2954</v>
      </c>
      <c r="W2888">
        <v>42</v>
      </c>
      <c r="X2888" s="6" t="s">
        <v>3229</v>
      </c>
      <c r="Y2888" t="s">
        <v>39</v>
      </c>
      <c r="Z2888" t="s">
        <v>39</v>
      </c>
      <c r="AA2888" t="s">
        <v>39</v>
      </c>
      <c r="AB2888" t="s">
        <v>39</v>
      </c>
      <c r="AC2888" t="s">
        <v>39</v>
      </c>
      <c r="AD2888" t="s">
        <v>40</v>
      </c>
      <c r="AE2888" t="s">
        <v>39</v>
      </c>
      <c r="AF2888" t="s">
        <v>40</v>
      </c>
      <c r="AG2888" t="s">
        <v>39</v>
      </c>
      <c r="AH2888" t="s">
        <v>39</v>
      </c>
      <c r="AI2888" t="s">
        <v>39</v>
      </c>
      <c r="AJ2888" t="s">
        <v>43</v>
      </c>
      <c r="AK2888">
        <v>98</v>
      </c>
      <c r="AL2888" t="s">
        <v>39</v>
      </c>
      <c r="AM2888" t="s">
        <v>39</v>
      </c>
      <c r="AN2888">
        <v>3</v>
      </c>
      <c r="AO2888">
        <v>50</v>
      </c>
      <c r="AP2888">
        <f t="shared" si="84"/>
        <v>112</v>
      </c>
      <c r="AQ2888" t="s">
        <v>39</v>
      </c>
      <c r="AR2888" t="s">
        <v>2694</v>
      </c>
      <c r="AS2888" t="s">
        <v>3234</v>
      </c>
    </row>
    <row r="2889" spans="1:45" x14ac:dyDescent="0.35">
      <c r="A2889" t="s">
        <v>2175</v>
      </c>
      <c r="B2889" t="s">
        <v>2673</v>
      </c>
      <c r="C2889" t="s">
        <v>2593</v>
      </c>
      <c r="D2889" t="s">
        <v>187</v>
      </c>
      <c r="E2889" t="s">
        <v>290</v>
      </c>
      <c r="F2889" t="s">
        <v>3066</v>
      </c>
      <c r="G2889" t="s">
        <v>42</v>
      </c>
      <c r="H2889" t="s">
        <v>40</v>
      </c>
      <c r="I2889" t="s">
        <v>3244</v>
      </c>
      <c r="J2889">
        <v>54.2</v>
      </c>
      <c r="K2889">
        <v>18.670000000000002</v>
      </c>
      <c r="L2889" t="s">
        <v>39</v>
      </c>
      <c r="M2889" t="s">
        <v>41</v>
      </c>
      <c r="N2889" t="s">
        <v>39</v>
      </c>
      <c r="O2889">
        <v>2000</v>
      </c>
      <c r="P2889">
        <v>2001</v>
      </c>
      <c r="Q2889" t="s">
        <v>3245</v>
      </c>
      <c r="R2889">
        <v>174</v>
      </c>
      <c r="S2889" t="s">
        <v>39</v>
      </c>
      <c r="T2889">
        <v>-3</v>
      </c>
      <c r="U2889" t="s">
        <v>3113</v>
      </c>
      <c r="V2889" s="6" t="s">
        <v>2954</v>
      </c>
      <c r="W2889">
        <v>56</v>
      </c>
      <c r="X2889" s="6" t="s">
        <v>3229</v>
      </c>
      <c r="Y2889" t="s">
        <v>39</v>
      </c>
      <c r="Z2889" t="s">
        <v>39</v>
      </c>
      <c r="AA2889" t="s">
        <v>39</v>
      </c>
      <c r="AB2889" t="s">
        <v>39</v>
      </c>
      <c r="AC2889" t="s">
        <v>39</v>
      </c>
      <c r="AD2889" t="s">
        <v>40</v>
      </c>
      <c r="AE2889" t="s">
        <v>39</v>
      </c>
      <c r="AF2889" t="s">
        <v>40</v>
      </c>
      <c r="AG2889" t="s">
        <v>39</v>
      </c>
      <c r="AH2889" t="s">
        <v>39</v>
      </c>
      <c r="AI2889" t="s">
        <v>39</v>
      </c>
      <c r="AJ2889" t="s">
        <v>43</v>
      </c>
      <c r="AK2889">
        <v>74</v>
      </c>
      <c r="AL2889" t="s">
        <v>39</v>
      </c>
      <c r="AM2889" t="s">
        <v>39</v>
      </c>
      <c r="AN2889">
        <v>3</v>
      </c>
      <c r="AO2889">
        <v>50</v>
      </c>
      <c r="AP2889">
        <f t="shared" si="84"/>
        <v>112</v>
      </c>
      <c r="AQ2889" t="s">
        <v>39</v>
      </c>
      <c r="AR2889" t="s">
        <v>2694</v>
      </c>
      <c r="AS2889" t="s">
        <v>3234</v>
      </c>
    </row>
    <row r="2890" spans="1:45" x14ac:dyDescent="0.35">
      <c r="A2890" t="s">
        <v>2175</v>
      </c>
      <c r="B2890" t="s">
        <v>2673</v>
      </c>
      <c r="C2890" t="s">
        <v>2593</v>
      </c>
      <c r="D2890" t="s">
        <v>187</v>
      </c>
      <c r="E2890" t="s">
        <v>290</v>
      </c>
      <c r="F2890" t="s">
        <v>3066</v>
      </c>
      <c r="G2890" t="s">
        <v>42</v>
      </c>
      <c r="H2890" t="s">
        <v>40</v>
      </c>
      <c r="I2890" t="s">
        <v>3244</v>
      </c>
      <c r="J2890">
        <v>54.2</v>
      </c>
      <c r="K2890">
        <v>18.670000000000002</v>
      </c>
      <c r="L2890" t="s">
        <v>39</v>
      </c>
      <c r="M2890" t="s">
        <v>41</v>
      </c>
      <c r="N2890" t="s">
        <v>39</v>
      </c>
      <c r="O2890">
        <v>2000</v>
      </c>
      <c r="P2890">
        <v>2001</v>
      </c>
      <c r="Q2890" t="s">
        <v>3245</v>
      </c>
      <c r="R2890">
        <v>174</v>
      </c>
      <c r="S2890" t="s">
        <v>39</v>
      </c>
      <c r="T2890">
        <v>-3</v>
      </c>
      <c r="U2890" t="s">
        <v>3113</v>
      </c>
      <c r="V2890" s="6" t="s">
        <v>2954</v>
      </c>
      <c r="W2890">
        <v>70</v>
      </c>
      <c r="X2890" s="6" t="s">
        <v>3229</v>
      </c>
      <c r="Y2890" t="s">
        <v>39</v>
      </c>
      <c r="Z2890" t="s">
        <v>39</v>
      </c>
      <c r="AA2890" t="s">
        <v>39</v>
      </c>
      <c r="AB2890" t="s">
        <v>39</v>
      </c>
      <c r="AC2890" t="s">
        <v>39</v>
      </c>
      <c r="AD2890" t="s">
        <v>40</v>
      </c>
      <c r="AE2890" t="s">
        <v>39</v>
      </c>
      <c r="AF2890" t="s">
        <v>40</v>
      </c>
      <c r="AG2890" t="s">
        <v>39</v>
      </c>
      <c r="AH2890" t="s">
        <v>39</v>
      </c>
      <c r="AI2890" t="s">
        <v>39</v>
      </c>
      <c r="AJ2890" t="s">
        <v>43</v>
      </c>
      <c r="AK2890">
        <v>44.5</v>
      </c>
      <c r="AL2890" t="s">
        <v>39</v>
      </c>
      <c r="AM2890" t="s">
        <v>39</v>
      </c>
      <c r="AN2890">
        <v>3</v>
      </c>
      <c r="AO2890">
        <v>50</v>
      </c>
      <c r="AP2890">
        <f t="shared" si="84"/>
        <v>112</v>
      </c>
      <c r="AQ2890" t="s">
        <v>39</v>
      </c>
      <c r="AR2890" t="s">
        <v>2694</v>
      </c>
      <c r="AS2890" t="s">
        <v>3234</v>
      </c>
    </row>
    <row r="2891" spans="1:45" x14ac:dyDescent="0.35">
      <c r="A2891" t="s">
        <v>2175</v>
      </c>
      <c r="B2891" t="s">
        <v>2673</v>
      </c>
      <c r="C2891" t="s">
        <v>2593</v>
      </c>
      <c r="D2891" t="s">
        <v>187</v>
      </c>
      <c r="E2891" t="s">
        <v>290</v>
      </c>
      <c r="F2891" t="s">
        <v>3066</v>
      </c>
      <c r="G2891" t="s">
        <v>42</v>
      </c>
      <c r="H2891" t="s">
        <v>40</v>
      </c>
      <c r="I2891" t="s">
        <v>3244</v>
      </c>
      <c r="J2891">
        <v>54.2</v>
      </c>
      <c r="K2891">
        <v>18.670000000000002</v>
      </c>
      <c r="L2891" t="s">
        <v>39</v>
      </c>
      <c r="M2891" t="s">
        <v>41</v>
      </c>
      <c r="N2891" t="s">
        <v>39</v>
      </c>
      <c r="O2891">
        <v>2000</v>
      </c>
      <c r="P2891">
        <v>2001</v>
      </c>
      <c r="Q2891" t="s">
        <v>3245</v>
      </c>
      <c r="R2891">
        <v>174</v>
      </c>
      <c r="S2891" t="s">
        <v>39</v>
      </c>
      <c r="T2891">
        <v>-3</v>
      </c>
      <c r="U2891" t="s">
        <v>3113</v>
      </c>
      <c r="V2891" s="6" t="s">
        <v>2954</v>
      </c>
      <c r="W2891">
        <v>168</v>
      </c>
      <c r="X2891" s="6" t="s">
        <v>3229</v>
      </c>
      <c r="Y2891" t="s">
        <v>39</v>
      </c>
      <c r="Z2891" t="s">
        <v>39</v>
      </c>
      <c r="AA2891" t="s">
        <v>39</v>
      </c>
      <c r="AB2891" t="s">
        <v>39</v>
      </c>
      <c r="AC2891" t="s">
        <v>39</v>
      </c>
      <c r="AD2891" t="s">
        <v>40</v>
      </c>
      <c r="AE2891" t="s">
        <v>39</v>
      </c>
      <c r="AF2891" t="s">
        <v>40</v>
      </c>
      <c r="AG2891" t="s">
        <v>39</v>
      </c>
      <c r="AH2891" t="s">
        <v>39</v>
      </c>
      <c r="AI2891" t="s">
        <v>39</v>
      </c>
      <c r="AJ2891" t="s">
        <v>43</v>
      </c>
      <c r="AK2891" t="s">
        <v>39</v>
      </c>
      <c r="AL2891" t="s">
        <v>39</v>
      </c>
      <c r="AM2891" t="s">
        <v>39</v>
      </c>
      <c r="AN2891">
        <v>3</v>
      </c>
      <c r="AO2891">
        <v>50</v>
      </c>
      <c r="AP2891">
        <f t="shared" si="84"/>
        <v>112</v>
      </c>
      <c r="AQ2891" t="s">
        <v>39</v>
      </c>
      <c r="AR2891" t="s">
        <v>2694</v>
      </c>
      <c r="AS2891" t="s">
        <v>3234</v>
      </c>
    </row>
    <row r="2892" spans="1:45" x14ac:dyDescent="0.35">
      <c r="A2892" t="s">
        <v>2175</v>
      </c>
      <c r="B2892" t="s">
        <v>2673</v>
      </c>
      <c r="C2892" t="s">
        <v>2593</v>
      </c>
      <c r="D2892" t="s">
        <v>187</v>
      </c>
      <c r="E2892" t="s">
        <v>290</v>
      </c>
      <c r="F2892" t="s">
        <v>3066</v>
      </c>
      <c r="G2892" t="s">
        <v>42</v>
      </c>
      <c r="H2892" t="s">
        <v>40</v>
      </c>
      <c r="I2892" t="s">
        <v>3244</v>
      </c>
      <c r="J2892">
        <v>54.2</v>
      </c>
      <c r="K2892">
        <v>18.670000000000002</v>
      </c>
      <c r="L2892" t="s">
        <v>39</v>
      </c>
      <c r="M2892" t="s">
        <v>41</v>
      </c>
      <c r="N2892" t="s">
        <v>39</v>
      </c>
      <c r="O2892">
        <v>2000</v>
      </c>
      <c r="P2892">
        <v>2001</v>
      </c>
      <c r="Q2892" t="s">
        <v>3245</v>
      </c>
      <c r="R2892">
        <v>174</v>
      </c>
      <c r="S2892" t="s">
        <v>39</v>
      </c>
      <c r="T2892">
        <v>-3</v>
      </c>
      <c r="U2892" t="s">
        <v>3113</v>
      </c>
      <c r="V2892" s="6" t="s">
        <v>2954</v>
      </c>
      <c r="W2892">
        <f>0*7</f>
        <v>0</v>
      </c>
      <c r="X2892" s="6" t="s">
        <v>3232</v>
      </c>
      <c r="Y2892" t="s">
        <v>39</v>
      </c>
      <c r="Z2892" t="s">
        <v>39</v>
      </c>
      <c r="AA2892" t="s">
        <v>39</v>
      </c>
      <c r="AB2892" t="s">
        <v>39</v>
      </c>
      <c r="AC2892" t="s">
        <v>39</v>
      </c>
      <c r="AD2892" t="s">
        <v>40</v>
      </c>
      <c r="AE2892" t="s">
        <v>39</v>
      </c>
      <c r="AF2892" t="s">
        <v>40</v>
      </c>
      <c r="AG2892" t="s">
        <v>39</v>
      </c>
      <c r="AH2892" t="s">
        <v>39</v>
      </c>
      <c r="AI2892" t="s">
        <v>39</v>
      </c>
      <c r="AJ2892" t="s">
        <v>3246</v>
      </c>
      <c r="AK2892">
        <v>15</v>
      </c>
      <c r="AL2892" t="s">
        <v>39</v>
      </c>
      <c r="AM2892" t="s">
        <v>39</v>
      </c>
      <c r="AN2892">
        <v>3</v>
      </c>
      <c r="AO2892">
        <v>50</v>
      </c>
      <c r="AP2892">
        <f t="shared" si="84"/>
        <v>112</v>
      </c>
      <c r="AQ2892" t="s">
        <v>39</v>
      </c>
      <c r="AR2892" t="s">
        <v>2694</v>
      </c>
      <c r="AS2892" t="s">
        <v>3234</v>
      </c>
    </row>
    <row r="2893" spans="1:45" x14ac:dyDescent="0.35">
      <c r="A2893" t="s">
        <v>2175</v>
      </c>
      <c r="B2893" t="s">
        <v>2673</v>
      </c>
      <c r="C2893" t="s">
        <v>2593</v>
      </c>
      <c r="D2893" t="s">
        <v>187</v>
      </c>
      <c r="E2893" t="s">
        <v>290</v>
      </c>
      <c r="F2893" t="s">
        <v>3066</v>
      </c>
      <c r="G2893" t="s">
        <v>42</v>
      </c>
      <c r="H2893" t="s">
        <v>40</v>
      </c>
      <c r="I2893" t="s">
        <v>3244</v>
      </c>
      <c r="J2893">
        <v>54.2</v>
      </c>
      <c r="K2893">
        <v>18.670000000000002</v>
      </c>
      <c r="L2893" t="s">
        <v>39</v>
      </c>
      <c r="M2893" t="s">
        <v>41</v>
      </c>
      <c r="N2893" t="s">
        <v>39</v>
      </c>
      <c r="O2893">
        <v>2000</v>
      </c>
      <c r="P2893">
        <v>2001</v>
      </c>
      <c r="Q2893" t="s">
        <v>3245</v>
      </c>
      <c r="R2893">
        <v>174</v>
      </c>
      <c r="S2893" t="s">
        <v>39</v>
      </c>
      <c r="T2893">
        <v>-3</v>
      </c>
      <c r="U2893" t="s">
        <v>3113</v>
      </c>
      <c r="V2893" s="6" t="s">
        <v>2954</v>
      </c>
      <c r="W2893">
        <v>14</v>
      </c>
      <c r="X2893" s="6" t="s">
        <v>3232</v>
      </c>
      <c r="Y2893" t="s">
        <v>39</v>
      </c>
      <c r="Z2893" t="s">
        <v>39</v>
      </c>
      <c r="AA2893" t="s">
        <v>39</v>
      </c>
      <c r="AB2893" t="s">
        <v>39</v>
      </c>
      <c r="AC2893" t="s">
        <v>39</v>
      </c>
      <c r="AD2893" t="s">
        <v>40</v>
      </c>
      <c r="AE2893" t="s">
        <v>39</v>
      </c>
      <c r="AF2893" t="s">
        <v>40</v>
      </c>
      <c r="AG2893" t="s">
        <v>39</v>
      </c>
      <c r="AH2893" t="s">
        <v>39</v>
      </c>
      <c r="AI2893" t="s">
        <v>39</v>
      </c>
      <c r="AJ2893" t="s">
        <v>3246</v>
      </c>
      <c r="AK2893">
        <v>14</v>
      </c>
      <c r="AL2893" t="s">
        <v>39</v>
      </c>
      <c r="AM2893" t="s">
        <v>39</v>
      </c>
      <c r="AN2893">
        <v>3</v>
      </c>
      <c r="AO2893">
        <v>50</v>
      </c>
      <c r="AP2893">
        <f t="shared" si="84"/>
        <v>112</v>
      </c>
      <c r="AQ2893" t="s">
        <v>39</v>
      </c>
      <c r="AR2893" t="s">
        <v>2694</v>
      </c>
      <c r="AS2893" t="s">
        <v>3234</v>
      </c>
    </row>
    <row r="2894" spans="1:45" x14ac:dyDescent="0.35">
      <c r="A2894" t="s">
        <v>2175</v>
      </c>
      <c r="B2894" t="s">
        <v>2673</v>
      </c>
      <c r="C2894" t="s">
        <v>2593</v>
      </c>
      <c r="D2894" t="s">
        <v>187</v>
      </c>
      <c r="E2894" t="s">
        <v>290</v>
      </c>
      <c r="F2894" t="s">
        <v>3066</v>
      </c>
      <c r="G2894" t="s">
        <v>42</v>
      </c>
      <c r="H2894" t="s">
        <v>40</v>
      </c>
      <c r="I2894" t="s">
        <v>3244</v>
      </c>
      <c r="J2894">
        <v>54.2</v>
      </c>
      <c r="K2894">
        <v>18.670000000000002</v>
      </c>
      <c r="L2894" t="s">
        <v>39</v>
      </c>
      <c r="M2894" t="s">
        <v>41</v>
      </c>
      <c r="N2894" t="s">
        <v>39</v>
      </c>
      <c r="O2894">
        <v>2000</v>
      </c>
      <c r="P2894">
        <v>2001</v>
      </c>
      <c r="Q2894" t="s">
        <v>3245</v>
      </c>
      <c r="R2894">
        <v>174</v>
      </c>
      <c r="S2894" t="s">
        <v>39</v>
      </c>
      <c r="T2894">
        <v>-3</v>
      </c>
      <c r="U2894" t="s">
        <v>3113</v>
      </c>
      <c r="V2894" s="6" t="s">
        <v>2954</v>
      </c>
      <c r="W2894">
        <v>28</v>
      </c>
      <c r="X2894" s="6" t="s">
        <v>3232</v>
      </c>
      <c r="Y2894" t="s">
        <v>39</v>
      </c>
      <c r="Z2894" t="s">
        <v>39</v>
      </c>
      <c r="AA2894" t="s">
        <v>39</v>
      </c>
      <c r="AB2894" t="s">
        <v>39</v>
      </c>
      <c r="AC2894" t="s">
        <v>39</v>
      </c>
      <c r="AD2894" t="s">
        <v>40</v>
      </c>
      <c r="AE2894" t="s">
        <v>39</v>
      </c>
      <c r="AF2894" t="s">
        <v>40</v>
      </c>
      <c r="AG2894" t="s">
        <v>39</v>
      </c>
      <c r="AH2894" t="s">
        <v>39</v>
      </c>
      <c r="AI2894" t="s">
        <v>39</v>
      </c>
      <c r="AJ2894" t="s">
        <v>3246</v>
      </c>
      <c r="AK2894">
        <v>3</v>
      </c>
      <c r="AL2894" t="s">
        <v>39</v>
      </c>
      <c r="AM2894" t="s">
        <v>39</v>
      </c>
      <c r="AN2894">
        <v>3</v>
      </c>
      <c r="AO2894">
        <v>50</v>
      </c>
      <c r="AP2894">
        <f t="shared" ref="AP2894:AP2954" si="85">16*7</f>
        <v>112</v>
      </c>
      <c r="AQ2894" t="s">
        <v>39</v>
      </c>
      <c r="AR2894" t="s">
        <v>2694</v>
      </c>
      <c r="AS2894" t="s">
        <v>3234</v>
      </c>
    </row>
    <row r="2895" spans="1:45" x14ac:dyDescent="0.35">
      <c r="A2895" t="s">
        <v>2175</v>
      </c>
      <c r="B2895" t="s">
        <v>2673</v>
      </c>
      <c r="C2895" t="s">
        <v>2593</v>
      </c>
      <c r="D2895" t="s">
        <v>187</v>
      </c>
      <c r="E2895" t="s">
        <v>290</v>
      </c>
      <c r="F2895" t="s">
        <v>3066</v>
      </c>
      <c r="G2895" t="s">
        <v>42</v>
      </c>
      <c r="H2895" t="s">
        <v>40</v>
      </c>
      <c r="I2895" t="s">
        <v>3244</v>
      </c>
      <c r="J2895">
        <v>54.2</v>
      </c>
      <c r="K2895">
        <v>18.670000000000002</v>
      </c>
      <c r="L2895" t="s">
        <v>39</v>
      </c>
      <c r="M2895" t="s">
        <v>41</v>
      </c>
      <c r="N2895" t="s">
        <v>39</v>
      </c>
      <c r="O2895">
        <v>2000</v>
      </c>
      <c r="P2895">
        <v>2001</v>
      </c>
      <c r="Q2895" t="s">
        <v>3245</v>
      </c>
      <c r="R2895">
        <v>174</v>
      </c>
      <c r="S2895" t="s">
        <v>39</v>
      </c>
      <c r="T2895">
        <v>-3</v>
      </c>
      <c r="U2895" t="s">
        <v>3113</v>
      </c>
      <c r="V2895" s="6" t="s">
        <v>2954</v>
      </c>
      <c r="W2895">
        <v>42</v>
      </c>
      <c r="X2895" s="6" t="s">
        <v>3232</v>
      </c>
      <c r="Y2895" t="s">
        <v>39</v>
      </c>
      <c r="Z2895" t="s">
        <v>39</v>
      </c>
      <c r="AA2895" t="s">
        <v>39</v>
      </c>
      <c r="AB2895" t="s">
        <v>39</v>
      </c>
      <c r="AC2895" t="s">
        <v>39</v>
      </c>
      <c r="AD2895" t="s">
        <v>40</v>
      </c>
      <c r="AE2895" t="s">
        <v>39</v>
      </c>
      <c r="AF2895" t="s">
        <v>40</v>
      </c>
      <c r="AG2895" t="s">
        <v>39</v>
      </c>
      <c r="AH2895" t="s">
        <v>39</v>
      </c>
      <c r="AI2895" t="s">
        <v>39</v>
      </c>
      <c r="AJ2895" t="s">
        <v>3246</v>
      </c>
      <c r="AK2895">
        <v>2</v>
      </c>
      <c r="AL2895" t="s">
        <v>39</v>
      </c>
      <c r="AM2895" t="s">
        <v>39</v>
      </c>
      <c r="AN2895">
        <v>3</v>
      </c>
      <c r="AO2895">
        <v>50</v>
      </c>
      <c r="AP2895">
        <f t="shared" si="85"/>
        <v>112</v>
      </c>
      <c r="AQ2895" t="s">
        <v>39</v>
      </c>
      <c r="AR2895" t="s">
        <v>2694</v>
      </c>
      <c r="AS2895" t="s">
        <v>3234</v>
      </c>
    </row>
    <row r="2896" spans="1:45" x14ac:dyDescent="0.35">
      <c r="A2896" t="s">
        <v>2175</v>
      </c>
      <c r="B2896" t="s">
        <v>2673</v>
      </c>
      <c r="C2896" t="s">
        <v>2593</v>
      </c>
      <c r="D2896" t="s">
        <v>187</v>
      </c>
      <c r="E2896" t="s">
        <v>290</v>
      </c>
      <c r="F2896" t="s">
        <v>3066</v>
      </c>
      <c r="G2896" t="s">
        <v>42</v>
      </c>
      <c r="H2896" t="s">
        <v>40</v>
      </c>
      <c r="I2896" t="s">
        <v>3244</v>
      </c>
      <c r="J2896">
        <v>54.2</v>
      </c>
      <c r="K2896">
        <v>18.670000000000002</v>
      </c>
      <c r="L2896" t="s">
        <v>39</v>
      </c>
      <c r="M2896" t="s">
        <v>41</v>
      </c>
      <c r="N2896" t="s">
        <v>39</v>
      </c>
      <c r="O2896">
        <v>2000</v>
      </c>
      <c r="P2896">
        <v>2001</v>
      </c>
      <c r="Q2896" t="s">
        <v>3245</v>
      </c>
      <c r="R2896">
        <v>174</v>
      </c>
      <c r="S2896" t="s">
        <v>39</v>
      </c>
      <c r="T2896">
        <v>-3</v>
      </c>
      <c r="U2896" t="s">
        <v>3113</v>
      </c>
      <c r="V2896" s="6" t="s">
        <v>2954</v>
      </c>
      <c r="W2896">
        <v>56</v>
      </c>
      <c r="X2896" s="6" t="s">
        <v>3232</v>
      </c>
      <c r="Y2896" t="s">
        <v>39</v>
      </c>
      <c r="Z2896" t="s">
        <v>39</v>
      </c>
      <c r="AA2896" t="s">
        <v>39</v>
      </c>
      <c r="AB2896" t="s">
        <v>39</v>
      </c>
      <c r="AC2896" t="s">
        <v>39</v>
      </c>
      <c r="AD2896" t="s">
        <v>40</v>
      </c>
      <c r="AE2896" t="s">
        <v>39</v>
      </c>
      <c r="AF2896" t="s">
        <v>40</v>
      </c>
      <c r="AG2896" t="s">
        <v>39</v>
      </c>
      <c r="AH2896" t="s">
        <v>39</v>
      </c>
      <c r="AI2896" t="s">
        <v>39</v>
      </c>
      <c r="AJ2896" t="s">
        <v>3246</v>
      </c>
      <c r="AK2896">
        <v>3</v>
      </c>
      <c r="AL2896" t="s">
        <v>39</v>
      </c>
      <c r="AM2896" t="s">
        <v>39</v>
      </c>
      <c r="AN2896">
        <v>3</v>
      </c>
      <c r="AO2896">
        <v>50</v>
      </c>
      <c r="AP2896">
        <f t="shared" si="85"/>
        <v>112</v>
      </c>
      <c r="AQ2896" t="s">
        <v>39</v>
      </c>
      <c r="AR2896" t="s">
        <v>2694</v>
      </c>
      <c r="AS2896" t="s">
        <v>3234</v>
      </c>
    </row>
    <row r="2897" spans="1:45" x14ac:dyDescent="0.35">
      <c r="A2897" t="s">
        <v>2175</v>
      </c>
      <c r="B2897" t="s">
        <v>2673</v>
      </c>
      <c r="C2897" t="s">
        <v>2593</v>
      </c>
      <c r="D2897" t="s">
        <v>187</v>
      </c>
      <c r="E2897" t="s">
        <v>290</v>
      </c>
      <c r="F2897" t="s">
        <v>3066</v>
      </c>
      <c r="G2897" t="s">
        <v>42</v>
      </c>
      <c r="H2897" t="s">
        <v>40</v>
      </c>
      <c r="I2897" t="s">
        <v>3244</v>
      </c>
      <c r="J2897">
        <v>54.2</v>
      </c>
      <c r="K2897">
        <v>18.670000000000002</v>
      </c>
      <c r="L2897" t="s">
        <v>39</v>
      </c>
      <c r="M2897" t="s">
        <v>41</v>
      </c>
      <c r="N2897" t="s">
        <v>39</v>
      </c>
      <c r="O2897">
        <v>2000</v>
      </c>
      <c r="P2897">
        <v>2001</v>
      </c>
      <c r="Q2897" t="s">
        <v>3245</v>
      </c>
      <c r="R2897">
        <v>174</v>
      </c>
      <c r="S2897" t="s">
        <v>39</v>
      </c>
      <c r="T2897">
        <v>-3</v>
      </c>
      <c r="U2897" t="s">
        <v>3113</v>
      </c>
      <c r="V2897" s="6" t="s">
        <v>2954</v>
      </c>
      <c r="W2897">
        <v>70</v>
      </c>
      <c r="X2897" s="6" t="s">
        <v>3232</v>
      </c>
      <c r="Y2897" t="s">
        <v>39</v>
      </c>
      <c r="Z2897" t="s">
        <v>39</v>
      </c>
      <c r="AA2897" t="s">
        <v>39</v>
      </c>
      <c r="AB2897" t="s">
        <v>39</v>
      </c>
      <c r="AC2897" t="s">
        <v>39</v>
      </c>
      <c r="AD2897" t="s">
        <v>40</v>
      </c>
      <c r="AE2897" t="s">
        <v>39</v>
      </c>
      <c r="AF2897" t="s">
        <v>40</v>
      </c>
      <c r="AG2897" t="s">
        <v>39</v>
      </c>
      <c r="AH2897" t="s">
        <v>39</v>
      </c>
      <c r="AI2897" t="s">
        <v>39</v>
      </c>
      <c r="AJ2897" t="s">
        <v>3246</v>
      </c>
      <c r="AK2897">
        <v>4</v>
      </c>
      <c r="AL2897" t="s">
        <v>39</v>
      </c>
      <c r="AM2897" t="s">
        <v>39</v>
      </c>
      <c r="AN2897">
        <v>3</v>
      </c>
      <c r="AO2897">
        <v>50</v>
      </c>
      <c r="AP2897">
        <f t="shared" si="85"/>
        <v>112</v>
      </c>
      <c r="AQ2897" t="s">
        <v>39</v>
      </c>
      <c r="AR2897" t="s">
        <v>2694</v>
      </c>
      <c r="AS2897" t="s">
        <v>3234</v>
      </c>
    </row>
    <row r="2898" spans="1:45" x14ac:dyDescent="0.35">
      <c r="A2898" t="s">
        <v>2175</v>
      </c>
      <c r="B2898" t="s">
        <v>2673</v>
      </c>
      <c r="C2898" t="s">
        <v>2593</v>
      </c>
      <c r="D2898" t="s">
        <v>187</v>
      </c>
      <c r="E2898" t="s">
        <v>290</v>
      </c>
      <c r="F2898" t="s">
        <v>3066</v>
      </c>
      <c r="G2898" t="s">
        <v>42</v>
      </c>
      <c r="H2898" t="s">
        <v>40</v>
      </c>
      <c r="I2898" t="s">
        <v>3244</v>
      </c>
      <c r="J2898">
        <v>54.2</v>
      </c>
      <c r="K2898">
        <v>18.670000000000002</v>
      </c>
      <c r="L2898" t="s">
        <v>39</v>
      </c>
      <c r="M2898" t="s">
        <v>41</v>
      </c>
      <c r="N2898" t="s">
        <v>39</v>
      </c>
      <c r="O2898">
        <v>2000</v>
      </c>
      <c r="P2898">
        <v>2001</v>
      </c>
      <c r="Q2898" t="s">
        <v>3245</v>
      </c>
      <c r="R2898">
        <v>174</v>
      </c>
      <c r="S2898" t="s">
        <v>39</v>
      </c>
      <c r="T2898">
        <v>-3</v>
      </c>
      <c r="U2898" t="s">
        <v>3113</v>
      </c>
      <c r="V2898" s="6" t="s">
        <v>2954</v>
      </c>
      <c r="W2898">
        <v>168</v>
      </c>
      <c r="X2898" s="6" t="s">
        <v>3232</v>
      </c>
      <c r="Y2898" t="s">
        <v>39</v>
      </c>
      <c r="Z2898" t="s">
        <v>39</v>
      </c>
      <c r="AA2898" t="s">
        <v>39</v>
      </c>
      <c r="AB2898" t="s">
        <v>39</v>
      </c>
      <c r="AC2898" t="s">
        <v>39</v>
      </c>
      <c r="AD2898" t="s">
        <v>40</v>
      </c>
      <c r="AE2898" t="s">
        <v>39</v>
      </c>
      <c r="AF2898" t="s">
        <v>40</v>
      </c>
      <c r="AG2898" t="s">
        <v>39</v>
      </c>
      <c r="AH2898" t="s">
        <v>39</v>
      </c>
      <c r="AI2898" t="s">
        <v>39</v>
      </c>
      <c r="AJ2898" t="s">
        <v>3246</v>
      </c>
      <c r="AK2898">
        <v>2</v>
      </c>
      <c r="AL2898" t="s">
        <v>39</v>
      </c>
      <c r="AM2898" t="s">
        <v>39</v>
      </c>
      <c r="AN2898">
        <v>3</v>
      </c>
      <c r="AO2898">
        <v>50</v>
      </c>
      <c r="AP2898">
        <f t="shared" si="85"/>
        <v>112</v>
      </c>
      <c r="AQ2898" t="s">
        <v>39</v>
      </c>
      <c r="AR2898" t="s">
        <v>2694</v>
      </c>
      <c r="AS2898" t="s">
        <v>3234</v>
      </c>
    </row>
    <row r="2899" spans="1:45" x14ac:dyDescent="0.35">
      <c r="A2899" t="s">
        <v>2175</v>
      </c>
      <c r="B2899" t="s">
        <v>2673</v>
      </c>
      <c r="C2899" t="s">
        <v>2593</v>
      </c>
      <c r="D2899" t="s">
        <v>187</v>
      </c>
      <c r="E2899" t="s">
        <v>290</v>
      </c>
      <c r="F2899" t="s">
        <v>3066</v>
      </c>
      <c r="G2899" t="s">
        <v>42</v>
      </c>
      <c r="H2899" t="s">
        <v>40</v>
      </c>
      <c r="I2899" t="s">
        <v>3244</v>
      </c>
      <c r="J2899">
        <v>54.2</v>
      </c>
      <c r="K2899">
        <v>18.670000000000002</v>
      </c>
      <c r="L2899" t="s">
        <v>39</v>
      </c>
      <c r="M2899" t="s">
        <v>41</v>
      </c>
      <c r="N2899" t="s">
        <v>39</v>
      </c>
      <c r="O2899">
        <v>2000</v>
      </c>
      <c r="P2899">
        <v>2001</v>
      </c>
      <c r="Q2899" t="s">
        <v>3245</v>
      </c>
      <c r="R2899">
        <v>174</v>
      </c>
      <c r="S2899" t="s">
        <v>39</v>
      </c>
      <c r="T2899">
        <v>-3</v>
      </c>
      <c r="U2899" t="s">
        <v>3113</v>
      </c>
      <c r="V2899" s="6" t="s">
        <v>2954</v>
      </c>
      <c r="W2899">
        <f>0*7</f>
        <v>0</v>
      </c>
      <c r="X2899" s="6" t="s">
        <v>3233</v>
      </c>
      <c r="Y2899" t="s">
        <v>39</v>
      </c>
      <c r="Z2899" t="s">
        <v>39</v>
      </c>
      <c r="AA2899" t="s">
        <v>39</v>
      </c>
      <c r="AB2899" t="s">
        <v>39</v>
      </c>
      <c r="AC2899" t="s">
        <v>39</v>
      </c>
      <c r="AD2899" t="s">
        <v>40</v>
      </c>
      <c r="AE2899" t="s">
        <v>39</v>
      </c>
      <c r="AF2899" t="s">
        <v>40</v>
      </c>
      <c r="AG2899" t="s">
        <v>39</v>
      </c>
      <c r="AH2899" t="s">
        <v>39</v>
      </c>
      <c r="AI2899" t="s">
        <v>39</v>
      </c>
      <c r="AJ2899" t="s">
        <v>3246</v>
      </c>
      <c r="AK2899">
        <v>7</v>
      </c>
      <c r="AL2899" t="s">
        <v>39</v>
      </c>
      <c r="AM2899" t="s">
        <v>39</v>
      </c>
      <c r="AN2899">
        <v>3</v>
      </c>
      <c r="AO2899">
        <v>50</v>
      </c>
      <c r="AP2899">
        <f t="shared" si="85"/>
        <v>112</v>
      </c>
      <c r="AQ2899" t="s">
        <v>39</v>
      </c>
      <c r="AR2899" t="s">
        <v>2694</v>
      </c>
      <c r="AS2899" t="s">
        <v>3234</v>
      </c>
    </row>
    <row r="2900" spans="1:45" x14ac:dyDescent="0.35">
      <c r="A2900" t="s">
        <v>2175</v>
      </c>
      <c r="B2900" t="s">
        <v>2673</v>
      </c>
      <c r="C2900" t="s">
        <v>2593</v>
      </c>
      <c r="D2900" t="s">
        <v>187</v>
      </c>
      <c r="E2900" t="s">
        <v>290</v>
      </c>
      <c r="F2900" t="s">
        <v>3066</v>
      </c>
      <c r="G2900" t="s">
        <v>42</v>
      </c>
      <c r="H2900" t="s">
        <v>40</v>
      </c>
      <c r="I2900" t="s">
        <v>3244</v>
      </c>
      <c r="J2900">
        <v>54.2</v>
      </c>
      <c r="K2900">
        <v>18.670000000000002</v>
      </c>
      <c r="L2900" t="s">
        <v>39</v>
      </c>
      <c r="M2900" t="s">
        <v>41</v>
      </c>
      <c r="N2900" t="s">
        <v>39</v>
      </c>
      <c r="O2900">
        <v>2000</v>
      </c>
      <c r="P2900">
        <v>2001</v>
      </c>
      <c r="Q2900" t="s">
        <v>3245</v>
      </c>
      <c r="R2900">
        <v>174</v>
      </c>
      <c r="S2900" t="s">
        <v>39</v>
      </c>
      <c r="T2900">
        <v>-3</v>
      </c>
      <c r="U2900" t="s">
        <v>3113</v>
      </c>
      <c r="V2900" s="6" t="s">
        <v>2954</v>
      </c>
      <c r="W2900">
        <v>14</v>
      </c>
      <c r="X2900" s="6" t="s">
        <v>3233</v>
      </c>
      <c r="Y2900" t="s">
        <v>39</v>
      </c>
      <c r="Z2900" t="s">
        <v>39</v>
      </c>
      <c r="AA2900" t="s">
        <v>39</v>
      </c>
      <c r="AB2900" t="s">
        <v>39</v>
      </c>
      <c r="AC2900" t="s">
        <v>39</v>
      </c>
      <c r="AD2900" t="s">
        <v>40</v>
      </c>
      <c r="AE2900" t="s">
        <v>39</v>
      </c>
      <c r="AF2900" t="s">
        <v>40</v>
      </c>
      <c r="AG2900" t="s">
        <v>39</v>
      </c>
      <c r="AH2900" t="s">
        <v>39</v>
      </c>
      <c r="AI2900" t="s">
        <v>39</v>
      </c>
      <c r="AJ2900" t="s">
        <v>3246</v>
      </c>
      <c r="AK2900">
        <v>5</v>
      </c>
      <c r="AL2900" t="s">
        <v>39</v>
      </c>
      <c r="AM2900" t="s">
        <v>39</v>
      </c>
      <c r="AN2900">
        <v>3</v>
      </c>
      <c r="AO2900">
        <v>50</v>
      </c>
      <c r="AP2900">
        <f t="shared" si="85"/>
        <v>112</v>
      </c>
      <c r="AQ2900" t="s">
        <v>39</v>
      </c>
      <c r="AR2900" t="s">
        <v>2694</v>
      </c>
      <c r="AS2900" t="s">
        <v>3234</v>
      </c>
    </row>
    <row r="2901" spans="1:45" x14ac:dyDescent="0.35">
      <c r="A2901" t="s">
        <v>2175</v>
      </c>
      <c r="B2901" t="s">
        <v>2673</v>
      </c>
      <c r="C2901" t="s">
        <v>2593</v>
      </c>
      <c r="D2901" t="s">
        <v>187</v>
      </c>
      <c r="E2901" t="s">
        <v>290</v>
      </c>
      <c r="F2901" t="s">
        <v>3066</v>
      </c>
      <c r="G2901" t="s">
        <v>42</v>
      </c>
      <c r="H2901" t="s">
        <v>40</v>
      </c>
      <c r="I2901" t="s">
        <v>3244</v>
      </c>
      <c r="J2901">
        <v>54.2</v>
      </c>
      <c r="K2901">
        <v>18.670000000000002</v>
      </c>
      <c r="L2901" t="s">
        <v>39</v>
      </c>
      <c r="M2901" t="s">
        <v>41</v>
      </c>
      <c r="N2901" t="s">
        <v>39</v>
      </c>
      <c r="O2901">
        <v>2000</v>
      </c>
      <c r="P2901">
        <v>2001</v>
      </c>
      <c r="Q2901" t="s">
        <v>3245</v>
      </c>
      <c r="R2901">
        <v>174</v>
      </c>
      <c r="S2901" t="s">
        <v>39</v>
      </c>
      <c r="T2901">
        <v>-3</v>
      </c>
      <c r="U2901" t="s">
        <v>3113</v>
      </c>
      <c r="V2901" s="6" t="s">
        <v>2954</v>
      </c>
      <c r="W2901">
        <v>28</v>
      </c>
      <c r="X2901" s="6" t="s">
        <v>3233</v>
      </c>
      <c r="Y2901" t="s">
        <v>39</v>
      </c>
      <c r="Z2901" t="s">
        <v>39</v>
      </c>
      <c r="AA2901" t="s">
        <v>39</v>
      </c>
      <c r="AB2901" t="s">
        <v>39</v>
      </c>
      <c r="AC2901" t="s">
        <v>39</v>
      </c>
      <c r="AD2901" t="s">
        <v>40</v>
      </c>
      <c r="AE2901" t="s">
        <v>39</v>
      </c>
      <c r="AF2901" t="s">
        <v>40</v>
      </c>
      <c r="AG2901" t="s">
        <v>39</v>
      </c>
      <c r="AH2901" t="s">
        <v>39</v>
      </c>
      <c r="AI2901" t="s">
        <v>39</v>
      </c>
      <c r="AJ2901" t="s">
        <v>3246</v>
      </c>
      <c r="AK2901">
        <v>2</v>
      </c>
      <c r="AL2901" t="s">
        <v>39</v>
      </c>
      <c r="AM2901" t="s">
        <v>39</v>
      </c>
      <c r="AN2901">
        <v>3</v>
      </c>
      <c r="AO2901">
        <v>50</v>
      </c>
      <c r="AP2901">
        <f t="shared" si="85"/>
        <v>112</v>
      </c>
      <c r="AQ2901" t="s">
        <v>39</v>
      </c>
      <c r="AR2901" t="s">
        <v>2694</v>
      </c>
      <c r="AS2901" t="s">
        <v>3234</v>
      </c>
    </row>
    <row r="2902" spans="1:45" x14ac:dyDescent="0.35">
      <c r="A2902" t="s">
        <v>2175</v>
      </c>
      <c r="B2902" t="s">
        <v>2673</v>
      </c>
      <c r="C2902" t="s">
        <v>2593</v>
      </c>
      <c r="D2902" t="s">
        <v>187</v>
      </c>
      <c r="E2902" t="s">
        <v>290</v>
      </c>
      <c r="F2902" t="s">
        <v>3066</v>
      </c>
      <c r="G2902" t="s">
        <v>42</v>
      </c>
      <c r="H2902" t="s">
        <v>40</v>
      </c>
      <c r="I2902" t="s">
        <v>3244</v>
      </c>
      <c r="J2902">
        <v>54.2</v>
      </c>
      <c r="K2902">
        <v>18.670000000000002</v>
      </c>
      <c r="L2902" t="s">
        <v>39</v>
      </c>
      <c r="M2902" t="s">
        <v>41</v>
      </c>
      <c r="N2902" t="s">
        <v>39</v>
      </c>
      <c r="O2902">
        <v>2000</v>
      </c>
      <c r="P2902">
        <v>2001</v>
      </c>
      <c r="Q2902" t="s">
        <v>3245</v>
      </c>
      <c r="R2902">
        <v>174</v>
      </c>
      <c r="S2902" t="s">
        <v>39</v>
      </c>
      <c r="T2902">
        <v>-3</v>
      </c>
      <c r="U2902" t="s">
        <v>3113</v>
      </c>
      <c r="V2902" s="6" t="s">
        <v>2954</v>
      </c>
      <c r="W2902">
        <v>42</v>
      </c>
      <c r="X2902" s="6" t="s">
        <v>3233</v>
      </c>
      <c r="Y2902" t="s">
        <v>39</v>
      </c>
      <c r="Z2902" t="s">
        <v>39</v>
      </c>
      <c r="AA2902" t="s">
        <v>39</v>
      </c>
      <c r="AB2902" t="s">
        <v>39</v>
      </c>
      <c r="AC2902" t="s">
        <v>39</v>
      </c>
      <c r="AD2902" t="s">
        <v>40</v>
      </c>
      <c r="AE2902" t="s">
        <v>39</v>
      </c>
      <c r="AF2902" t="s">
        <v>40</v>
      </c>
      <c r="AG2902" t="s">
        <v>39</v>
      </c>
      <c r="AH2902" t="s">
        <v>39</v>
      </c>
      <c r="AI2902" t="s">
        <v>39</v>
      </c>
      <c r="AJ2902" t="s">
        <v>3246</v>
      </c>
      <c r="AK2902">
        <v>3</v>
      </c>
      <c r="AL2902" t="s">
        <v>39</v>
      </c>
      <c r="AM2902" t="s">
        <v>39</v>
      </c>
      <c r="AN2902">
        <v>3</v>
      </c>
      <c r="AO2902">
        <v>50</v>
      </c>
      <c r="AP2902">
        <f t="shared" si="85"/>
        <v>112</v>
      </c>
      <c r="AQ2902" t="s">
        <v>39</v>
      </c>
      <c r="AR2902" t="s">
        <v>2694</v>
      </c>
      <c r="AS2902" t="s">
        <v>3234</v>
      </c>
    </row>
    <row r="2903" spans="1:45" x14ac:dyDescent="0.35">
      <c r="A2903" t="s">
        <v>2175</v>
      </c>
      <c r="B2903" t="s">
        <v>2673</v>
      </c>
      <c r="C2903" t="s">
        <v>2593</v>
      </c>
      <c r="D2903" t="s">
        <v>187</v>
      </c>
      <c r="E2903" t="s">
        <v>290</v>
      </c>
      <c r="F2903" t="s">
        <v>3066</v>
      </c>
      <c r="G2903" t="s">
        <v>42</v>
      </c>
      <c r="H2903" t="s">
        <v>40</v>
      </c>
      <c r="I2903" t="s">
        <v>3244</v>
      </c>
      <c r="J2903">
        <v>54.2</v>
      </c>
      <c r="K2903">
        <v>18.670000000000002</v>
      </c>
      <c r="L2903" t="s">
        <v>39</v>
      </c>
      <c r="M2903" t="s">
        <v>41</v>
      </c>
      <c r="N2903" t="s">
        <v>39</v>
      </c>
      <c r="O2903">
        <v>2000</v>
      </c>
      <c r="P2903">
        <v>2001</v>
      </c>
      <c r="Q2903" t="s">
        <v>3245</v>
      </c>
      <c r="R2903">
        <v>174</v>
      </c>
      <c r="S2903" t="s">
        <v>39</v>
      </c>
      <c r="T2903">
        <v>-3</v>
      </c>
      <c r="U2903" t="s">
        <v>3113</v>
      </c>
      <c r="V2903" s="6" t="s">
        <v>2954</v>
      </c>
      <c r="W2903">
        <v>56</v>
      </c>
      <c r="X2903" s="6" t="s">
        <v>3233</v>
      </c>
      <c r="Y2903" t="s">
        <v>39</v>
      </c>
      <c r="Z2903" t="s">
        <v>39</v>
      </c>
      <c r="AA2903" t="s">
        <v>39</v>
      </c>
      <c r="AB2903" t="s">
        <v>39</v>
      </c>
      <c r="AC2903" t="s">
        <v>39</v>
      </c>
      <c r="AD2903" t="s">
        <v>40</v>
      </c>
      <c r="AE2903" t="s">
        <v>39</v>
      </c>
      <c r="AF2903" t="s">
        <v>40</v>
      </c>
      <c r="AG2903" t="s">
        <v>39</v>
      </c>
      <c r="AH2903" t="s">
        <v>39</v>
      </c>
      <c r="AI2903" t="s">
        <v>39</v>
      </c>
      <c r="AJ2903" t="s">
        <v>3246</v>
      </c>
      <c r="AK2903">
        <v>2</v>
      </c>
      <c r="AL2903" t="s">
        <v>39</v>
      </c>
      <c r="AM2903" t="s">
        <v>39</v>
      </c>
      <c r="AN2903">
        <v>3</v>
      </c>
      <c r="AO2903">
        <v>50</v>
      </c>
      <c r="AP2903">
        <f t="shared" si="85"/>
        <v>112</v>
      </c>
      <c r="AQ2903" t="s">
        <v>39</v>
      </c>
      <c r="AR2903" t="s">
        <v>2694</v>
      </c>
      <c r="AS2903" t="s">
        <v>3234</v>
      </c>
    </row>
    <row r="2904" spans="1:45" x14ac:dyDescent="0.35">
      <c r="A2904" t="s">
        <v>2175</v>
      </c>
      <c r="B2904" t="s">
        <v>2673</v>
      </c>
      <c r="C2904" t="s">
        <v>2593</v>
      </c>
      <c r="D2904" t="s">
        <v>187</v>
      </c>
      <c r="E2904" t="s">
        <v>290</v>
      </c>
      <c r="F2904" t="s">
        <v>3066</v>
      </c>
      <c r="G2904" t="s">
        <v>42</v>
      </c>
      <c r="H2904" t="s">
        <v>40</v>
      </c>
      <c r="I2904" t="s">
        <v>3244</v>
      </c>
      <c r="J2904">
        <v>54.2</v>
      </c>
      <c r="K2904">
        <v>18.670000000000002</v>
      </c>
      <c r="L2904" t="s">
        <v>39</v>
      </c>
      <c r="M2904" t="s">
        <v>41</v>
      </c>
      <c r="N2904" t="s">
        <v>39</v>
      </c>
      <c r="O2904">
        <v>2000</v>
      </c>
      <c r="P2904">
        <v>2001</v>
      </c>
      <c r="Q2904" t="s">
        <v>3245</v>
      </c>
      <c r="R2904">
        <v>174</v>
      </c>
      <c r="S2904" t="s">
        <v>39</v>
      </c>
      <c r="T2904">
        <v>-3</v>
      </c>
      <c r="U2904" t="s">
        <v>3113</v>
      </c>
      <c r="V2904" s="6" t="s">
        <v>2954</v>
      </c>
      <c r="W2904">
        <v>70</v>
      </c>
      <c r="X2904" s="6" t="s">
        <v>3233</v>
      </c>
      <c r="Y2904" t="s">
        <v>39</v>
      </c>
      <c r="Z2904" t="s">
        <v>39</v>
      </c>
      <c r="AA2904" t="s">
        <v>39</v>
      </c>
      <c r="AB2904" t="s">
        <v>39</v>
      </c>
      <c r="AC2904" t="s">
        <v>39</v>
      </c>
      <c r="AD2904" t="s">
        <v>40</v>
      </c>
      <c r="AE2904" t="s">
        <v>39</v>
      </c>
      <c r="AF2904" t="s">
        <v>40</v>
      </c>
      <c r="AG2904" t="s">
        <v>39</v>
      </c>
      <c r="AH2904" t="s">
        <v>39</v>
      </c>
      <c r="AI2904" t="s">
        <v>39</v>
      </c>
      <c r="AJ2904" t="s">
        <v>3246</v>
      </c>
      <c r="AK2904">
        <v>1</v>
      </c>
      <c r="AL2904" t="s">
        <v>39</v>
      </c>
      <c r="AM2904" t="s">
        <v>39</v>
      </c>
      <c r="AN2904">
        <v>3</v>
      </c>
      <c r="AO2904">
        <v>50</v>
      </c>
      <c r="AP2904">
        <f t="shared" si="85"/>
        <v>112</v>
      </c>
      <c r="AQ2904" t="s">
        <v>39</v>
      </c>
      <c r="AR2904" t="s">
        <v>2694</v>
      </c>
      <c r="AS2904" t="s">
        <v>3234</v>
      </c>
    </row>
    <row r="2905" spans="1:45" x14ac:dyDescent="0.35">
      <c r="A2905" t="s">
        <v>2175</v>
      </c>
      <c r="B2905" t="s">
        <v>2673</v>
      </c>
      <c r="C2905" t="s">
        <v>2593</v>
      </c>
      <c r="D2905" t="s">
        <v>187</v>
      </c>
      <c r="E2905" t="s">
        <v>290</v>
      </c>
      <c r="F2905" t="s">
        <v>3066</v>
      </c>
      <c r="G2905" t="s">
        <v>42</v>
      </c>
      <c r="H2905" t="s">
        <v>40</v>
      </c>
      <c r="I2905" t="s">
        <v>3244</v>
      </c>
      <c r="J2905">
        <v>54.2</v>
      </c>
      <c r="K2905">
        <v>18.670000000000002</v>
      </c>
      <c r="L2905" t="s">
        <v>39</v>
      </c>
      <c r="M2905" t="s">
        <v>41</v>
      </c>
      <c r="N2905" t="s">
        <v>39</v>
      </c>
      <c r="O2905">
        <v>2000</v>
      </c>
      <c r="P2905">
        <v>2001</v>
      </c>
      <c r="Q2905" t="s">
        <v>3245</v>
      </c>
      <c r="R2905">
        <v>174</v>
      </c>
      <c r="S2905" t="s">
        <v>39</v>
      </c>
      <c r="T2905">
        <v>-3</v>
      </c>
      <c r="U2905" t="s">
        <v>3113</v>
      </c>
      <c r="V2905" s="6" t="s">
        <v>2954</v>
      </c>
      <c r="W2905">
        <v>168</v>
      </c>
      <c r="X2905" s="6" t="s">
        <v>3233</v>
      </c>
      <c r="Y2905" t="s">
        <v>39</v>
      </c>
      <c r="Z2905" t="s">
        <v>39</v>
      </c>
      <c r="AA2905" t="s">
        <v>39</v>
      </c>
      <c r="AB2905" t="s">
        <v>39</v>
      </c>
      <c r="AC2905" t="s">
        <v>39</v>
      </c>
      <c r="AD2905" t="s">
        <v>40</v>
      </c>
      <c r="AE2905" t="s">
        <v>39</v>
      </c>
      <c r="AF2905" t="s">
        <v>40</v>
      </c>
      <c r="AG2905" t="s">
        <v>39</v>
      </c>
      <c r="AH2905" t="s">
        <v>39</v>
      </c>
      <c r="AI2905" t="s">
        <v>39</v>
      </c>
      <c r="AJ2905" t="s">
        <v>3246</v>
      </c>
      <c r="AK2905" t="s">
        <v>39</v>
      </c>
      <c r="AL2905" t="s">
        <v>39</v>
      </c>
      <c r="AM2905" t="s">
        <v>39</v>
      </c>
      <c r="AN2905">
        <v>3</v>
      </c>
      <c r="AO2905">
        <v>50</v>
      </c>
      <c r="AP2905">
        <f t="shared" si="85"/>
        <v>112</v>
      </c>
      <c r="AQ2905" t="s">
        <v>39</v>
      </c>
      <c r="AR2905" t="s">
        <v>2694</v>
      </c>
      <c r="AS2905" t="s">
        <v>3234</v>
      </c>
    </row>
    <row r="2906" spans="1:45" x14ac:dyDescent="0.35">
      <c r="A2906" t="s">
        <v>2175</v>
      </c>
      <c r="B2906" t="s">
        <v>2673</v>
      </c>
      <c r="C2906" t="s">
        <v>2593</v>
      </c>
      <c r="D2906" t="s">
        <v>187</v>
      </c>
      <c r="E2906" t="s">
        <v>290</v>
      </c>
      <c r="F2906" t="s">
        <v>3066</v>
      </c>
      <c r="G2906" t="s">
        <v>42</v>
      </c>
      <c r="H2906" t="s">
        <v>40</v>
      </c>
      <c r="I2906" t="s">
        <v>3244</v>
      </c>
      <c r="J2906">
        <v>54.2</v>
      </c>
      <c r="K2906">
        <v>18.670000000000002</v>
      </c>
      <c r="L2906" t="s">
        <v>39</v>
      </c>
      <c r="M2906" t="s">
        <v>41</v>
      </c>
      <c r="N2906" t="s">
        <v>39</v>
      </c>
      <c r="O2906">
        <v>2000</v>
      </c>
      <c r="P2906">
        <v>2001</v>
      </c>
      <c r="Q2906" t="s">
        <v>3245</v>
      </c>
      <c r="R2906">
        <v>174</v>
      </c>
      <c r="S2906" t="s">
        <v>39</v>
      </c>
      <c r="T2906">
        <v>-3</v>
      </c>
      <c r="U2906" t="s">
        <v>3113</v>
      </c>
      <c r="V2906" s="6" t="s">
        <v>2954</v>
      </c>
      <c r="W2906">
        <f>0*7</f>
        <v>0</v>
      </c>
      <c r="X2906" s="6" t="s">
        <v>3229</v>
      </c>
      <c r="Y2906" t="s">
        <v>39</v>
      </c>
      <c r="Z2906" t="s">
        <v>39</v>
      </c>
      <c r="AA2906" t="s">
        <v>39</v>
      </c>
      <c r="AB2906" t="s">
        <v>39</v>
      </c>
      <c r="AC2906" t="s">
        <v>39</v>
      </c>
      <c r="AD2906" t="s">
        <v>40</v>
      </c>
      <c r="AE2906" t="s">
        <v>39</v>
      </c>
      <c r="AF2906" t="s">
        <v>40</v>
      </c>
      <c r="AG2906" t="s">
        <v>39</v>
      </c>
      <c r="AH2906" t="s">
        <v>39</v>
      </c>
      <c r="AI2906" t="s">
        <v>39</v>
      </c>
      <c r="AJ2906" t="s">
        <v>3246</v>
      </c>
      <c r="AK2906">
        <v>2</v>
      </c>
      <c r="AL2906" t="s">
        <v>39</v>
      </c>
      <c r="AM2906" t="s">
        <v>39</v>
      </c>
      <c r="AN2906">
        <v>3</v>
      </c>
      <c r="AO2906">
        <v>50</v>
      </c>
      <c r="AP2906">
        <f t="shared" si="85"/>
        <v>112</v>
      </c>
      <c r="AQ2906" t="s">
        <v>39</v>
      </c>
      <c r="AR2906" t="s">
        <v>2694</v>
      </c>
      <c r="AS2906" t="s">
        <v>3234</v>
      </c>
    </row>
    <row r="2907" spans="1:45" x14ac:dyDescent="0.35">
      <c r="A2907" t="s">
        <v>2175</v>
      </c>
      <c r="B2907" t="s">
        <v>2673</v>
      </c>
      <c r="C2907" t="s">
        <v>2593</v>
      </c>
      <c r="D2907" t="s">
        <v>187</v>
      </c>
      <c r="E2907" t="s">
        <v>290</v>
      </c>
      <c r="F2907" t="s">
        <v>3066</v>
      </c>
      <c r="G2907" t="s">
        <v>42</v>
      </c>
      <c r="H2907" t="s">
        <v>40</v>
      </c>
      <c r="I2907" t="s">
        <v>3244</v>
      </c>
      <c r="J2907">
        <v>54.2</v>
      </c>
      <c r="K2907">
        <v>18.670000000000002</v>
      </c>
      <c r="L2907" t="s">
        <v>39</v>
      </c>
      <c r="M2907" t="s">
        <v>41</v>
      </c>
      <c r="N2907" t="s">
        <v>39</v>
      </c>
      <c r="O2907">
        <v>2000</v>
      </c>
      <c r="P2907">
        <v>2001</v>
      </c>
      <c r="Q2907" t="s">
        <v>3245</v>
      </c>
      <c r="R2907">
        <v>174</v>
      </c>
      <c r="S2907" t="s">
        <v>39</v>
      </c>
      <c r="T2907">
        <v>-3</v>
      </c>
      <c r="U2907" t="s">
        <v>3113</v>
      </c>
      <c r="V2907" s="6" t="s">
        <v>2954</v>
      </c>
      <c r="W2907">
        <v>14</v>
      </c>
      <c r="X2907" s="6" t="s">
        <v>3229</v>
      </c>
      <c r="Y2907" t="s">
        <v>39</v>
      </c>
      <c r="Z2907" t="s">
        <v>39</v>
      </c>
      <c r="AA2907" t="s">
        <v>39</v>
      </c>
      <c r="AB2907" t="s">
        <v>39</v>
      </c>
      <c r="AC2907" t="s">
        <v>39</v>
      </c>
      <c r="AD2907" t="s">
        <v>40</v>
      </c>
      <c r="AE2907" t="s">
        <v>39</v>
      </c>
      <c r="AF2907" t="s">
        <v>40</v>
      </c>
      <c r="AG2907" t="s">
        <v>39</v>
      </c>
      <c r="AH2907" t="s">
        <v>39</v>
      </c>
      <c r="AI2907" t="s">
        <v>39</v>
      </c>
      <c r="AJ2907" t="s">
        <v>3246</v>
      </c>
      <c r="AK2907">
        <v>2</v>
      </c>
      <c r="AL2907" t="s">
        <v>39</v>
      </c>
      <c r="AM2907" t="s">
        <v>39</v>
      </c>
      <c r="AN2907">
        <v>3</v>
      </c>
      <c r="AO2907">
        <v>50</v>
      </c>
      <c r="AP2907">
        <f t="shared" si="85"/>
        <v>112</v>
      </c>
      <c r="AQ2907" t="s">
        <v>39</v>
      </c>
      <c r="AR2907" t="s">
        <v>2694</v>
      </c>
      <c r="AS2907" t="s">
        <v>3234</v>
      </c>
    </row>
    <row r="2908" spans="1:45" x14ac:dyDescent="0.35">
      <c r="A2908" t="s">
        <v>2175</v>
      </c>
      <c r="B2908" t="s">
        <v>2673</v>
      </c>
      <c r="C2908" t="s">
        <v>2593</v>
      </c>
      <c r="D2908" t="s">
        <v>187</v>
      </c>
      <c r="E2908" t="s">
        <v>290</v>
      </c>
      <c r="F2908" t="s">
        <v>3066</v>
      </c>
      <c r="G2908" t="s">
        <v>42</v>
      </c>
      <c r="H2908" t="s">
        <v>40</v>
      </c>
      <c r="I2908" t="s">
        <v>3244</v>
      </c>
      <c r="J2908">
        <v>54.2</v>
      </c>
      <c r="K2908">
        <v>18.670000000000002</v>
      </c>
      <c r="L2908" t="s">
        <v>39</v>
      </c>
      <c r="M2908" t="s">
        <v>41</v>
      </c>
      <c r="N2908" t="s">
        <v>39</v>
      </c>
      <c r="O2908">
        <v>2000</v>
      </c>
      <c r="P2908">
        <v>2001</v>
      </c>
      <c r="Q2908" t="s">
        <v>3245</v>
      </c>
      <c r="R2908">
        <v>174</v>
      </c>
      <c r="S2908" t="s">
        <v>39</v>
      </c>
      <c r="T2908">
        <v>-3</v>
      </c>
      <c r="U2908" t="s">
        <v>3113</v>
      </c>
      <c r="V2908" s="6" t="s">
        <v>2954</v>
      </c>
      <c r="W2908">
        <v>28</v>
      </c>
      <c r="X2908" s="6" t="s">
        <v>3229</v>
      </c>
      <c r="Y2908" t="s">
        <v>39</v>
      </c>
      <c r="Z2908" t="s">
        <v>39</v>
      </c>
      <c r="AA2908" t="s">
        <v>39</v>
      </c>
      <c r="AB2908" t="s">
        <v>39</v>
      </c>
      <c r="AC2908" t="s">
        <v>39</v>
      </c>
      <c r="AD2908" t="s">
        <v>40</v>
      </c>
      <c r="AE2908" t="s">
        <v>39</v>
      </c>
      <c r="AF2908" t="s">
        <v>40</v>
      </c>
      <c r="AG2908" t="s">
        <v>39</v>
      </c>
      <c r="AH2908" t="s">
        <v>39</v>
      </c>
      <c r="AI2908" t="s">
        <v>39</v>
      </c>
      <c r="AJ2908" t="s">
        <v>3246</v>
      </c>
      <c r="AK2908">
        <v>1</v>
      </c>
      <c r="AL2908" t="s">
        <v>39</v>
      </c>
      <c r="AM2908" t="s">
        <v>39</v>
      </c>
      <c r="AN2908">
        <v>3</v>
      </c>
      <c r="AO2908">
        <v>50</v>
      </c>
      <c r="AP2908">
        <f t="shared" si="85"/>
        <v>112</v>
      </c>
      <c r="AQ2908" t="s">
        <v>39</v>
      </c>
      <c r="AR2908" t="s">
        <v>2694</v>
      </c>
      <c r="AS2908" t="s">
        <v>3234</v>
      </c>
    </row>
    <row r="2909" spans="1:45" x14ac:dyDescent="0.35">
      <c r="A2909" t="s">
        <v>2175</v>
      </c>
      <c r="B2909" t="s">
        <v>2673</v>
      </c>
      <c r="C2909" t="s">
        <v>2593</v>
      </c>
      <c r="D2909" t="s">
        <v>187</v>
      </c>
      <c r="E2909" t="s">
        <v>290</v>
      </c>
      <c r="F2909" t="s">
        <v>3066</v>
      </c>
      <c r="G2909" t="s">
        <v>42</v>
      </c>
      <c r="H2909" t="s">
        <v>40</v>
      </c>
      <c r="I2909" t="s">
        <v>3244</v>
      </c>
      <c r="J2909">
        <v>54.2</v>
      </c>
      <c r="K2909">
        <v>18.670000000000002</v>
      </c>
      <c r="L2909" t="s">
        <v>39</v>
      </c>
      <c r="M2909" t="s">
        <v>41</v>
      </c>
      <c r="N2909" t="s">
        <v>39</v>
      </c>
      <c r="O2909">
        <v>2000</v>
      </c>
      <c r="P2909">
        <v>2001</v>
      </c>
      <c r="Q2909" t="s">
        <v>3245</v>
      </c>
      <c r="R2909">
        <v>174</v>
      </c>
      <c r="S2909" t="s">
        <v>39</v>
      </c>
      <c r="T2909">
        <v>-3</v>
      </c>
      <c r="U2909" t="s">
        <v>3113</v>
      </c>
      <c r="V2909" s="6" t="s">
        <v>2954</v>
      </c>
      <c r="W2909">
        <v>42</v>
      </c>
      <c r="X2909" s="6" t="s">
        <v>3229</v>
      </c>
      <c r="Y2909" t="s">
        <v>39</v>
      </c>
      <c r="Z2909" t="s">
        <v>39</v>
      </c>
      <c r="AA2909" t="s">
        <v>39</v>
      </c>
      <c r="AB2909" t="s">
        <v>39</v>
      </c>
      <c r="AC2909" t="s">
        <v>39</v>
      </c>
      <c r="AD2909" t="s">
        <v>40</v>
      </c>
      <c r="AE2909" t="s">
        <v>39</v>
      </c>
      <c r="AF2909" t="s">
        <v>40</v>
      </c>
      <c r="AG2909" t="s">
        <v>39</v>
      </c>
      <c r="AH2909" t="s">
        <v>39</v>
      </c>
      <c r="AI2909" t="s">
        <v>39</v>
      </c>
      <c r="AJ2909" t="s">
        <v>3246</v>
      </c>
      <c r="AK2909">
        <v>2</v>
      </c>
      <c r="AL2909" t="s">
        <v>39</v>
      </c>
      <c r="AM2909" t="s">
        <v>39</v>
      </c>
      <c r="AN2909">
        <v>3</v>
      </c>
      <c r="AO2909">
        <v>50</v>
      </c>
      <c r="AP2909">
        <f t="shared" si="85"/>
        <v>112</v>
      </c>
      <c r="AQ2909" t="s">
        <v>39</v>
      </c>
      <c r="AR2909" t="s">
        <v>2694</v>
      </c>
      <c r="AS2909" t="s">
        <v>3234</v>
      </c>
    </row>
    <row r="2910" spans="1:45" x14ac:dyDescent="0.35">
      <c r="A2910" t="s">
        <v>2175</v>
      </c>
      <c r="B2910" t="s">
        <v>2673</v>
      </c>
      <c r="C2910" t="s">
        <v>2593</v>
      </c>
      <c r="D2910" t="s">
        <v>187</v>
      </c>
      <c r="E2910" t="s">
        <v>290</v>
      </c>
      <c r="F2910" t="s">
        <v>3066</v>
      </c>
      <c r="G2910" t="s">
        <v>42</v>
      </c>
      <c r="H2910" t="s">
        <v>40</v>
      </c>
      <c r="I2910" t="s">
        <v>3244</v>
      </c>
      <c r="J2910">
        <v>54.2</v>
      </c>
      <c r="K2910">
        <v>18.670000000000002</v>
      </c>
      <c r="L2910" t="s">
        <v>39</v>
      </c>
      <c r="M2910" t="s">
        <v>41</v>
      </c>
      <c r="N2910" t="s">
        <v>39</v>
      </c>
      <c r="O2910">
        <v>2000</v>
      </c>
      <c r="P2910">
        <v>2001</v>
      </c>
      <c r="Q2910" t="s">
        <v>3245</v>
      </c>
      <c r="R2910">
        <v>174</v>
      </c>
      <c r="S2910" t="s">
        <v>39</v>
      </c>
      <c r="T2910">
        <v>-3</v>
      </c>
      <c r="U2910" t="s">
        <v>3113</v>
      </c>
      <c r="V2910" s="6" t="s">
        <v>2954</v>
      </c>
      <c r="W2910">
        <v>56</v>
      </c>
      <c r="X2910" s="6" t="s">
        <v>3229</v>
      </c>
      <c r="Y2910" t="s">
        <v>39</v>
      </c>
      <c r="Z2910" t="s">
        <v>39</v>
      </c>
      <c r="AA2910" t="s">
        <v>39</v>
      </c>
      <c r="AB2910" t="s">
        <v>39</v>
      </c>
      <c r="AC2910" t="s">
        <v>39</v>
      </c>
      <c r="AD2910" t="s">
        <v>40</v>
      </c>
      <c r="AE2910" t="s">
        <v>39</v>
      </c>
      <c r="AF2910" t="s">
        <v>40</v>
      </c>
      <c r="AG2910" t="s">
        <v>39</v>
      </c>
      <c r="AH2910" t="s">
        <v>39</v>
      </c>
      <c r="AI2910" t="s">
        <v>39</v>
      </c>
      <c r="AJ2910" t="s">
        <v>3246</v>
      </c>
      <c r="AK2910">
        <v>1</v>
      </c>
      <c r="AL2910" t="s">
        <v>39</v>
      </c>
      <c r="AM2910" t="s">
        <v>39</v>
      </c>
      <c r="AN2910">
        <v>3</v>
      </c>
      <c r="AO2910">
        <v>50</v>
      </c>
      <c r="AP2910">
        <f t="shared" si="85"/>
        <v>112</v>
      </c>
      <c r="AQ2910" t="s">
        <v>39</v>
      </c>
      <c r="AR2910" t="s">
        <v>2694</v>
      </c>
      <c r="AS2910" t="s">
        <v>3234</v>
      </c>
    </row>
    <row r="2911" spans="1:45" x14ac:dyDescent="0.35">
      <c r="A2911" t="s">
        <v>2175</v>
      </c>
      <c r="B2911" t="s">
        <v>2673</v>
      </c>
      <c r="C2911" t="s">
        <v>2593</v>
      </c>
      <c r="D2911" t="s">
        <v>187</v>
      </c>
      <c r="E2911" t="s">
        <v>290</v>
      </c>
      <c r="F2911" t="s">
        <v>3066</v>
      </c>
      <c r="G2911" t="s">
        <v>42</v>
      </c>
      <c r="H2911" t="s">
        <v>40</v>
      </c>
      <c r="I2911" t="s">
        <v>3244</v>
      </c>
      <c r="J2911">
        <v>54.2</v>
      </c>
      <c r="K2911">
        <v>18.670000000000002</v>
      </c>
      <c r="L2911" t="s">
        <v>39</v>
      </c>
      <c r="M2911" t="s">
        <v>41</v>
      </c>
      <c r="N2911" t="s">
        <v>39</v>
      </c>
      <c r="O2911">
        <v>2000</v>
      </c>
      <c r="P2911">
        <v>2001</v>
      </c>
      <c r="Q2911" t="s">
        <v>3245</v>
      </c>
      <c r="R2911">
        <v>174</v>
      </c>
      <c r="S2911" t="s">
        <v>39</v>
      </c>
      <c r="T2911">
        <v>-3</v>
      </c>
      <c r="U2911" t="s">
        <v>3113</v>
      </c>
      <c r="V2911" s="6" t="s">
        <v>2954</v>
      </c>
      <c r="W2911">
        <v>70</v>
      </c>
      <c r="X2911" s="6" t="s">
        <v>3229</v>
      </c>
      <c r="Y2911" t="s">
        <v>39</v>
      </c>
      <c r="Z2911" t="s">
        <v>39</v>
      </c>
      <c r="AA2911" t="s">
        <v>39</v>
      </c>
      <c r="AB2911" t="s">
        <v>39</v>
      </c>
      <c r="AC2911" t="s">
        <v>39</v>
      </c>
      <c r="AD2911" t="s">
        <v>40</v>
      </c>
      <c r="AE2911" t="s">
        <v>39</v>
      </c>
      <c r="AF2911" t="s">
        <v>40</v>
      </c>
      <c r="AG2911" t="s">
        <v>39</v>
      </c>
      <c r="AH2911" t="s">
        <v>39</v>
      </c>
      <c r="AI2911" t="s">
        <v>39</v>
      </c>
      <c r="AJ2911" t="s">
        <v>3246</v>
      </c>
      <c r="AK2911">
        <v>1</v>
      </c>
      <c r="AL2911" t="s">
        <v>39</v>
      </c>
      <c r="AM2911" t="s">
        <v>39</v>
      </c>
      <c r="AN2911">
        <v>3</v>
      </c>
      <c r="AO2911">
        <v>50</v>
      </c>
      <c r="AP2911">
        <f t="shared" si="85"/>
        <v>112</v>
      </c>
      <c r="AQ2911" t="s">
        <v>39</v>
      </c>
      <c r="AR2911" t="s">
        <v>2694</v>
      </c>
      <c r="AS2911" t="s">
        <v>3234</v>
      </c>
    </row>
    <row r="2912" spans="1:45" x14ac:dyDescent="0.35">
      <c r="A2912" t="s">
        <v>2175</v>
      </c>
      <c r="B2912" t="s">
        <v>2673</v>
      </c>
      <c r="C2912" t="s">
        <v>2593</v>
      </c>
      <c r="D2912" t="s">
        <v>187</v>
      </c>
      <c r="E2912" t="s">
        <v>290</v>
      </c>
      <c r="F2912" t="s">
        <v>3066</v>
      </c>
      <c r="G2912" t="s">
        <v>42</v>
      </c>
      <c r="H2912" t="s">
        <v>40</v>
      </c>
      <c r="I2912" t="s">
        <v>3244</v>
      </c>
      <c r="J2912">
        <v>54.2</v>
      </c>
      <c r="K2912">
        <v>18.670000000000002</v>
      </c>
      <c r="L2912" t="s">
        <v>39</v>
      </c>
      <c r="M2912" t="s">
        <v>41</v>
      </c>
      <c r="N2912" t="s">
        <v>39</v>
      </c>
      <c r="O2912">
        <v>2000</v>
      </c>
      <c r="P2912">
        <v>2001</v>
      </c>
      <c r="Q2912" t="s">
        <v>3245</v>
      </c>
      <c r="R2912">
        <v>174</v>
      </c>
      <c r="S2912" t="s">
        <v>39</v>
      </c>
      <c r="T2912">
        <v>-3</v>
      </c>
      <c r="U2912" t="s">
        <v>3113</v>
      </c>
      <c r="V2912" s="6" t="s">
        <v>2954</v>
      </c>
      <c r="W2912">
        <v>168</v>
      </c>
      <c r="X2912" s="6" t="s">
        <v>3229</v>
      </c>
      <c r="Y2912" t="s">
        <v>39</v>
      </c>
      <c r="Z2912" t="s">
        <v>39</v>
      </c>
      <c r="AA2912" t="s">
        <v>39</v>
      </c>
      <c r="AB2912" t="s">
        <v>39</v>
      </c>
      <c r="AC2912" t="s">
        <v>39</v>
      </c>
      <c r="AD2912" t="s">
        <v>40</v>
      </c>
      <c r="AE2912" t="s">
        <v>39</v>
      </c>
      <c r="AF2912" t="s">
        <v>40</v>
      </c>
      <c r="AG2912" t="s">
        <v>39</v>
      </c>
      <c r="AH2912" t="s">
        <v>39</v>
      </c>
      <c r="AI2912" t="s">
        <v>39</v>
      </c>
      <c r="AJ2912" t="s">
        <v>3246</v>
      </c>
      <c r="AK2912" t="s">
        <v>39</v>
      </c>
      <c r="AL2912" t="s">
        <v>39</v>
      </c>
      <c r="AM2912" t="s">
        <v>39</v>
      </c>
      <c r="AN2912">
        <v>3</v>
      </c>
      <c r="AO2912">
        <v>50</v>
      </c>
      <c r="AP2912">
        <f t="shared" si="85"/>
        <v>112</v>
      </c>
      <c r="AQ2912" t="s">
        <v>39</v>
      </c>
      <c r="AR2912" t="s">
        <v>2694</v>
      </c>
      <c r="AS2912" t="s">
        <v>3234</v>
      </c>
    </row>
    <row r="2913" spans="1:45" x14ac:dyDescent="0.35">
      <c r="A2913" t="s">
        <v>2175</v>
      </c>
      <c r="B2913" t="s">
        <v>2673</v>
      </c>
      <c r="C2913" t="s">
        <v>2593</v>
      </c>
      <c r="D2913" t="s">
        <v>187</v>
      </c>
      <c r="E2913" t="s">
        <v>290</v>
      </c>
      <c r="F2913" t="s">
        <v>3066</v>
      </c>
      <c r="G2913" t="s">
        <v>42</v>
      </c>
      <c r="H2913" t="s">
        <v>40</v>
      </c>
      <c r="I2913" t="s">
        <v>3247</v>
      </c>
      <c r="J2913">
        <v>52.24</v>
      </c>
      <c r="K2913">
        <v>17.100000000000001</v>
      </c>
      <c r="L2913" t="s">
        <v>39</v>
      </c>
      <c r="M2913" t="s">
        <v>41</v>
      </c>
      <c r="N2913" t="s">
        <v>39</v>
      </c>
      <c r="O2913">
        <v>2000</v>
      </c>
      <c r="P2913">
        <v>2001</v>
      </c>
      <c r="Q2913" t="s">
        <v>3245</v>
      </c>
      <c r="R2913">
        <v>157</v>
      </c>
      <c r="S2913" t="s">
        <v>39</v>
      </c>
      <c r="T2913">
        <v>-3</v>
      </c>
      <c r="U2913" t="s">
        <v>3113</v>
      </c>
      <c r="V2913" s="6" t="s">
        <v>2954</v>
      </c>
      <c r="W2913">
        <f>0*7</f>
        <v>0</v>
      </c>
      <c r="X2913" s="6" t="s">
        <v>3232</v>
      </c>
      <c r="Y2913" t="s">
        <v>39</v>
      </c>
      <c r="Z2913" t="s">
        <v>39</v>
      </c>
      <c r="AA2913" t="s">
        <v>39</v>
      </c>
      <c r="AB2913" t="s">
        <v>39</v>
      </c>
      <c r="AC2913" t="s">
        <v>39</v>
      </c>
      <c r="AD2913" t="s">
        <v>40</v>
      </c>
      <c r="AE2913" t="s">
        <v>39</v>
      </c>
      <c r="AF2913" t="s">
        <v>40</v>
      </c>
      <c r="AG2913" t="s">
        <v>39</v>
      </c>
      <c r="AH2913" t="s">
        <v>39</v>
      </c>
      <c r="AI2913" t="s">
        <v>39</v>
      </c>
      <c r="AJ2913" t="s">
        <v>43</v>
      </c>
      <c r="AK2913">
        <v>99</v>
      </c>
      <c r="AL2913" t="s">
        <v>39</v>
      </c>
      <c r="AM2913" t="s">
        <v>39</v>
      </c>
      <c r="AN2913">
        <v>3</v>
      </c>
      <c r="AO2913">
        <v>50</v>
      </c>
      <c r="AP2913">
        <f t="shared" si="85"/>
        <v>112</v>
      </c>
      <c r="AQ2913" t="s">
        <v>39</v>
      </c>
      <c r="AR2913" t="s">
        <v>2694</v>
      </c>
      <c r="AS2913" t="s">
        <v>3234</v>
      </c>
    </row>
    <row r="2914" spans="1:45" x14ac:dyDescent="0.35">
      <c r="A2914" t="s">
        <v>2175</v>
      </c>
      <c r="B2914" t="s">
        <v>2673</v>
      </c>
      <c r="C2914" t="s">
        <v>2593</v>
      </c>
      <c r="D2914" t="s">
        <v>187</v>
      </c>
      <c r="E2914" t="s">
        <v>290</v>
      </c>
      <c r="F2914" t="s">
        <v>3066</v>
      </c>
      <c r="G2914" t="s">
        <v>42</v>
      </c>
      <c r="H2914" t="s">
        <v>40</v>
      </c>
      <c r="I2914" t="s">
        <v>3247</v>
      </c>
      <c r="J2914">
        <v>52.24</v>
      </c>
      <c r="K2914">
        <v>17.100000000000001</v>
      </c>
      <c r="L2914" t="s">
        <v>39</v>
      </c>
      <c r="M2914" t="s">
        <v>41</v>
      </c>
      <c r="N2914" t="s">
        <v>39</v>
      </c>
      <c r="O2914">
        <v>2000</v>
      </c>
      <c r="P2914">
        <v>2001</v>
      </c>
      <c r="Q2914" t="s">
        <v>3245</v>
      </c>
      <c r="R2914">
        <v>157</v>
      </c>
      <c r="S2914" t="s">
        <v>39</v>
      </c>
      <c r="T2914">
        <v>-3</v>
      </c>
      <c r="U2914" t="s">
        <v>3113</v>
      </c>
      <c r="V2914" s="6" t="s">
        <v>2954</v>
      </c>
      <c r="W2914">
        <v>14</v>
      </c>
      <c r="X2914" s="6" t="s">
        <v>3232</v>
      </c>
      <c r="Y2914" t="s">
        <v>39</v>
      </c>
      <c r="Z2914" t="s">
        <v>39</v>
      </c>
      <c r="AA2914" t="s">
        <v>39</v>
      </c>
      <c r="AB2914" t="s">
        <v>39</v>
      </c>
      <c r="AC2914" t="s">
        <v>39</v>
      </c>
      <c r="AD2914" t="s">
        <v>40</v>
      </c>
      <c r="AE2914" t="s">
        <v>39</v>
      </c>
      <c r="AF2914" t="s">
        <v>40</v>
      </c>
      <c r="AG2914" t="s">
        <v>39</v>
      </c>
      <c r="AH2914" t="s">
        <v>39</v>
      </c>
      <c r="AI2914" t="s">
        <v>39</v>
      </c>
      <c r="AJ2914" t="s">
        <v>43</v>
      </c>
      <c r="AK2914">
        <v>100</v>
      </c>
      <c r="AL2914" t="s">
        <v>39</v>
      </c>
      <c r="AM2914" t="s">
        <v>39</v>
      </c>
      <c r="AN2914">
        <v>3</v>
      </c>
      <c r="AO2914">
        <v>50</v>
      </c>
      <c r="AP2914">
        <f t="shared" si="85"/>
        <v>112</v>
      </c>
      <c r="AQ2914" t="s">
        <v>39</v>
      </c>
      <c r="AR2914" t="s">
        <v>2694</v>
      </c>
      <c r="AS2914" t="s">
        <v>3234</v>
      </c>
    </row>
    <row r="2915" spans="1:45" x14ac:dyDescent="0.35">
      <c r="A2915" t="s">
        <v>2175</v>
      </c>
      <c r="B2915" t="s">
        <v>2673</v>
      </c>
      <c r="C2915" t="s">
        <v>2593</v>
      </c>
      <c r="D2915" t="s">
        <v>187</v>
      </c>
      <c r="E2915" t="s">
        <v>290</v>
      </c>
      <c r="F2915" t="s">
        <v>3066</v>
      </c>
      <c r="G2915" t="s">
        <v>42</v>
      </c>
      <c r="H2915" t="s">
        <v>40</v>
      </c>
      <c r="I2915" t="s">
        <v>3247</v>
      </c>
      <c r="J2915">
        <v>52.24</v>
      </c>
      <c r="K2915">
        <v>17.100000000000001</v>
      </c>
      <c r="L2915" t="s">
        <v>39</v>
      </c>
      <c r="M2915" t="s">
        <v>41</v>
      </c>
      <c r="N2915" t="s">
        <v>39</v>
      </c>
      <c r="O2915">
        <v>2000</v>
      </c>
      <c r="P2915">
        <v>2001</v>
      </c>
      <c r="Q2915" t="s">
        <v>3245</v>
      </c>
      <c r="R2915">
        <v>157</v>
      </c>
      <c r="S2915" t="s">
        <v>39</v>
      </c>
      <c r="T2915">
        <v>-3</v>
      </c>
      <c r="U2915" t="s">
        <v>3113</v>
      </c>
      <c r="V2915" s="6" t="s">
        <v>2954</v>
      </c>
      <c r="W2915">
        <v>28</v>
      </c>
      <c r="X2915" s="6" t="s">
        <v>3232</v>
      </c>
      <c r="Y2915" t="s">
        <v>39</v>
      </c>
      <c r="Z2915" t="s">
        <v>39</v>
      </c>
      <c r="AA2915" t="s">
        <v>39</v>
      </c>
      <c r="AB2915" t="s">
        <v>39</v>
      </c>
      <c r="AC2915" t="s">
        <v>39</v>
      </c>
      <c r="AD2915" t="s">
        <v>40</v>
      </c>
      <c r="AE2915" t="s">
        <v>39</v>
      </c>
      <c r="AF2915" t="s">
        <v>40</v>
      </c>
      <c r="AG2915" t="s">
        <v>39</v>
      </c>
      <c r="AH2915" t="s">
        <v>39</v>
      </c>
      <c r="AI2915" t="s">
        <v>39</v>
      </c>
      <c r="AJ2915" t="s">
        <v>43</v>
      </c>
      <c r="AK2915">
        <v>100</v>
      </c>
      <c r="AL2915" t="s">
        <v>39</v>
      </c>
      <c r="AM2915" t="s">
        <v>39</v>
      </c>
      <c r="AN2915">
        <v>3</v>
      </c>
      <c r="AO2915">
        <v>50</v>
      </c>
      <c r="AP2915">
        <f t="shared" si="85"/>
        <v>112</v>
      </c>
      <c r="AQ2915" t="s">
        <v>39</v>
      </c>
      <c r="AR2915" t="s">
        <v>2694</v>
      </c>
      <c r="AS2915" t="s">
        <v>3234</v>
      </c>
    </row>
    <row r="2916" spans="1:45" x14ac:dyDescent="0.35">
      <c r="A2916" t="s">
        <v>2175</v>
      </c>
      <c r="B2916" t="s">
        <v>2673</v>
      </c>
      <c r="C2916" t="s">
        <v>2593</v>
      </c>
      <c r="D2916" t="s">
        <v>187</v>
      </c>
      <c r="E2916" t="s">
        <v>290</v>
      </c>
      <c r="F2916" t="s">
        <v>3066</v>
      </c>
      <c r="G2916" t="s">
        <v>42</v>
      </c>
      <c r="H2916" t="s">
        <v>40</v>
      </c>
      <c r="I2916" t="s">
        <v>3247</v>
      </c>
      <c r="J2916">
        <v>52.24</v>
      </c>
      <c r="K2916">
        <v>17.100000000000001</v>
      </c>
      <c r="L2916" t="s">
        <v>39</v>
      </c>
      <c r="M2916" t="s">
        <v>41</v>
      </c>
      <c r="N2916" t="s">
        <v>39</v>
      </c>
      <c r="O2916">
        <v>2000</v>
      </c>
      <c r="P2916">
        <v>2001</v>
      </c>
      <c r="Q2916" t="s">
        <v>3245</v>
      </c>
      <c r="R2916">
        <v>157</v>
      </c>
      <c r="S2916" t="s">
        <v>39</v>
      </c>
      <c r="T2916">
        <v>-3</v>
      </c>
      <c r="U2916" t="s">
        <v>3113</v>
      </c>
      <c r="V2916" s="6" t="s">
        <v>2954</v>
      </c>
      <c r="W2916">
        <v>42</v>
      </c>
      <c r="X2916" s="6" t="s">
        <v>3232</v>
      </c>
      <c r="Y2916" t="s">
        <v>39</v>
      </c>
      <c r="Z2916" t="s">
        <v>39</v>
      </c>
      <c r="AA2916" t="s">
        <v>39</v>
      </c>
      <c r="AB2916" t="s">
        <v>39</v>
      </c>
      <c r="AC2916" t="s">
        <v>39</v>
      </c>
      <c r="AD2916" t="s">
        <v>40</v>
      </c>
      <c r="AE2916" t="s">
        <v>39</v>
      </c>
      <c r="AF2916" t="s">
        <v>40</v>
      </c>
      <c r="AG2916" t="s">
        <v>39</v>
      </c>
      <c r="AH2916" t="s">
        <v>39</v>
      </c>
      <c r="AI2916" t="s">
        <v>39</v>
      </c>
      <c r="AJ2916" t="s">
        <v>43</v>
      </c>
      <c r="AK2916">
        <v>96.5</v>
      </c>
      <c r="AL2916" t="s">
        <v>39</v>
      </c>
      <c r="AM2916" t="s">
        <v>39</v>
      </c>
      <c r="AN2916">
        <v>3</v>
      </c>
      <c r="AO2916">
        <v>50</v>
      </c>
      <c r="AP2916">
        <f t="shared" si="85"/>
        <v>112</v>
      </c>
      <c r="AQ2916" t="s">
        <v>39</v>
      </c>
      <c r="AR2916" t="s">
        <v>2694</v>
      </c>
      <c r="AS2916" t="s">
        <v>3234</v>
      </c>
    </row>
    <row r="2917" spans="1:45" x14ac:dyDescent="0.35">
      <c r="A2917" t="s">
        <v>2175</v>
      </c>
      <c r="B2917" t="s">
        <v>2673</v>
      </c>
      <c r="C2917" t="s">
        <v>2593</v>
      </c>
      <c r="D2917" t="s">
        <v>187</v>
      </c>
      <c r="E2917" t="s">
        <v>290</v>
      </c>
      <c r="F2917" t="s">
        <v>3066</v>
      </c>
      <c r="G2917" t="s">
        <v>42</v>
      </c>
      <c r="H2917" t="s">
        <v>40</v>
      </c>
      <c r="I2917" t="s">
        <v>3247</v>
      </c>
      <c r="J2917">
        <v>52.24</v>
      </c>
      <c r="K2917">
        <v>17.100000000000001</v>
      </c>
      <c r="L2917" t="s">
        <v>39</v>
      </c>
      <c r="M2917" t="s">
        <v>41</v>
      </c>
      <c r="N2917" t="s">
        <v>39</v>
      </c>
      <c r="O2917">
        <v>2000</v>
      </c>
      <c r="P2917">
        <v>2001</v>
      </c>
      <c r="Q2917" t="s">
        <v>3245</v>
      </c>
      <c r="R2917">
        <v>157</v>
      </c>
      <c r="S2917" t="s">
        <v>39</v>
      </c>
      <c r="T2917">
        <v>-3</v>
      </c>
      <c r="U2917" t="s">
        <v>3113</v>
      </c>
      <c r="V2917" s="6" t="s">
        <v>2954</v>
      </c>
      <c r="W2917">
        <v>56</v>
      </c>
      <c r="X2917" s="6" t="s">
        <v>3232</v>
      </c>
      <c r="Y2917" t="s">
        <v>39</v>
      </c>
      <c r="Z2917" t="s">
        <v>39</v>
      </c>
      <c r="AA2917" t="s">
        <v>39</v>
      </c>
      <c r="AB2917" t="s">
        <v>39</v>
      </c>
      <c r="AC2917" t="s">
        <v>39</v>
      </c>
      <c r="AD2917" t="s">
        <v>40</v>
      </c>
      <c r="AE2917" t="s">
        <v>39</v>
      </c>
      <c r="AF2917" t="s">
        <v>40</v>
      </c>
      <c r="AG2917" t="s">
        <v>39</v>
      </c>
      <c r="AH2917" t="s">
        <v>39</v>
      </c>
      <c r="AI2917" t="s">
        <v>39</v>
      </c>
      <c r="AJ2917" t="s">
        <v>43</v>
      </c>
      <c r="AK2917">
        <v>98.5</v>
      </c>
      <c r="AL2917" t="s">
        <v>39</v>
      </c>
      <c r="AM2917" t="s">
        <v>39</v>
      </c>
      <c r="AN2917">
        <v>3</v>
      </c>
      <c r="AO2917">
        <v>50</v>
      </c>
      <c r="AP2917">
        <f t="shared" si="85"/>
        <v>112</v>
      </c>
      <c r="AQ2917" t="s">
        <v>39</v>
      </c>
      <c r="AR2917" t="s">
        <v>2694</v>
      </c>
      <c r="AS2917" t="s">
        <v>3234</v>
      </c>
    </row>
    <row r="2918" spans="1:45" x14ac:dyDescent="0.35">
      <c r="A2918" t="s">
        <v>2175</v>
      </c>
      <c r="B2918" t="s">
        <v>2673</v>
      </c>
      <c r="C2918" t="s">
        <v>2593</v>
      </c>
      <c r="D2918" t="s">
        <v>187</v>
      </c>
      <c r="E2918" t="s">
        <v>290</v>
      </c>
      <c r="F2918" t="s">
        <v>3066</v>
      </c>
      <c r="G2918" t="s">
        <v>42</v>
      </c>
      <c r="H2918" t="s">
        <v>40</v>
      </c>
      <c r="I2918" t="s">
        <v>3247</v>
      </c>
      <c r="J2918">
        <v>52.24</v>
      </c>
      <c r="K2918">
        <v>17.100000000000001</v>
      </c>
      <c r="L2918" t="s">
        <v>39</v>
      </c>
      <c r="M2918" t="s">
        <v>41</v>
      </c>
      <c r="N2918" t="s">
        <v>39</v>
      </c>
      <c r="O2918">
        <v>2000</v>
      </c>
      <c r="P2918">
        <v>2001</v>
      </c>
      <c r="Q2918" t="s">
        <v>3245</v>
      </c>
      <c r="R2918">
        <v>157</v>
      </c>
      <c r="S2918" t="s">
        <v>39</v>
      </c>
      <c r="T2918">
        <v>-3</v>
      </c>
      <c r="U2918" t="s">
        <v>3113</v>
      </c>
      <c r="V2918" s="6" t="s">
        <v>2954</v>
      </c>
      <c r="W2918">
        <v>70</v>
      </c>
      <c r="X2918" s="6" t="s">
        <v>3232</v>
      </c>
      <c r="Y2918" t="s">
        <v>39</v>
      </c>
      <c r="Z2918" t="s">
        <v>39</v>
      </c>
      <c r="AA2918" t="s">
        <v>39</v>
      </c>
      <c r="AB2918" t="s">
        <v>39</v>
      </c>
      <c r="AC2918" t="s">
        <v>39</v>
      </c>
      <c r="AD2918" t="s">
        <v>40</v>
      </c>
      <c r="AE2918" t="s">
        <v>39</v>
      </c>
      <c r="AF2918" t="s">
        <v>40</v>
      </c>
      <c r="AG2918" t="s">
        <v>39</v>
      </c>
      <c r="AH2918" t="s">
        <v>39</v>
      </c>
      <c r="AI2918" t="s">
        <v>39</v>
      </c>
      <c r="AJ2918" t="s">
        <v>43</v>
      </c>
      <c r="AK2918">
        <v>98</v>
      </c>
      <c r="AL2918" t="s">
        <v>39</v>
      </c>
      <c r="AM2918" t="s">
        <v>39</v>
      </c>
      <c r="AN2918">
        <v>3</v>
      </c>
      <c r="AO2918">
        <v>50</v>
      </c>
      <c r="AP2918">
        <f t="shared" si="85"/>
        <v>112</v>
      </c>
      <c r="AQ2918" t="s">
        <v>39</v>
      </c>
      <c r="AR2918" t="s">
        <v>2694</v>
      </c>
      <c r="AS2918" t="s">
        <v>3234</v>
      </c>
    </row>
    <row r="2919" spans="1:45" x14ac:dyDescent="0.35">
      <c r="A2919" t="s">
        <v>2175</v>
      </c>
      <c r="B2919" t="s">
        <v>2673</v>
      </c>
      <c r="C2919" t="s">
        <v>2593</v>
      </c>
      <c r="D2919" t="s">
        <v>187</v>
      </c>
      <c r="E2919" t="s">
        <v>290</v>
      </c>
      <c r="F2919" t="s">
        <v>3066</v>
      </c>
      <c r="G2919" t="s">
        <v>42</v>
      </c>
      <c r="H2919" t="s">
        <v>40</v>
      </c>
      <c r="I2919" t="s">
        <v>3247</v>
      </c>
      <c r="J2919">
        <v>52.24</v>
      </c>
      <c r="K2919">
        <v>17.100000000000001</v>
      </c>
      <c r="L2919" t="s">
        <v>39</v>
      </c>
      <c r="M2919" t="s">
        <v>41</v>
      </c>
      <c r="N2919" t="s">
        <v>39</v>
      </c>
      <c r="O2919">
        <v>2000</v>
      </c>
      <c r="P2919">
        <v>2001</v>
      </c>
      <c r="Q2919" t="s">
        <v>3245</v>
      </c>
      <c r="R2919">
        <v>157</v>
      </c>
      <c r="S2919" t="s">
        <v>39</v>
      </c>
      <c r="T2919">
        <v>-3</v>
      </c>
      <c r="U2919" t="s">
        <v>3113</v>
      </c>
      <c r="V2919" s="6" t="s">
        <v>2954</v>
      </c>
      <c r="W2919">
        <v>168</v>
      </c>
      <c r="X2919" s="6" t="s">
        <v>3232</v>
      </c>
      <c r="Y2919" t="s">
        <v>39</v>
      </c>
      <c r="Z2919" t="s">
        <v>39</v>
      </c>
      <c r="AA2919" t="s">
        <v>39</v>
      </c>
      <c r="AB2919" t="s">
        <v>39</v>
      </c>
      <c r="AC2919" t="s">
        <v>39</v>
      </c>
      <c r="AD2919" t="s">
        <v>40</v>
      </c>
      <c r="AE2919" t="s">
        <v>39</v>
      </c>
      <c r="AF2919" t="s">
        <v>40</v>
      </c>
      <c r="AG2919" t="s">
        <v>39</v>
      </c>
      <c r="AH2919" t="s">
        <v>39</v>
      </c>
      <c r="AI2919" t="s">
        <v>39</v>
      </c>
      <c r="AJ2919" t="s">
        <v>43</v>
      </c>
      <c r="AK2919">
        <v>88.5</v>
      </c>
      <c r="AL2919" t="s">
        <v>39</v>
      </c>
      <c r="AM2919" t="s">
        <v>39</v>
      </c>
      <c r="AN2919">
        <v>3</v>
      </c>
      <c r="AO2919">
        <v>50</v>
      </c>
      <c r="AP2919">
        <f t="shared" si="85"/>
        <v>112</v>
      </c>
      <c r="AQ2919" t="s">
        <v>39</v>
      </c>
      <c r="AR2919" t="s">
        <v>2694</v>
      </c>
      <c r="AS2919" t="s">
        <v>3234</v>
      </c>
    </row>
    <row r="2920" spans="1:45" x14ac:dyDescent="0.35">
      <c r="A2920" t="s">
        <v>2175</v>
      </c>
      <c r="B2920" t="s">
        <v>2673</v>
      </c>
      <c r="C2920" t="s">
        <v>2593</v>
      </c>
      <c r="D2920" t="s">
        <v>187</v>
      </c>
      <c r="E2920" t="s">
        <v>290</v>
      </c>
      <c r="F2920" t="s">
        <v>3066</v>
      </c>
      <c r="G2920" t="s">
        <v>42</v>
      </c>
      <c r="H2920" t="s">
        <v>40</v>
      </c>
      <c r="I2920" t="s">
        <v>3247</v>
      </c>
      <c r="J2920">
        <v>52.24</v>
      </c>
      <c r="K2920">
        <v>17.100000000000001</v>
      </c>
      <c r="L2920" t="s">
        <v>39</v>
      </c>
      <c r="M2920" t="s">
        <v>41</v>
      </c>
      <c r="N2920" t="s">
        <v>39</v>
      </c>
      <c r="O2920">
        <v>2000</v>
      </c>
      <c r="P2920">
        <v>2001</v>
      </c>
      <c r="Q2920" t="s">
        <v>3245</v>
      </c>
      <c r="R2920">
        <v>157</v>
      </c>
      <c r="S2920" t="s">
        <v>39</v>
      </c>
      <c r="T2920">
        <v>-3</v>
      </c>
      <c r="U2920" t="s">
        <v>3113</v>
      </c>
      <c r="V2920" s="6" t="s">
        <v>2954</v>
      </c>
      <c r="W2920">
        <f>0*7</f>
        <v>0</v>
      </c>
      <c r="X2920" s="6" t="s">
        <v>3233</v>
      </c>
      <c r="Y2920" t="s">
        <v>39</v>
      </c>
      <c r="Z2920" t="s">
        <v>39</v>
      </c>
      <c r="AA2920" t="s">
        <v>39</v>
      </c>
      <c r="AB2920" t="s">
        <v>39</v>
      </c>
      <c r="AC2920" t="s">
        <v>39</v>
      </c>
      <c r="AD2920" t="s">
        <v>40</v>
      </c>
      <c r="AE2920" t="s">
        <v>39</v>
      </c>
      <c r="AF2920" t="s">
        <v>40</v>
      </c>
      <c r="AG2920" t="s">
        <v>39</v>
      </c>
      <c r="AH2920" t="s">
        <v>39</v>
      </c>
      <c r="AI2920" t="s">
        <v>39</v>
      </c>
      <c r="AJ2920" t="s">
        <v>43</v>
      </c>
      <c r="AK2920">
        <v>100</v>
      </c>
      <c r="AL2920" t="s">
        <v>39</v>
      </c>
      <c r="AM2920" t="s">
        <v>39</v>
      </c>
      <c r="AN2920">
        <v>3</v>
      </c>
      <c r="AO2920">
        <v>50</v>
      </c>
      <c r="AP2920">
        <f t="shared" si="85"/>
        <v>112</v>
      </c>
      <c r="AQ2920" t="s">
        <v>39</v>
      </c>
      <c r="AR2920" t="s">
        <v>2694</v>
      </c>
      <c r="AS2920" t="s">
        <v>3234</v>
      </c>
    </row>
    <row r="2921" spans="1:45" x14ac:dyDescent="0.35">
      <c r="A2921" t="s">
        <v>2175</v>
      </c>
      <c r="B2921" t="s">
        <v>2673</v>
      </c>
      <c r="C2921" t="s">
        <v>2593</v>
      </c>
      <c r="D2921" t="s">
        <v>187</v>
      </c>
      <c r="E2921" t="s">
        <v>290</v>
      </c>
      <c r="F2921" t="s">
        <v>3066</v>
      </c>
      <c r="G2921" t="s">
        <v>42</v>
      </c>
      <c r="H2921" t="s">
        <v>40</v>
      </c>
      <c r="I2921" t="s">
        <v>3247</v>
      </c>
      <c r="J2921">
        <v>52.24</v>
      </c>
      <c r="K2921">
        <v>17.100000000000001</v>
      </c>
      <c r="L2921" t="s">
        <v>39</v>
      </c>
      <c r="M2921" t="s">
        <v>41</v>
      </c>
      <c r="N2921" t="s">
        <v>39</v>
      </c>
      <c r="O2921">
        <v>2000</v>
      </c>
      <c r="P2921">
        <v>2001</v>
      </c>
      <c r="Q2921" t="s">
        <v>3245</v>
      </c>
      <c r="R2921">
        <v>157</v>
      </c>
      <c r="S2921" t="s">
        <v>39</v>
      </c>
      <c r="T2921">
        <v>-3</v>
      </c>
      <c r="U2921" t="s">
        <v>3113</v>
      </c>
      <c r="V2921" s="6" t="s">
        <v>2954</v>
      </c>
      <c r="W2921">
        <v>14</v>
      </c>
      <c r="X2921" s="6" t="s">
        <v>3233</v>
      </c>
      <c r="Y2921" t="s">
        <v>39</v>
      </c>
      <c r="Z2921" t="s">
        <v>39</v>
      </c>
      <c r="AA2921" t="s">
        <v>39</v>
      </c>
      <c r="AB2921" t="s">
        <v>39</v>
      </c>
      <c r="AC2921" t="s">
        <v>39</v>
      </c>
      <c r="AD2921" t="s">
        <v>40</v>
      </c>
      <c r="AE2921" t="s">
        <v>39</v>
      </c>
      <c r="AF2921" t="s">
        <v>40</v>
      </c>
      <c r="AG2921" t="s">
        <v>39</v>
      </c>
      <c r="AH2921" t="s">
        <v>39</v>
      </c>
      <c r="AI2921" t="s">
        <v>39</v>
      </c>
      <c r="AJ2921" t="s">
        <v>43</v>
      </c>
      <c r="AK2921">
        <v>100</v>
      </c>
      <c r="AL2921" t="s">
        <v>39</v>
      </c>
      <c r="AM2921" t="s">
        <v>39</v>
      </c>
      <c r="AN2921">
        <v>3</v>
      </c>
      <c r="AO2921">
        <v>50</v>
      </c>
      <c r="AP2921">
        <f t="shared" si="85"/>
        <v>112</v>
      </c>
      <c r="AQ2921" t="s">
        <v>39</v>
      </c>
      <c r="AR2921" t="s">
        <v>2694</v>
      </c>
      <c r="AS2921" t="s">
        <v>3234</v>
      </c>
    </row>
    <row r="2922" spans="1:45" x14ac:dyDescent="0.35">
      <c r="A2922" t="s">
        <v>2175</v>
      </c>
      <c r="B2922" t="s">
        <v>2673</v>
      </c>
      <c r="C2922" t="s">
        <v>2593</v>
      </c>
      <c r="D2922" t="s">
        <v>187</v>
      </c>
      <c r="E2922" t="s">
        <v>290</v>
      </c>
      <c r="F2922" t="s">
        <v>3066</v>
      </c>
      <c r="G2922" t="s">
        <v>42</v>
      </c>
      <c r="H2922" t="s">
        <v>40</v>
      </c>
      <c r="I2922" t="s">
        <v>3247</v>
      </c>
      <c r="J2922">
        <v>52.24</v>
      </c>
      <c r="K2922">
        <v>17.100000000000001</v>
      </c>
      <c r="L2922" t="s">
        <v>39</v>
      </c>
      <c r="M2922" t="s">
        <v>41</v>
      </c>
      <c r="N2922" t="s">
        <v>39</v>
      </c>
      <c r="O2922">
        <v>2000</v>
      </c>
      <c r="P2922">
        <v>2001</v>
      </c>
      <c r="Q2922" t="s">
        <v>3245</v>
      </c>
      <c r="R2922">
        <v>157</v>
      </c>
      <c r="S2922" t="s">
        <v>39</v>
      </c>
      <c r="T2922">
        <v>-3</v>
      </c>
      <c r="U2922" t="s">
        <v>3113</v>
      </c>
      <c r="V2922" s="6" t="s">
        <v>2954</v>
      </c>
      <c r="W2922">
        <v>28</v>
      </c>
      <c r="X2922" s="6" t="s">
        <v>3233</v>
      </c>
      <c r="Y2922" t="s">
        <v>39</v>
      </c>
      <c r="Z2922" t="s">
        <v>39</v>
      </c>
      <c r="AA2922" t="s">
        <v>39</v>
      </c>
      <c r="AB2922" t="s">
        <v>39</v>
      </c>
      <c r="AC2922" t="s">
        <v>39</v>
      </c>
      <c r="AD2922" t="s">
        <v>40</v>
      </c>
      <c r="AE2922" t="s">
        <v>39</v>
      </c>
      <c r="AF2922" t="s">
        <v>40</v>
      </c>
      <c r="AG2922" t="s">
        <v>39</v>
      </c>
      <c r="AH2922" t="s">
        <v>39</v>
      </c>
      <c r="AI2922" t="s">
        <v>39</v>
      </c>
      <c r="AJ2922" t="s">
        <v>43</v>
      </c>
      <c r="AK2922">
        <v>100</v>
      </c>
      <c r="AL2922" t="s">
        <v>39</v>
      </c>
      <c r="AM2922" t="s">
        <v>39</v>
      </c>
      <c r="AN2922">
        <v>3</v>
      </c>
      <c r="AO2922">
        <v>50</v>
      </c>
      <c r="AP2922">
        <f t="shared" si="85"/>
        <v>112</v>
      </c>
      <c r="AQ2922" t="s">
        <v>39</v>
      </c>
      <c r="AR2922" t="s">
        <v>2694</v>
      </c>
      <c r="AS2922" t="s">
        <v>3234</v>
      </c>
    </row>
    <row r="2923" spans="1:45" x14ac:dyDescent="0.35">
      <c r="A2923" t="s">
        <v>2175</v>
      </c>
      <c r="B2923" t="s">
        <v>2673</v>
      </c>
      <c r="C2923" t="s">
        <v>2593</v>
      </c>
      <c r="D2923" t="s">
        <v>187</v>
      </c>
      <c r="E2923" t="s">
        <v>290</v>
      </c>
      <c r="F2923" t="s">
        <v>3066</v>
      </c>
      <c r="G2923" t="s">
        <v>42</v>
      </c>
      <c r="H2923" t="s">
        <v>40</v>
      </c>
      <c r="I2923" t="s">
        <v>3247</v>
      </c>
      <c r="J2923">
        <v>52.24</v>
      </c>
      <c r="K2923">
        <v>17.100000000000001</v>
      </c>
      <c r="L2923" t="s">
        <v>39</v>
      </c>
      <c r="M2923" t="s">
        <v>41</v>
      </c>
      <c r="N2923" t="s">
        <v>39</v>
      </c>
      <c r="O2923">
        <v>2000</v>
      </c>
      <c r="P2923">
        <v>2001</v>
      </c>
      <c r="Q2923" t="s">
        <v>3245</v>
      </c>
      <c r="R2923">
        <v>157</v>
      </c>
      <c r="S2923" t="s">
        <v>39</v>
      </c>
      <c r="T2923">
        <v>-3</v>
      </c>
      <c r="U2923" t="s">
        <v>3113</v>
      </c>
      <c r="V2923" s="6" t="s">
        <v>2954</v>
      </c>
      <c r="W2923">
        <v>42</v>
      </c>
      <c r="X2923" s="6" t="s">
        <v>3233</v>
      </c>
      <c r="Y2923" t="s">
        <v>39</v>
      </c>
      <c r="Z2923" t="s">
        <v>39</v>
      </c>
      <c r="AA2923" t="s">
        <v>39</v>
      </c>
      <c r="AB2923" t="s">
        <v>39</v>
      </c>
      <c r="AC2923" t="s">
        <v>39</v>
      </c>
      <c r="AD2923" t="s">
        <v>40</v>
      </c>
      <c r="AE2923" t="s">
        <v>39</v>
      </c>
      <c r="AF2923" t="s">
        <v>40</v>
      </c>
      <c r="AG2923" t="s">
        <v>39</v>
      </c>
      <c r="AH2923" t="s">
        <v>39</v>
      </c>
      <c r="AI2923" t="s">
        <v>39</v>
      </c>
      <c r="AJ2923" t="s">
        <v>43</v>
      </c>
      <c r="AK2923">
        <v>98</v>
      </c>
      <c r="AL2923" t="s">
        <v>39</v>
      </c>
      <c r="AM2923" t="s">
        <v>39</v>
      </c>
      <c r="AN2923">
        <v>3</v>
      </c>
      <c r="AO2923">
        <v>50</v>
      </c>
      <c r="AP2923">
        <f t="shared" si="85"/>
        <v>112</v>
      </c>
      <c r="AQ2923" t="s">
        <v>39</v>
      </c>
      <c r="AR2923" t="s">
        <v>2694</v>
      </c>
      <c r="AS2923" t="s">
        <v>3234</v>
      </c>
    </row>
    <row r="2924" spans="1:45" x14ac:dyDescent="0.35">
      <c r="A2924" t="s">
        <v>2175</v>
      </c>
      <c r="B2924" t="s">
        <v>2673</v>
      </c>
      <c r="C2924" t="s">
        <v>2593</v>
      </c>
      <c r="D2924" t="s">
        <v>187</v>
      </c>
      <c r="E2924" t="s">
        <v>290</v>
      </c>
      <c r="F2924" t="s">
        <v>3066</v>
      </c>
      <c r="G2924" t="s">
        <v>42</v>
      </c>
      <c r="H2924" t="s">
        <v>40</v>
      </c>
      <c r="I2924" t="s">
        <v>3247</v>
      </c>
      <c r="J2924">
        <v>52.24</v>
      </c>
      <c r="K2924">
        <v>17.100000000000001</v>
      </c>
      <c r="L2924" t="s">
        <v>39</v>
      </c>
      <c r="M2924" t="s">
        <v>41</v>
      </c>
      <c r="N2924" t="s">
        <v>39</v>
      </c>
      <c r="O2924">
        <v>2000</v>
      </c>
      <c r="P2924">
        <v>2001</v>
      </c>
      <c r="Q2924" t="s">
        <v>3245</v>
      </c>
      <c r="R2924">
        <v>157</v>
      </c>
      <c r="S2924" t="s">
        <v>39</v>
      </c>
      <c r="T2924">
        <v>-3</v>
      </c>
      <c r="U2924" t="s">
        <v>3113</v>
      </c>
      <c r="V2924" s="6" t="s">
        <v>2954</v>
      </c>
      <c r="W2924">
        <v>56</v>
      </c>
      <c r="X2924" s="6" t="s">
        <v>3233</v>
      </c>
      <c r="Y2924" t="s">
        <v>39</v>
      </c>
      <c r="Z2924" t="s">
        <v>39</v>
      </c>
      <c r="AA2924" t="s">
        <v>39</v>
      </c>
      <c r="AB2924" t="s">
        <v>39</v>
      </c>
      <c r="AC2924" t="s">
        <v>39</v>
      </c>
      <c r="AD2924" t="s">
        <v>40</v>
      </c>
      <c r="AE2924" t="s">
        <v>39</v>
      </c>
      <c r="AF2924" t="s">
        <v>40</v>
      </c>
      <c r="AG2924" t="s">
        <v>39</v>
      </c>
      <c r="AH2924" t="s">
        <v>39</v>
      </c>
      <c r="AI2924" t="s">
        <v>39</v>
      </c>
      <c r="AJ2924" t="s">
        <v>43</v>
      </c>
      <c r="AK2924">
        <v>97.5</v>
      </c>
      <c r="AL2924" t="s">
        <v>39</v>
      </c>
      <c r="AM2924" t="s">
        <v>39</v>
      </c>
      <c r="AN2924">
        <v>3</v>
      </c>
      <c r="AO2924">
        <v>50</v>
      </c>
      <c r="AP2924">
        <f t="shared" si="85"/>
        <v>112</v>
      </c>
      <c r="AQ2924" t="s">
        <v>39</v>
      </c>
      <c r="AR2924" t="s">
        <v>2694</v>
      </c>
      <c r="AS2924" t="s">
        <v>3234</v>
      </c>
    </row>
    <row r="2925" spans="1:45" x14ac:dyDescent="0.35">
      <c r="A2925" t="s">
        <v>2175</v>
      </c>
      <c r="B2925" t="s">
        <v>2673</v>
      </c>
      <c r="C2925" t="s">
        <v>2593</v>
      </c>
      <c r="D2925" t="s">
        <v>187</v>
      </c>
      <c r="E2925" t="s">
        <v>290</v>
      </c>
      <c r="F2925" t="s">
        <v>3066</v>
      </c>
      <c r="G2925" t="s">
        <v>42</v>
      </c>
      <c r="H2925" t="s">
        <v>40</v>
      </c>
      <c r="I2925" t="s">
        <v>3247</v>
      </c>
      <c r="J2925">
        <v>52.24</v>
      </c>
      <c r="K2925">
        <v>17.100000000000001</v>
      </c>
      <c r="L2925" t="s">
        <v>39</v>
      </c>
      <c r="M2925" t="s">
        <v>41</v>
      </c>
      <c r="N2925" t="s">
        <v>39</v>
      </c>
      <c r="O2925">
        <v>2000</v>
      </c>
      <c r="P2925">
        <v>2001</v>
      </c>
      <c r="Q2925" t="s">
        <v>3245</v>
      </c>
      <c r="R2925">
        <v>157</v>
      </c>
      <c r="S2925" t="s">
        <v>39</v>
      </c>
      <c r="T2925">
        <v>-3</v>
      </c>
      <c r="U2925" t="s">
        <v>3113</v>
      </c>
      <c r="V2925" s="6" t="s">
        <v>2954</v>
      </c>
      <c r="W2925">
        <v>70</v>
      </c>
      <c r="X2925" s="6" t="s">
        <v>3233</v>
      </c>
      <c r="Y2925" t="s">
        <v>39</v>
      </c>
      <c r="Z2925" t="s">
        <v>39</v>
      </c>
      <c r="AA2925" t="s">
        <v>39</v>
      </c>
      <c r="AB2925" t="s">
        <v>39</v>
      </c>
      <c r="AC2925" t="s">
        <v>39</v>
      </c>
      <c r="AD2925" t="s">
        <v>40</v>
      </c>
      <c r="AE2925" t="s">
        <v>39</v>
      </c>
      <c r="AF2925" t="s">
        <v>40</v>
      </c>
      <c r="AG2925" t="s">
        <v>39</v>
      </c>
      <c r="AH2925" t="s">
        <v>39</v>
      </c>
      <c r="AI2925" t="s">
        <v>39</v>
      </c>
      <c r="AJ2925" t="s">
        <v>43</v>
      </c>
      <c r="AK2925">
        <v>97</v>
      </c>
      <c r="AL2925" t="s">
        <v>39</v>
      </c>
      <c r="AM2925" t="s">
        <v>39</v>
      </c>
      <c r="AN2925">
        <v>3</v>
      </c>
      <c r="AO2925">
        <v>50</v>
      </c>
      <c r="AP2925">
        <f t="shared" si="85"/>
        <v>112</v>
      </c>
      <c r="AQ2925" t="s">
        <v>39</v>
      </c>
      <c r="AR2925" t="s">
        <v>2694</v>
      </c>
      <c r="AS2925" t="s">
        <v>3234</v>
      </c>
    </row>
    <row r="2926" spans="1:45" x14ac:dyDescent="0.35">
      <c r="A2926" t="s">
        <v>2175</v>
      </c>
      <c r="B2926" t="s">
        <v>2673</v>
      </c>
      <c r="C2926" t="s">
        <v>2593</v>
      </c>
      <c r="D2926" t="s">
        <v>187</v>
      </c>
      <c r="E2926" t="s">
        <v>290</v>
      </c>
      <c r="F2926" t="s">
        <v>3066</v>
      </c>
      <c r="G2926" t="s">
        <v>42</v>
      </c>
      <c r="H2926" t="s">
        <v>40</v>
      </c>
      <c r="I2926" t="s">
        <v>3247</v>
      </c>
      <c r="J2926">
        <v>52.24</v>
      </c>
      <c r="K2926">
        <v>17.100000000000001</v>
      </c>
      <c r="L2926" t="s">
        <v>39</v>
      </c>
      <c r="M2926" t="s">
        <v>41</v>
      </c>
      <c r="N2926" t="s">
        <v>39</v>
      </c>
      <c r="O2926">
        <v>2000</v>
      </c>
      <c r="P2926">
        <v>2001</v>
      </c>
      <c r="Q2926" t="s">
        <v>3245</v>
      </c>
      <c r="R2926">
        <v>157</v>
      </c>
      <c r="S2926" t="s">
        <v>39</v>
      </c>
      <c r="T2926">
        <v>-3</v>
      </c>
      <c r="U2926" t="s">
        <v>3113</v>
      </c>
      <c r="V2926" s="6" t="s">
        <v>2954</v>
      </c>
      <c r="W2926">
        <v>168</v>
      </c>
      <c r="X2926" s="6" t="s">
        <v>3233</v>
      </c>
      <c r="Y2926" t="s">
        <v>39</v>
      </c>
      <c r="Z2926" t="s">
        <v>39</v>
      </c>
      <c r="AA2926" t="s">
        <v>39</v>
      </c>
      <c r="AB2926" t="s">
        <v>39</v>
      </c>
      <c r="AC2926" t="s">
        <v>39</v>
      </c>
      <c r="AD2926" t="s">
        <v>40</v>
      </c>
      <c r="AE2926" t="s">
        <v>39</v>
      </c>
      <c r="AF2926" t="s">
        <v>40</v>
      </c>
      <c r="AG2926" t="s">
        <v>39</v>
      </c>
      <c r="AH2926" t="s">
        <v>39</v>
      </c>
      <c r="AI2926" t="s">
        <v>39</v>
      </c>
      <c r="AJ2926" t="s">
        <v>43</v>
      </c>
      <c r="AK2926" t="s">
        <v>39</v>
      </c>
      <c r="AL2926" t="s">
        <v>39</v>
      </c>
      <c r="AM2926" t="s">
        <v>39</v>
      </c>
      <c r="AN2926">
        <v>3</v>
      </c>
      <c r="AO2926">
        <v>50</v>
      </c>
      <c r="AP2926">
        <f t="shared" si="85"/>
        <v>112</v>
      </c>
      <c r="AQ2926" t="s">
        <v>39</v>
      </c>
      <c r="AR2926" t="s">
        <v>2694</v>
      </c>
      <c r="AS2926" t="s">
        <v>3234</v>
      </c>
    </row>
    <row r="2927" spans="1:45" x14ac:dyDescent="0.35">
      <c r="A2927" t="s">
        <v>2175</v>
      </c>
      <c r="B2927" t="s">
        <v>2673</v>
      </c>
      <c r="C2927" t="s">
        <v>2593</v>
      </c>
      <c r="D2927" t="s">
        <v>187</v>
      </c>
      <c r="E2927" t="s">
        <v>290</v>
      </c>
      <c r="F2927" t="s">
        <v>3066</v>
      </c>
      <c r="G2927" t="s">
        <v>42</v>
      </c>
      <c r="H2927" t="s">
        <v>40</v>
      </c>
      <c r="I2927" t="s">
        <v>3247</v>
      </c>
      <c r="J2927">
        <v>52.24</v>
      </c>
      <c r="K2927">
        <v>17.100000000000001</v>
      </c>
      <c r="L2927" t="s">
        <v>39</v>
      </c>
      <c r="M2927" t="s">
        <v>41</v>
      </c>
      <c r="N2927" t="s">
        <v>39</v>
      </c>
      <c r="O2927">
        <v>2000</v>
      </c>
      <c r="P2927">
        <v>2001</v>
      </c>
      <c r="Q2927" t="s">
        <v>3245</v>
      </c>
      <c r="R2927">
        <v>157</v>
      </c>
      <c r="S2927" t="s">
        <v>39</v>
      </c>
      <c r="T2927">
        <v>-3</v>
      </c>
      <c r="U2927" t="s">
        <v>3113</v>
      </c>
      <c r="V2927" s="6" t="s">
        <v>2954</v>
      </c>
      <c r="W2927">
        <f>0*7</f>
        <v>0</v>
      </c>
      <c r="X2927" s="6" t="s">
        <v>3229</v>
      </c>
      <c r="Y2927" t="s">
        <v>39</v>
      </c>
      <c r="Z2927" t="s">
        <v>39</v>
      </c>
      <c r="AA2927" t="s">
        <v>39</v>
      </c>
      <c r="AB2927" t="s">
        <v>39</v>
      </c>
      <c r="AC2927" t="s">
        <v>39</v>
      </c>
      <c r="AD2927" t="s">
        <v>40</v>
      </c>
      <c r="AE2927" t="s">
        <v>39</v>
      </c>
      <c r="AF2927" t="s">
        <v>40</v>
      </c>
      <c r="AG2927" t="s">
        <v>39</v>
      </c>
      <c r="AH2927" t="s">
        <v>39</v>
      </c>
      <c r="AI2927" t="s">
        <v>39</v>
      </c>
      <c r="AJ2927" t="s">
        <v>43</v>
      </c>
      <c r="AK2927">
        <v>100</v>
      </c>
      <c r="AL2927" t="s">
        <v>39</v>
      </c>
      <c r="AM2927" t="s">
        <v>39</v>
      </c>
      <c r="AN2927">
        <v>3</v>
      </c>
      <c r="AO2927">
        <v>50</v>
      </c>
      <c r="AP2927">
        <f t="shared" si="85"/>
        <v>112</v>
      </c>
      <c r="AQ2927" t="s">
        <v>39</v>
      </c>
      <c r="AR2927" t="s">
        <v>2694</v>
      </c>
      <c r="AS2927" t="s">
        <v>3234</v>
      </c>
    </row>
    <row r="2928" spans="1:45" x14ac:dyDescent="0.35">
      <c r="A2928" t="s">
        <v>2175</v>
      </c>
      <c r="B2928" t="s">
        <v>2673</v>
      </c>
      <c r="C2928" t="s">
        <v>2593</v>
      </c>
      <c r="D2928" t="s">
        <v>187</v>
      </c>
      <c r="E2928" t="s">
        <v>290</v>
      </c>
      <c r="F2928" t="s">
        <v>3066</v>
      </c>
      <c r="G2928" t="s">
        <v>42</v>
      </c>
      <c r="H2928" t="s">
        <v>40</v>
      </c>
      <c r="I2928" t="s">
        <v>3247</v>
      </c>
      <c r="J2928">
        <v>52.24</v>
      </c>
      <c r="K2928">
        <v>17.100000000000001</v>
      </c>
      <c r="L2928" t="s">
        <v>39</v>
      </c>
      <c r="M2928" t="s">
        <v>41</v>
      </c>
      <c r="N2928" t="s">
        <v>39</v>
      </c>
      <c r="O2928">
        <v>2000</v>
      </c>
      <c r="P2928">
        <v>2001</v>
      </c>
      <c r="Q2928" t="s">
        <v>3245</v>
      </c>
      <c r="R2928">
        <v>157</v>
      </c>
      <c r="S2928" t="s">
        <v>39</v>
      </c>
      <c r="T2928">
        <v>-3</v>
      </c>
      <c r="U2928" t="s">
        <v>3113</v>
      </c>
      <c r="V2928" s="6" t="s">
        <v>2954</v>
      </c>
      <c r="W2928">
        <v>14</v>
      </c>
      <c r="X2928" s="6" t="s">
        <v>3229</v>
      </c>
      <c r="Y2928" t="s">
        <v>39</v>
      </c>
      <c r="Z2928" t="s">
        <v>39</v>
      </c>
      <c r="AA2928" t="s">
        <v>39</v>
      </c>
      <c r="AB2928" t="s">
        <v>39</v>
      </c>
      <c r="AC2928" t="s">
        <v>39</v>
      </c>
      <c r="AD2928" t="s">
        <v>40</v>
      </c>
      <c r="AE2928" t="s">
        <v>39</v>
      </c>
      <c r="AF2928" t="s">
        <v>40</v>
      </c>
      <c r="AG2928" t="s">
        <v>39</v>
      </c>
      <c r="AH2928" t="s">
        <v>39</v>
      </c>
      <c r="AI2928" t="s">
        <v>39</v>
      </c>
      <c r="AJ2928" t="s">
        <v>43</v>
      </c>
      <c r="AK2928">
        <v>100</v>
      </c>
      <c r="AL2928" t="s">
        <v>39</v>
      </c>
      <c r="AM2928" t="s">
        <v>39</v>
      </c>
      <c r="AN2928">
        <v>3</v>
      </c>
      <c r="AO2928">
        <v>50</v>
      </c>
      <c r="AP2928">
        <f t="shared" si="85"/>
        <v>112</v>
      </c>
      <c r="AQ2928" t="s">
        <v>39</v>
      </c>
      <c r="AR2928" t="s">
        <v>2694</v>
      </c>
      <c r="AS2928" t="s">
        <v>3234</v>
      </c>
    </row>
    <row r="2929" spans="1:45" x14ac:dyDescent="0.35">
      <c r="A2929" t="s">
        <v>2175</v>
      </c>
      <c r="B2929" t="s">
        <v>2673</v>
      </c>
      <c r="C2929" t="s">
        <v>2593</v>
      </c>
      <c r="D2929" t="s">
        <v>187</v>
      </c>
      <c r="E2929" t="s">
        <v>290</v>
      </c>
      <c r="F2929" t="s">
        <v>3066</v>
      </c>
      <c r="G2929" t="s">
        <v>42</v>
      </c>
      <c r="H2929" t="s">
        <v>40</v>
      </c>
      <c r="I2929" t="s">
        <v>3247</v>
      </c>
      <c r="J2929">
        <v>52.24</v>
      </c>
      <c r="K2929">
        <v>17.100000000000001</v>
      </c>
      <c r="L2929" t="s">
        <v>39</v>
      </c>
      <c r="M2929" t="s">
        <v>41</v>
      </c>
      <c r="N2929" t="s">
        <v>39</v>
      </c>
      <c r="O2929">
        <v>2000</v>
      </c>
      <c r="P2929">
        <v>2001</v>
      </c>
      <c r="Q2929" t="s">
        <v>3245</v>
      </c>
      <c r="R2929">
        <v>157</v>
      </c>
      <c r="S2929" t="s">
        <v>39</v>
      </c>
      <c r="T2929">
        <v>-3</v>
      </c>
      <c r="U2929" t="s">
        <v>3113</v>
      </c>
      <c r="V2929" s="6" t="s">
        <v>2954</v>
      </c>
      <c r="W2929">
        <v>28</v>
      </c>
      <c r="X2929" s="6" t="s">
        <v>3229</v>
      </c>
      <c r="Y2929" t="s">
        <v>39</v>
      </c>
      <c r="Z2929" t="s">
        <v>39</v>
      </c>
      <c r="AA2929" t="s">
        <v>39</v>
      </c>
      <c r="AB2929" t="s">
        <v>39</v>
      </c>
      <c r="AC2929" t="s">
        <v>39</v>
      </c>
      <c r="AD2929" t="s">
        <v>40</v>
      </c>
      <c r="AE2929" t="s">
        <v>39</v>
      </c>
      <c r="AF2929" t="s">
        <v>40</v>
      </c>
      <c r="AG2929" t="s">
        <v>39</v>
      </c>
      <c r="AH2929" t="s">
        <v>39</v>
      </c>
      <c r="AI2929" t="s">
        <v>39</v>
      </c>
      <c r="AJ2929" t="s">
        <v>43</v>
      </c>
      <c r="AK2929">
        <v>100</v>
      </c>
      <c r="AL2929" t="s">
        <v>39</v>
      </c>
      <c r="AM2929" t="s">
        <v>39</v>
      </c>
      <c r="AN2929">
        <v>3</v>
      </c>
      <c r="AO2929">
        <v>50</v>
      </c>
      <c r="AP2929">
        <f t="shared" si="85"/>
        <v>112</v>
      </c>
      <c r="AQ2929" t="s">
        <v>39</v>
      </c>
      <c r="AR2929" t="s">
        <v>2694</v>
      </c>
      <c r="AS2929" t="s">
        <v>3234</v>
      </c>
    </row>
    <row r="2930" spans="1:45" x14ac:dyDescent="0.35">
      <c r="A2930" t="s">
        <v>2175</v>
      </c>
      <c r="B2930" t="s">
        <v>2673</v>
      </c>
      <c r="C2930" t="s">
        <v>2593</v>
      </c>
      <c r="D2930" t="s">
        <v>187</v>
      </c>
      <c r="E2930" t="s">
        <v>290</v>
      </c>
      <c r="F2930" t="s">
        <v>3066</v>
      </c>
      <c r="G2930" t="s">
        <v>42</v>
      </c>
      <c r="H2930" t="s">
        <v>40</v>
      </c>
      <c r="I2930" t="s">
        <v>3247</v>
      </c>
      <c r="J2930">
        <v>52.24</v>
      </c>
      <c r="K2930">
        <v>17.100000000000001</v>
      </c>
      <c r="L2930" t="s">
        <v>39</v>
      </c>
      <c r="M2930" t="s">
        <v>41</v>
      </c>
      <c r="N2930" t="s">
        <v>39</v>
      </c>
      <c r="O2930">
        <v>2000</v>
      </c>
      <c r="P2930">
        <v>2001</v>
      </c>
      <c r="Q2930" t="s">
        <v>3245</v>
      </c>
      <c r="R2930">
        <v>157</v>
      </c>
      <c r="S2930" t="s">
        <v>39</v>
      </c>
      <c r="T2930">
        <v>-3</v>
      </c>
      <c r="U2930" t="s">
        <v>3113</v>
      </c>
      <c r="V2930" s="6" t="s">
        <v>2954</v>
      </c>
      <c r="W2930">
        <v>42</v>
      </c>
      <c r="X2930" s="6" t="s">
        <v>3229</v>
      </c>
      <c r="Y2930" t="s">
        <v>39</v>
      </c>
      <c r="Z2930" t="s">
        <v>39</v>
      </c>
      <c r="AA2930" t="s">
        <v>39</v>
      </c>
      <c r="AB2930" t="s">
        <v>39</v>
      </c>
      <c r="AC2930" t="s">
        <v>39</v>
      </c>
      <c r="AD2930" t="s">
        <v>40</v>
      </c>
      <c r="AE2930" t="s">
        <v>39</v>
      </c>
      <c r="AF2930" t="s">
        <v>40</v>
      </c>
      <c r="AG2930" t="s">
        <v>39</v>
      </c>
      <c r="AH2930" t="s">
        <v>39</v>
      </c>
      <c r="AI2930" t="s">
        <v>39</v>
      </c>
      <c r="AJ2930" t="s">
        <v>43</v>
      </c>
      <c r="AK2930">
        <v>99</v>
      </c>
      <c r="AL2930" t="s">
        <v>39</v>
      </c>
      <c r="AM2930" t="s">
        <v>39</v>
      </c>
      <c r="AN2930">
        <v>3</v>
      </c>
      <c r="AO2930">
        <v>50</v>
      </c>
      <c r="AP2930">
        <f t="shared" si="85"/>
        <v>112</v>
      </c>
      <c r="AQ2930" t="s">
        <v>39</v>
      </c>
      <c r="AR2930" t="s">
        <v>2694</v>
      </c>
      <c r="AS2930" t="s">
        <v>3234</v>
      </c>
    </row>
    <row r="2931" spans="1:45" x14ac:dyDescent="0.35">
      <c r="A2931" t="s">
        <v>2175</v>
      </c>
      <c r="B2931" t="s">
        <v>2673</v>
      </c>
      <c r="C2931" t="s">
        <v>2593</v>
      </c>
      <c r="D2931" t="s">
        <v>187</v>
      </c>
      <c r="E2931" t="s">
        <v>290</v>
      </c>
      <c r="F2931" t="s">
        <v>3066</v>
      </c>
      <c r="G2931" t="s">
        <v>42</v>
      </c>
      <c r="H2931" t="s">
        <v>40</v>
      </c>
      <c r="I2931" t="s">
        <v>3247</v>
      </c>
      <c r="J2931">
        <v>52.24</v>
      </c>
      <c r="K2931">
        <v>17.100000000000001</v>
      </c>
      <c r="L2931" t="s">
        <v>39</v>
      </c>
      <c r="M2931" t="s">
        <v>41</v>
      </c>
      <c r="N2931" t="s">
        <v>39</v>
      </c>
      <c r="O2931">
        <v>2000</v>
      </c>
      <c r="P2931">
        <v>2001</v>
      </c>
      <c r="Q2931" t="s">
        <v>3245</v>
      </c>
      <c r="R2931">
        <v>157</v>
      </c>
      <c r="S2931" t="s">
        <v>39</v>
      </c>
      <c r="T2931">
        <v>-3</v>
      </c>
      <c r="U2931" t="s">
        <v>3113</v>
      </c>
      <c r="V2931" s="6" t="s">
        <v>2954</v>
      </c>
      <c r="W2931">
        <v>56</v>
      </c>
      <c r="X2931" s="6" t="s">
        <v>3229</v>
      </c>
      <c r="Y2931" t="s">
        <v>39</v>
      </c>
      <c r="Z2931" t="s">
        <v>39</v>
      </c>
      <c r="AA2931" t="s">
        <v>39</v>
      </c>
      <c r="AB2931" t="s">
        <v>39</v>
      </c>
      <c r="AC2931" t="s">
        <v>39</v>
      </c>
      <c r="AD2931" t="s">
        <v>40</v>
      </c>
      <c r="AE2931" t="s">
        <v>39</v>
      </c>
      <c r="AF2931" t="s">
        <v>40</v>
      </c>
      <c r="AG2931" t="s">
        <v>39</v>
      </c>
      <c r="AH2931" t="s">
        <v>39</v>
      </c>
      <c r="AI2931" t="s">
        <v>39</v>
      </c>
      <c r="AJ2931" t="s">
        <v>43</v>
      </c>
      <c r="AK2931">
        <v>96</v>
      </c>
      <c r="AL2931" t="s">
        <v>39</v>
      </c>
      <c r="AM2931" t="s">
        <v>39</v>
      </c>
      <c r="AN2931">
        <v>3</v>
      </c>
      <c r="AO2931">
        <v>50</v>
      </c>
      <c r="AP2931">
        <f t="shared" si="85"/>
        <v>112</v>
      </c>
      <c r="AQ2931" t="s">
        <v>39</v>
      </c>
      <c r="AR2931" t="s">
        <v>2694</v>
      </c>
      <c r="AS2931" t="s">
        <v>3234</v>
      </c>
    </row>
    <row r="2932" spans="1:45" x14ac:dyDescent="0.35">
      <c r="A2932" t="s">
        <v>2175</v>
      </c>
      <c r="B2932" t="s">
        <v>2673</v>
      </c>
      <c r="C2932" t="s">
        <v>2593</v>
      </c>
      <c r="D2932" t="s">
        <v>187</v>
      </c>
      <c r="E2932" t="s">
        <v>290</v>
      </c>
      <c r="F2932" t="s">
        <v>3066</v>
      </c>
      <c r="G2932" t="s">
        <v>42</v>
      </c>
      <c r="H2932" t="s">
        <v>40</v>
      </c>
      <c r="I2932" t="s">
        <v>3247</v>
      </c>
      <c r="J2932">
        <v>52.24</v>
      </c>
      <c r="K2932">
        <v>17.100000000000001</v>
      </c>
      <c r="L2932" t="s">
        <v>39</v>
      </c>
      <c r="M2932" t="s">
        <v>41</v>
      </c>
      <c r="N2932" t="s">
        <v>39</v>
      </c>
      <c r="O2932">
        <v>2000</v>
      </c>
      <c r="P2932">
        <v>2001</v>
      </c>
      <c r="Q2932" t="s">
        <v>3245</v>
      </c>
      <c r="R2932">
        <v>157</v>
      </c>
      <c r="S2932" t="s">
        <v>39</v>
      </c>
      <c r="T2932">
        <v>-3</v>
      </c>
      <c r="U2932" t="s">
        <v>3113</v>
      </c>
      <c r="V2932" s="6" t="s">
        <v>2954</v>
      </c>
      <c r="W2932">
        <v>70</v>
      </c>
      <c r="X2932" s="6" t="s">
        <v>3229</v>
      </c>
      <c r="Y2932" t="s">
        <v>39</v>
      </c>
      <c r="Z2932" t="s">
        <v>39</v>
      </c>
      <c r="AA2932" t="s">
        <v>39</v>
      </c>
      <c r="AB2932" t="s">
        <v>39</v>
      </c>
      <c r="AC2932" t="s">
        <v>39</v>
      </c>
      <c r="AD2932" t="s">
        <v>40</v>
      </c>
      <c r="AE2932" t="s">
        <v>39</v>
      </c>
      <c r="AF2932" t="s">
        <v>40</v>
      </c>
      <c r="AG2932" t="s">
        <v>39</v>
      </c>
      <c r="AH2932" t="s">
        <v>39</v>
      </c>
      <c r="AI2932" t="s">
        <v>39</v>
      </c>
      <c r="AJ2932" t="s">
        <v>43</v>
      </c>
      <c r="AK2932">
        <v>97.5</v>
      </c>
      <c r="AL2932" t="s">
        <v>39</v>
      </c>
      <c r="AM2932" t="s">
        <v>39</v>
      </c>
      <c r="AN2932">
        <v>3</v>
      </c>
      <c r="AO2932">
        <v>50</v>
      </c>
      <c r="AP2932">
        <f t="shared" si="85"/>
        <v>112</v>
      </c>
      <c r="AQ2932" t="s">
        <v>39</v>
      </c>
      <c r="AR2932" t="s">
        <v>2694</v>
      </c>
      <c r="AS2932" t="s">
        <v>3234</v>
      </c>
    </row>
    <row r="2933" spans="1:45" x14ac:dyDescent="0.35">
      <c r="A2933" t="s">
        <v>2175</v>
      </c>
      <c r="B2933" t="s">
        <v>2673</v>
      </c>
      <c r="C2933" t="s">
        <v>2593</v>
      </c>
      <c r="D2933" t="s">
        <v>187</v>
      </c>
      <c r="E2933" t="s">
        <v>290</v>
      </c>
      <c r="F2933" t="s">
        <v>3066</v>
      </c>
      <c r="G2933" t="s">
        <v>42</v>
      </c>
      <c r="H2933" t="s">
        <v>40</v>
      </c>
      <c r="I2933" t="s">
        <v>3247</v>
      </c>
      <c r="J2933">
        <v>52.24</v>
      </c>
      <c r="K2933">
        <v>17.100000000000001</v>
      </c>
      <c r="L2933" t="s">
        <v>39</v>
      </c>
      <c r="M2933" t="s">
        <v>41</v>
      </c>
      <c r="N2933" t="s">
        <v>39</v>
      </c>
      <c r="O2933">
        <v>2000</v>
      </c>
      <c r="P2933">
        <v>2001</v>
      </c>
      <c r="Q2933" t="s">
        <v>3245</v>
      </c>
      <c r="R2933">
        <v>157</v>
      </c>
      <c r="S2933" t="s">
        <v>39</v>
      </c>
      <c r="T2933">
        <v>-3</v>
      </c>
      <c r="U2933" t="s">
        <v>3113</v>
      </c>
      <c r="V2933" s="6" t="s">
        <v>2954</v>
      </c>
      <c r="W2933">
        <v>168</v>
      </c>
      <c r="X2933" s="6" t="s">
        <v>3229</v>
      </c>
      <c r="Y2933" t="s">
        <v>39</v>
      </c>
      <c r="Z2933" t="s">
        <v>39</v>
      </c>
      <c r="AA2933" t="s">
        <v>39</v>
      </c>
      <c r="AB2933" t="s">
        <v>39</v>
      </c>
      <c r="AC2933" t="s">
        <v>39</v>
      </c>
      <c r="AD2933" t="s">
        <v>40</v>
      </c>
      <c r="AE2933" t="s">
        <v>39</v>
      </c>
      <c r="AF2933" t="s">
        <v>40</v>
      </c>
      <c r="AG2933" t="s">
        <v>39</v>
      </c>
      <c r="AH2933" t="s">
        <v>39</v>
      </c>
      <c r="AI2933" t="s">
        <v>39</v>
      </c>
      <c r="AJ2933" t="s">
        <v>43</v>
      </c>
      <c r="AK2933" t="s">
        <v>39</v>
      </c>
      <c r="AL2933" t="s">
        <v>39</v>
      </c>
      <c r="AM2933" t="s">
        <v>39</v>
      </c>
      <c r="AN2933">
        <v>3</v>
      </c>
      <c r="AO2933">
        <v>50</v>
      </c>
      <c r="AP2933">
        <f t="shared" si="85"/>
        <v>112</v>
      </c>
      <c r="AQ2933" t="s">
        <v>39</v>
      </c>
      <c r="AR2933" t="s">
        <v>2694</v>
      </c>
      <c r="AS2933" t="s">
        <v>3234</v>
      </c>
    </row>
    <row r="2934" spans="1:45" x14ac:dyDescent="0.35">
      <c r="A2934" t="s">
        <v>2175</v>
      </c>
      <c r="B2934" t="s">
        <v>2673</v>
      </c>
      <c r="C2934" t="s">
        <v>2593</v>
      </c>
      <c r="D2934" t="s">
        <v>187</v>
      </c>
      <c r="E2934" t="s">
        <v>290</v>
      </c>
      <c r="F2934" t="s">
        <v>3066</v>
      </c>
      <c r="G2934" t="s">
        <v>42</v>
      </c>
      <c r="H2934" t="s">
        <v>40</v>
      </c>
      <c r="I2934" t="s">
        <v>3247</v>
      </c>
      <c r="J2934">
        <v>52.24</v>
      </c>
      <c r="K2934">
        <v>17.100000000000001</v>
      </c>
      <c r="L2934" t="s">
        <v>39</v>
      </c>
      <c r="M2934" t="s">
        <v>41</v>
      </c>
      <c r="N2934" t="s">
        <v>39</v>
      </c>
      <c r="O2934">
        <v>2000</v>
      </c>
      <c r="P2934">
        <v>2001</v>
      </c>
      <c r="Q2934" t="s">
        <v>3245</v>
      </c>
      <c r="R2934">
        <v>157</v>
      </c>
      <c r="S2934" t="s">
        <v>39</v>
      </c>
      <c r="T2934">
        <v>-3</v>
      </c>
      <c r="U2934" t="s">
        <v>3113</v>
      </c>
      <c r="V2934" s="6" t="s">
        <v>2954</v>
      </c>
      <c r="W2934">
        <f>0*7</f>
        <v>0</v>
      </c>
      <c r="X2934" s="6" t="s">
        <v>3232</v>
      </c>
      <c r="Y2934" t="s">
        <v>39</v>
      </c>
      <c r="Z2934" t="s">
        <v>39</v>
      </c>
      <c r="AA2934" t="s">
        <v>39</v>
      </c>
      <c r="AB2934" t="s">
        <v>39</v>
      </c>
      <c r="AC2934" t="s">
        <v>39</v>
      </c>
      <c r="AD2934" t="s">
        <v>40</v>
      </c>
      <c r="AE2934" t="s">
        <v>39</v>
      </c>
      <c r="AF2934" t="s">
        <v>40</v>
      </c>
      <c r="AG2934" t="s">
        <v>39</v>
      </c>
      <c r="AH2934" t="s">
        <v>39</v>
      </c>
      <c r="AI2934" t="s">
        <v>39</v>
      </c>
      <c r="AJ2934" t="s">
        <v>3246</v>
      </c>
      <c r="AK2934">
        <v>11</v>
      </c>
      <c r="AL2934" t="s">
        <v>39</v>
      </c>
      <c r="AM2934" t="s">
        <v>39</v>
      </c>
      <c r="AN2934">
        <v>3</v>
      </c>
      <c r="AO2934">
        <v>50</v>
      </c>
      <c r="AP2934">
        <f t="shared" si="85"/>
        <v>112</v>
      </c>
      <c r="AQ2934" t="s">
        <v>39</v>
      </c>
      <c r="AR2934" t="s">
        <v>2694</v>
      </c>
      <c r="AS2934" t="s">
        <v>3234</v>
      </c>
    </row>
    <row r="2935" spans="1:45" x14ac:dyDescent="0.35">
      <c r="A2935" t="s">
        <v>2175</v>
      </c>
      <c r="B2935" t="s">
        <v>2673</v>
      </c>
      <c r="C2935" t="s">
        <v>2593</v>
      </c>
      <c r="D2935" t="s">
        <v>187</v>
      </c>
      <c r="E2935" t="s">
        <v>290</v>
      </c>
      <c r="F2935" t="s">
        <v>3066</v>
      </c>
      <c r="G2935" t="s">
        <v>42</v>
      </c>
      <c r="H2935" t="s">
        <v>40</v>
      </c>
      <c r="I2935" t="s">
        <v>3247</v>
      </c>
      <c r="J2935">
        <v>52.24</v>
      </c>
      <c r="K2935">
        <v>17.100000000000001</v>
      </c>
      <c r="L2935" t="s">
        <v>39</v>
      </c>
      <c r="M2935" t="s">
        <v>41</v>
      </c>
      <c r="N2935" t="s">
        <v>39</v>
      </c>
      <c r="O2935">
        <v>2000</v>
      </c>
      <c r="P2935">
        <v>2001</v>
      </c>
      <c r="Q2935" t="s">
        <v>3245</v>
      </c>
      <c r="R2935">
        <v>157</v>
      </c>
      <c r="S2935" t="s">
        <v>39</v>
      </c>
      <c r="T2935">
        <v>-3</v>
      </c>
      <c r="U2935" t="s">
        <v>3113</v>
      </c>
      <c r="V2935" s="6" t="s">
        <v>2954</v>
      </c>
      <c r="W2935">
        <v>14</v>
      </c>
      <c r="X2935" s="6" t="s">
        <v>3232</v>
      </c>
      <c r="Y2935" t="s">
        <v>39</v>
      </c>
      <c r="Z2935" t="s">
        <v>39</v>
      </c>
      <c r="AA2935" t="s">
        <v>39</v>
      </c>
      <c r="AB2935" t="s">
        <v>39</v>
      </c>
      <c r="AC2935" t="s">
        <v>39</v>
      </c>
      <c r="AD2935" t="s">
        <v>40</v>
      </c>
      <c r="AE2935" t="s">
        <v>39</v>
      </c>
      <c r="AF2935" t="s">
        <v>40</v>
      </c>
      <c r="AG2935" t="s">
        <v>39</v>
      </c>
      <c r="AH2935" t="s">
        <v>39</v>
      </c>
      <c r="AI2935" t="s">
        <v>39</v>
      </c>
      <c r="AJ2935" t="s">
        <v>3246</v>
      </c>
      <c r="AK2935">
        <v>7</v>
      </c>
      <c r="AL2935" t="s">
        <v>39</v>
      </c>
      <c r="AM2935" t="s">
        <v>39</v>
      </c>
      <c r="AN2935">
        <v>3</v>
      </c>
      <c r="AO2935">
        <v>50</v>
      </c>
      <c r="AP2935">
        <f t="shared" si="85"/>
        <v>112</v>
      </c>
      <c r="AQ2935" t="s">
        <v>39</v>
      </c>
      <c r="AR2935" t="s">
        <v>2694</v>
      </c>
      <c r="AS2935" t="s">
        <v>3234</v>
      </c>
    </row>
    <row r="2936" spans="1:45" x14ac:dyDescent="0.35">
      <c r="A2936" t="s">
        <v>2175</v>
      </c>
      <c r="B2936" t="s">
        <v>2673</v>
      </c>
      <c r="C2936" t="s">
        <v>2593</v>
      </c>
      <c r="D2936" t="s">
        <v>187</v>
      </c>
      <c r="E2936" t="s">
        <v>290</v>
      </c>
      <c r="F2936" t="s">
        <v>3066</v>
      </c>
      <c r="G2936" t="s">
        <v>42</v>
      </c>
      <c r="H2936" t="s">
        <v>40</v>
      </c>
      <c r="I2936" t="s">
        <v>3247</v>
      </c>
      <c r="J2936">
        <v>52.24</v>
      </c>
      <c r="K2936">
        <v>17.100000000000001</v>
      </c>
      <c r="L2936" t="s">
        <v>39</v>
      </c>
      <c r="M2936" t="s">
        <v>41</v>
      </c>
      <c r="N2936" t="s">
        <v>39</v>
      </c>
      <c r="O2936">
        <v>2000</v>
      </c>
      <c r="P2936">
        <v>2001</v>
      </c>
      <c r="Q2936" t="s">
        <v>3245</v>
      </c>
      <c r="R2936">
        <v>157</v>
      </c>
      <c r="S2936" t="s">
        <v>39</v>
      </c>
      <c r="T2936">
        <v>-3</v>
      </c>
      <c r="U2936" t="s">
        <v>3113</v>
      </c>
      <c r="V2936" s="6" t="s">
        <v>2954</v>
      </c>
      <c r="W2936">
        <v>28</v>
      </c>
      <c r="X2936" s="6" t="s">
        <v>3232</v>
      </c>
      <c r="Y2936" t="s">
        <v>39</v>
      </c>
      <c r="Z2936" t="s">
        <v>39</v>
      </c>
      <c r="AA2936" t="s">
        <v>39</v>
      </c>
      <c r="AB2936" t="s">
        <v>39</v>
      </c>
      <c r="AC2936" t="s">
        <v>39</v>
      </c>
      <c r="AD2936" t="s">
        <v>40</v>
      </c>
      <c r="AE2936" t="s">
        <v>39</v>
      </c>
      <c r="AF2936" t="s">
        <v>40</v>
      </c>
      <c r="AG2936" t="s">
        <v>39</v>
      </c>
      <c r="AH2936" t="s">
        <v>39</v>
      </c>
      <c r="AI2936" t="s">
        <v>39</v>
      </c>
      <c r="AJ2936" t="s">
        <v>3246</v>
      </c>
      <c r="AK2936">
        <v>3</v>
      </c>
      <c r="AL2936" t="s">
        <v>39</v>
      </c>
      <c r="AM2936" t="s">
        <v>39</v>
      </c>
      <c r="AN2936">
        <v>3</v>
      </c>
      <c r="AO2936">
        <v>50</v>
      </c>
      <c r="AP2936">
        <f t="shared" si="85"/>
        <v>112</v>
      </c>
      <c r="AQ2936" t="s">
        <v>39</v>
      </c>
      <c r="AR2936" t="s">
        <v>2694</v>
      </c>
      <c r="AS2936" t="s">
        <v>3234</v>
      </c>
    </row>
    <row r="2937" spans="1:45" x14ac:dyDescent="0.35">
      <c r="A2937" t="s">
        <v>2175</v>
      </c>
      <c r="B2937" t="s">
        <v>2673</v>
      </c>
      <c r="C2937" t="s">
        <v>2593</v>
      </c>
      <c r="D2937" t="s">
        <v>187</v>
      </c>
      <c r="E2937" t="s">
        <v>290</v>
      </c>
      <c r="F2937" t="s">
        <v>3066</v>
      </c>
      <c r="G2937" t="s">
        <v>42</v>
      </c>
      <c r="H2937" t="s">
        <v>40</v>
      </c>
      <c r="I2937" t="s">
        <v>3247</v>
      </c>
      <c r="J2937">
        <v>52.24</v>
      </c>
      <c r="K2937">
        <v>17.100000000000001</v>
      </c>
      <c r="L2937" t="s">
        <v>39</v>
      </c>
      <c r="M2937" t="s">
        <v>41</v>
      </c>
      <c r="N2937" t="s">
        <v>39</v>
      </c>
      <c r="O2937">
        <v>2000</v>
      </c>
      <c r="P2937">
        <v>2001</v>
      </c>
      <c r="Q2937" t="s">
        <v>3245</v>
      </c>
      <c r="R2937">
        <v>157</v>
      </c>
      <c r="S2937" t="s">
        <v>39</v>
      </c>
      <c r="T2937">
        <v>-3</v>
      </c>
      <c r="U2937" t="s">
        <v>3113</v>
      </c>
      <c r="V2937" s="6" t="s">
        <v>2954</v>
      </c>
      <c r="W2937">
        <v>42</v>
      </c>
      <c r="X2937" s="6" t="s">
        <v>3232</v>
      </c>
      <c r="Y2937" t="s">
        <v>39</v>
      </c>
      <c r="Z2937" t="s">
        <v>39</v>
      </c>
      <c r="AA2937" t="s">
        <v>39</v>
      </c>
      <c r="AB2937" t="s">
        <v>39</v>
      </c>
      <c r="AC2937" t="s">
        <v>39</v>
      </c>
      <c r="AD2937" t="s">
        <v>40</v>
      </c>
      <c r="AE2937" t="s">
        <v>39</v>
      </c>
      <c r="AF2937" t="s">
        <v>40</v>
      </c>
      <c r="AG2937" t="s">
        <v>39</v>
      </c>
      <c r="AH2937" t="s">
        <v>39</v>
      </c>
      <c r="AI2937" t="s">
        <v>39</v>
      </c>
      <c r="AJ2937" t="s">
        <v>3246</v>
      </c>
      <c r="AK2937">
        <v>3</v>
      </c>
      <c r="AL2937" t="s">
        <v>39</v>
      </c>
      <c r="AM2937" t="s">
        <v>39</v>
      </c>
      <c r="AN2937">
        <v>3</v>
      </c>
      <c r="AO2937">
        <v>50</v>
      </c>
      <c r="AP2937">
        <f t="shared" si="85"/>
        <v>112</v>
      </c>
      <c r="AQ2937" t="s">
        <v>39</v>
      </c>
      <c r="AR2937" t="s">
        <v>2694</v>
      </c>
      <c r="AS2937" t="s">
        <v>3234</v>
      </c>
    </row>
    <row r="2938" spans="1:45" x14ac:dyDescent="0.35">
      <c r="A2938" t="s">
        <v>2175</v>
      </c>
      <c r="B2938" t="s">
        <v>2673</v>
      </c>
      <c r="C2938" t="s">
        <v>2593</v>
      </c>
      <c r="D2938" t="s">
        <v>187</v>
      </c>
      <c r="E2938" t="s">
        <v>290</v>
      </c>
      <c r="F2938" t="s">
        <v>3066</v>
      </c>
      <c r="G2938" t="s">
        <v>42</v>
      </c>
      <c r="H2938" t="s">
        <v>40</v>
      </c>
      <c r="I2938" t="s">
        <v>3247</v>
      </c>
      <c r="J2938">
        <v>52.24</v>
      </c>
      <c r="K2938">
        <v>17.100000000000001</v>
      </c>
      <c r="L2938" t="s">
        <v>39</v>
      </c>
      <c r="M2938" t="s">
        <v>41</v>
      </c>
      <c r="N2938" t="s">
        <v>39</v>
      </c>
      <c r="O2938">
        <v>2000</v>
      </c>
      <c r="P2938">
        <v>2001</v>
      </c>
      <c r="Q2938" t="s">
        <v>3245</v>
      </c>
      <c r="R2938">
        <v>157</v>
      </c>
      <c r="S2938" t="s">
        <v>39</v>
      </c>
      <c r="T2938">
        <v>-3</v>
      </c>
      <c r="U2938" t="s">
        <v>3113</v>
      </c>
      <c r="V2938" s="6" t="s">
        <v>2954</v>
      </c>
      <c r="W2938">
        <v>56</v>
      </c>
      <c r="X2938" s="6" t="s">
        <v>3232</v>
      </c>
      <c r="Y2938" t="s">
        <v>39</v>
      </c>
      <c r="Z2938" t="s">
        <v>39</v>
      </c>
      <c r="AA2938" t="s">
        <v>39</v>
      </c>
      <c r="AB2938" t="s">
        <v>39</v>
      </c>
      <c r="AC2938" t="s">
        <v>39</v>
      </c>
      <c r="AD2938" t="s">
        <v>40</v>
      </c>
      <c r="AE2938" t="s">
        <v>39</v>
      </c>
      <c r="AF2938" t="s">
        <v>40</v>
      </c>
      <c r="AG2938" t="s">
        <v>39</v>
      </c>
      <c r="AH2938" t="s">
        <v>39</v>
      </c>
      <c r="AI2938" t="s">
        <v>39</v>
      </c>
      <c r="AJ2938" t="s">
        <v>3246</v>
      </c>
      <c r="AK2938">
        <v>3</v>
      </c>
      <c r="AL2938" t="s">
        <v>39</v>
      </c>
      <c r="AM2938" t="s">
        <v>39</v>
      </c>
      <c r="AN2938">
        <v>3</v>
      </c>
      <c r="AO2938">
        <v>50</v>
      </c>
      <c r="AP2938">
        <f t="shared" si="85"/>
        <v>112</v>
      </c>
      <c r="AQ2938" t="s">
        <v>39</v>
      </c>
      <c r="AR2938" t="s">
        <v>2694</v>
      </c>
      <c r="AS2938" t="s">
        <v>3234</v>
      </c>
    </row>
    <row r="2939" spans="1:45" x14ac:dyDescent="0.35">
      <c r="A2939" t="s">
        <v>2175</v>
      </c>
      <c r="B2939" t="s">
        <v>2673</v>
      </c>
      <c r="C2939" t="s">
        <v>2593</v>
      </c>
      <c r="D2939" t="s">
        <v>187</v>
      </c>
      <c r="E2939" t="s">
        <v>290</v>
      </c>
      <c r="F2939" t="s">
        <v>3066</v>
      </c>
      <c r="G2939" t="s">
        <v>42</v>
      </c>
      <c r="H2939" t="s">
        <v>40</v>
      </c>
      <c r="I2939" t="s">
        <v>3247</v>
      </c>
      <c r="J2939">
        <v>52.24</v>
      </c>
      <c r="K2939">
        <v>17.100000000000001</v>
      </c>
      <c r="L2939" t="s">
        <v>39</v>
      </c>
      <c r="M2939" t="s">
        <v>41</v>
      </c>
      <c r="N2939" t="s">
        <v>39</v>
      </c>
      <c r="O2939">
        <v>2000</v>
      </c>
      <c r="P2939">
        <v>2001</v>
      </c>
      <c r="Q2939" t="s">
        <v>3245</v>
      </c>
      <c r="R2939">
        <v>157</v>
      </c>
      <c r="S2939" t="s">
        <v>39</v>
      </c>
      <c r="T2939">
        <v>-3</v>
      </c>
      <c r="U2939" t="s">
        <v>3113</v>
      </c>
      <c r="V2939" s="6" t="s">
        <v>2954</v>
      </c>
      <c r="W2939">
        <v>70</v>
      </c>
      <c r="X2939" s="6" t="s">
        <v>3232</v>
      </c>
      <c r="Y2939" t="s">
        <v>39</v>
      </c>
      <c r="Z2939" t="s">
        <v>39</v>
      </c>
      <c r="AA2939" t="s">
        <v>39</v>
      </c>
      <c r="AB2939" t="s">
        <v>39</v>
      </c>
      <c r="AC2939" t="s">
        <v>39</v>
      </c>
      <c r="AD2939" t="s">
        <v>40</v>
      </c>
      <c r="AE2939" t="s">
        <v>39</v>
      </c>
      <c r="AF2939" t="s">
        <v>40</v>
      </c>
      <c r="AG2939" t="s">
        <v>39</v>
      </c>
      <c r="AH2939" t="s">
        <v>39</v>
      </c>
      <c r="AI2939" t="s">
        <v>39</v>
      </c>
      <c r="AJ2939" t="s">
        <v>3246</v>
      </c>
      <c r="AK2939">
        <v>4</v>
      </c>
      <c r="AL2939" t="s">
        <v>39</v>
      </c>
      <c r="AM2939" t="s">
        <v>39</v>
      </c>
      <c r="AN2939">
        <v>3</v>
      </c>
      <c r="AO2939">
        <v>50</v>
      </c>
      <c r="AP2939">
        <f t="shared" si="85"/>
        <v>112</v>
      </c>
      <c r="AQ2939" t="s">
        <v>39</v>
      </c>
      <c r="AR2939" t="s">
        <v>2694</v>
      </c>
      <c r="AS2939" t="s">
        <v>3234</v>
      </c>
    </row>
    <row r="2940" spans="1:45" x14ac:dyDescent="0.35">
      <c r="A2940" t="s">
        <v>2175</v>
      </c>
      <c r="B2940" t="s">
        <v>2673</v>
      </c>
      <c r="C2940" t="s">
        <v>2593</v>
      </c>
      <c r="D2940" t="s">
        <v>187</v>
      </c>
      <c r="E2940" t="s">
        <v>290</v>
      </c>
      <c r="F2940" t="s">
        <v>3066</v>
      </c>
      <c r="G2940" t="s">
        <v>42</v>
      </c>
      <c r="H2940" t="s">
        <v>40</v>
      </c>
      <c r="I2940" t="s">
        <v>3247</v>
      </c>
      <c r="J2940">
        <v>52.24</v>
      </c>
      <c r="K2940">
        <v>17.100000000000001</v>
      </c>
      <c r="L2940" t="s">
        <v>39</v>
      </c>
      <c r="M2940" t="s">
        <v>41</v>
      </c>
      <c r="N2940" t="s">
        <v>39</v>
      </c>
      <c r="O2940">
        <v>2000</v>
      </c>
      <c r="P2940">
        <v>2001</v>
      </c>
      <c r="Q2940" t="s">
        <v>3245</v>
      </c>
      <c r="R2940">
        <v>157</v>
      </c>
      <c r="S2940" t="s">
        <v>39</v>
      </c>
      <c r="T2940">
        <v>-3</v>
      </c>
      <c r="U2940" t="s">
        <v>3113</v>
      </c>
      <c r="V2940" s="6" t="s">
        <v>2954</v>
      </c>
      <c r="W2940">
        <v>168</v>
      </c>
      <c r="X2940" s="6" t="s">
        <v>3232</v>
      </c>
      <c r="Y2940" t="s">
        <v>39</v>
      </c>
      <c r="Z2940" t="s">
        <v>39</v>
      </c>
      <c r="AA2940" t="s">
        <v>39</v>
      </c>
      <c r="AB2940" t="s">
        <v>39</v>
      </c>
      <c r="AC2940" t="s">
        <v>39</v>
      </c>
      <c r="AD2940" t="s">
        <v>40</v>
      </c>
      <c r="AE2940" t="s">
        <v>39</v>
      </c>
      <c r="AF2940" t="s">
        <v>40</v>
      </c>
      <c r="AG2940" t="s">
        <v>39</v>
      </c>
      <c r="AH2940" t="s">
        <v>39</v>
      </c>
      <c r="AI2940" t="s">
        <v>39</v>
      </c>
      <c r="AJ2940" t="s">
        <v>3246</v>
      </c>
      <c r="AK2940">
        <v>4</v>
      </c>
      <c r="AL2940" t="s">
        <v>39</v>
      </c>
      <c r="AM2940" t="s">
        <v>39</v>
      </c>
      <c r="AN2940">
        <v>3</v>
      </c>
      <c r="AO2940">
        <v>50</v>
      </c>
      <c r="AP2940">
        <f t="shared" si="85"/>
        <v>112</v>
      </c>
      <c r="AQ2940" t="s">
        <v>39</v>
      </c>
      <c r="AR2940" t="s">
        <v>2694</v>
      </c>
      <c r="AS2940" t="s">
        <v>3234</v>
      </c>
    </row>
    <row r="2941" spans="1:45" x14ac:dyDescent="0.35">
      <c r="A2941" t="s">
        <v>2175</v>
      </c>
      <c r="B2941" t="s">
        <v>2673</v>
      </c>
      <c r="C2941" t="s">
        <v>2593</v>
      </c>
      <c r="D2941" t="s">
        <v>187</v>
      </c>
      <c r="E2941" t="s">
        <v>290</v>
      </c>
      <c r="F2941" t="s">
        <v>3066</v>
      </c>
      <c r="G2941" t="s">
        <v>42</v>
      </c>
      <c r="H2941" t="s">
        <v>40</v>
      </c>
      <c r="I2941" t="s">
        <v>3247</v>
      </c>
      <c r="J2941">
        <v>52.24</v>
      </c>
      <c r="K2941">
        <v>17.100000000000001</v>
      </c>
      <c r="L2941" t="s">
        <v>39</v>
      </c>
      <c r="M2941" t="s">
        <v>41</v>
      </c>
      <c r="N2941" t="s">
        <v>39</v>
      </c>
      <c r="O2941">
        <v>2000</v>
      </c>
      <c r="P2941">
        <v>2001</v>
      </c>
      <c r="Q2941" t="s">
        <v>3245</v>
      </c>
      <c r="R2941">
        <v>157</v>
      </c>
      <c r="S2941" t="s">
        <v>39</v>
      </c>
      <c r="T2941">
        <v>-3</v>
      </c>
      <c r="U2941" t="s">
        <v>3113</v>
      </c>
      <c r="V2941" s="6" t="s">
        <v>2954</v>
      </c>
      <c r="W2941">
        <f>0*7</f>
        <v>0</v>
      </c>
      <c r="X2941" s="6" t="s">
        <v>3233</v>
      </c>
      <c r="Y2941" t="s">
        <v>39</v>
      </c>
      <c r="Z2941" t="s">
        <v>39</v>
      </c>
      <c r="AA2941" t="s">
        <v>39</v>
      </c>
      <c r="AB2941" t="s">
        <v>39</v>
      </c>
      <c r="AC2941" t="s">
        <v>39</v>
      </c>
      <c r="AD2941" t="s">
        <v>40</v>
      </c>
      <c r="AE2941" t="s">
        <v>39</v>
      </c>
      <c r="AF2941" t="s">
        <v>40</v>
      </c>
      <c r="AG2941" t="s">
        <v>39</v>
      </c>
      <c r="AH2941" t="s">
        <v>39</v>
      </c>
      <c r="AI2941" t="s">
        <v>39</v>
      </c>
      <c r="AJ2941" t="s">
        <v>3246</v>
      </c>
      <c r="AK2941">
        <v>4</v>
      </c>
      <c r="AL2941" t="s">
        <v>39</v>
      </c>
      <c r="AM2941" t="s">
        <v>39</v>
      </c>
      <c r="AN2941">
        <v>3</v>
      </c>
      <c r="AO2941">
        <v>50</v>
      </c>
      <c r="AP2941">
        <f t="shared" si="85"/>
        <v>112</v>
      </c>
      <c r="AQ2941" t="s">
        <v>39</v>
      </c>
      <c r="AR2941" t="s">
        <v>2694</v>
      </c>
      <c r="AS2941" t="s">
        <v>3234</v>
      </c>
    </row>
    <row r="2942" spans="1:45" x14ac:dyDescent="0.35">
      <c r="A2942" t="s">
        <v>2175</v>
      </c>
      <c r="B2942" t="s">
        <v>2673</v>
      </c>
      <c r="C2942" t="s">
        <v>2593</v>
      </c>
      <c r="D2942" t="s">
        <v>187</v>
      </c>
      <c r="E2942" t="s">
        <v>290</v>
      </c>
      <c r="F2942" t="s">
        <v>3066</v>
      </c>
      <c r="G2942" t="s">
        <v>42</v>
      </c>
      <c r="H2942" t="s">
        <v>40</v>
      </c>
      <c r="I2942" t="s">
        <v>3247</v>
      </c>
      <c r="J2942">
        <v>52.24</v>
      </c>
      <c r="K2942">
        <v>17.100000000000001</v>
      </c>
      <c r="L2942" t="s">
        <v>39</v>
      </c>
      <c r="M2942" t="s">
        <v>41</v>
      </c>
      <c r="N2942" t="s">
        <v>39</v>
      </c>
      <c r="O2942">
        <v>2000</v>
      </c>
      <c r="P2942">
        <v>2001</v>
      </c>
      <c r="Q2942" t="s">
        <v>3245</v>
      </c>
      <c r="R2942">
        <v>157</v>
      </c>
      <c r="S2942" t="s">
        <v>39</v>
      </c>
      <c r="T2942">
        <v>-3</v>
      </c>
      <c r="U2942" t="s">
        <v>3113</v>
      </c>
      <c r="V2942" s="6" t="s">
        <v>2954</v>
      </c>
      <c r="W2942">
        <v>14</v>
      </c>
      <c r="X2942" s="6" t="s">
        <v>3233</v>
      </c>
      <c r="Y2942" t="s">
        <v>39</v>
      </c>
      <c r="Z2942" t="s">
        <v>39</v>
      </c>
      <c r="AA2942" t="s">
        <v>39</v>
      </c>
      <c r="AB2942" t="s">
        <v>39</v>
      </c>
      <c r="AC2942" t="s">
        <v>39</v>
      </c>
      <c r="AD2942" t="s">
        <v>40</v>
      </c>
      <c r="AE2942" t="s">
        <v>39</v>
      </c>
      <c r="AF2942" t="s">
        <v>40</v>
      </c>
      <c r="AG2942" t="s">
        <v>39</v>
      </c>
      <c r="AH2942" t="s">
        <v>39</v>
      </c>
      <c r="AI2942" t="s">
        <v>39</v>
      </c>
      <c r="AJ2942" t="s">
        <v>3246</v>
      </c>
      <c r="AK2942">
        <v>5</v>
      </c>
      <c r="AL2942" t="s">
        <v>39</v>
      </c>
      <c r="AM2942" t="s">
        <v>39</v>
      </c>
      <c r="AN2942">
        <v>3</v>
      </c>
      <c r="AO2942">
        <v>50</v>
      </c>
      <c r="AP2942">
        <f t="shared" si="85"/>
        <v>112</v>
      </c>
      <c r="AQ2942" t="s">
        <v>39</v>
      </c>
      <c r="AR2942" t="s">
        <v>2694</v>
      </c>
      <c r="AS2942" t="s">
        <v>3234</v>
      </c>
    </row>
    <row r="2943" spans="1:45" x14ac:dyDescent="0.35">
      <c r="A2943" t="s">
        <v>2175</v>
      </c>
      <c r="B2943" t="s">
        <v>2673</v>
      </c>
      <c r="C2943" t="s">
        <v>2593</v>
      </c>
      <c r="D2943" t="s">
        <v>187</v>
      </c>
      <c r="E2943" t="s">
        <v>290</v>
      </c>
      <c r="F2943" t="s">
        <v>3066</v>
      </c>
      <c r="G2943" t="s">
        <v>42</v>
      </c>
      <c r="H2943" t="s">
        <v>40</v>
      </c>
      <c r="I2943" t="s">
        <v>3247</v>
      </c>
      <c r="J2943">
        <v>52.24</v>
      </c>
      <c r="K2943">
        <v>17.100000000000001</v>
      </c>
      <c r="L2943" t="s">
        <v>39</v>
      </c>
      <c r="M2943" t="s">
        <v>41</v>
      </c>
      <c r="N2943" t="s">
        <v>39</v>
      </c>
      <c r="O2943">
        <v>2000</v>
      </c>
      <c r="P2943">
        <v>2001</v>
      </c>
      <c r="Q2943" t="s">
        <v>3245</v>
      </c>
      <c r="R2943">
        <v>157</v>
      </c>
      <c r="S2943" t="s">
        <v>39</v>
      </c>
      <c r="T2943">
        <v>-3</v>
      </c>
      <c r="U2943" t="s">
        <v>3113</v>
      </c>
      <c r="V2943" s="6" t="s">
        <v>2954</v>
      </c>
      <c r="W2943">
        <v>28</v>
      </c>
      <c r="X2943" s="6" t="s">
        <v>3233</v>
      </c>
      <c r="Y2943" t="s">
        <v>39</v>
      </c>
      <c r="Z2943" t="s">
        <v>39</v>
      </c>
      <c r="AA2943" t="s">
        <v>39</v>
      </c>
      <c r="AB2943" t="s">
        <v>39</v>
      </c>
      <c r="AC2943" t="s">
        <v>39</v>
      </c>
      <c r="AD2943" t="s">
        <v>40</v>
      </c>
      <c r="AE2943" t="s">
        <v>39</v>
      </c>
      <c r="AF2943" t="s">
        <v>40</v>
      </c>
      <c r="AG2943" t="s">
        <v>39</v>
      </c>
      <c r="AH2943" t="s">
        <v>39</v>
      </c>
      <c r="AI2943" t="s">
        <v>39</v>
      </c>
      <c r="AJ2943" t="s">
        <v>3246</v>
      </c>
      <c r="AK2943">
        <v>2</v>
      </c>
      <c r="AL2943" t="s">
        <v>39</v>
      </c>
      <c r="AM2943" t="s">
        <v>39</v>
      </c>
      <c r="AN2943">
        <v>3</v>
      </c>
      <c r="AO2943">
        <v>50</v>
      </c>
      <c r="AP2943">
        <f t="shared" si="85"/>
        <v>112</v>
      </c>
      <c r="AQ2943" t="s">
        <v>39</v>
      </c>
      <c r="AR2943" t="s">
        <v>2694</v>
      </c>
      <c r="AS2943" t="s">
        <v>3234</v>
      </c>
    </row>
    <row r="2944" spans="1:45" x14ac:dyDescent="0.35">
      <c r="A2944" t="s">
        <v>2175</v>
      </c>
      <c r="B2944" t="s">
        <v>2673</v>
      </c>
      <c r="C2944" t="s">
        <v>2593</v>
      </c>
      <c r="D2944" t="s">
        <v>187</v>
      </c>
      <c r="E2944" t="s">
        <v>290</v>
      </c>
      <c r="F2944" t="s">
        <v>3066</v>
      </c>
      <c r="G2944" t="s">
        <v>42</v>
      </c>
      <c r="H2944" t="s">
        <v>40</v>
      </c>
      <c r="I2944" t="s">
        <v>3247</v>
      </c>
      <c r="J2944">
        <v>52.24</v>
      </c>
      <c r="K2944">
        <v>17.100000000000001</v>
      </c>
      <c r="L2944" t="s">
        <v>39</v>
      </c>
      <c r="M2944" t="s">
        <v>41</v>
      </c>
      <c r="N2944" t="s">
        <v>39</v>
      </c>
      <c r="O2944">
        <v>2000</v>
      </c>
      <c r="P2944">
        <v>2001</v>
      </c>
      <c r="Q2944" t="s">
        <v>3245</v>
      </c>
      <c r="R2944">
        <v>157</v>
      </c>
      <c r="S2944" t="s">
        <v>39</v>
      </c>
      <c r="T2944">
        <v>-3</v>
      </c>
      <c r="U2944" t="s">
        <v>3113</v>
      </c>
      <c r="V2944" s="6" t="s">
        <v>2954</v>
      </c>
      <c r="W2944">
        <v>42</v>
      </c>
      <c r="X2944" s="6" t="s">
        <v>3233</v>
      </c>
      <c r="Y2944" t="s">
        <v>39</v>
      </c>
      <c r="Z2944" t="s">
        <v>39</v>
      </c>
      <c r="AA2944" t="s">
        <v>39</v>
      </c>
      <c r="AB2944" t="s">
        <v>39</v>
      </c>
      <c r="AC2944" t="s">
        <v>39</v>
      </c>
      <c r="AD2944" t="s">
        <v>40</v>
      </c>
      <c r="AE2944" t="s">
        <v>39</v>
      </c>
      <c r="AF2944" t="s">
        <v>40</v>
      </c>
      <c r="AG2944" t="s">
        <v>39</v>
      </c>
      <c r="AH2944" t="s">
        <v>39</v>
      </c>
      <c r="AI2944" t="s">
        <v>39</v>
      </c>
      <c r="AJ2944" t="s">
        <v>3246</v>
      </c>
      <c r="AK2944">
        <v>2</v>
      </c>
      <c r="AL2944" t="s">
        <v>39</v>
      </c>
      <c r="AM2944" t="s">
        <v>39</v>
      </c>
      <c r="AN2944">
        <v>3</v>
      </c>
      <c r="AO2944">
        <v>50</v>
      </c>
      <c r="AP2944">
        <f t="shared" si="85"/>
        <v>112</v>
      </c>
      <c r="AQ2944" t="s">
        <v>39</v>
      </c>
      <c r="AR2944" t="s">
        <v>2694</v>
      </c>
      <c r="AS2944" t="s">
        <v>3234</v>
      </c>
    </row>
    <row r="2945" spans="1:45" x14ac:dyDescent="0.35">
      <c r="A2945" t="s">
        <v>2175</v>
      </c>
      <c r="B2945" t="s">
        <v>2673</v>
      </c>
      <c r="C2945" t="s">
        <v>2593</v>
      </c>
      <c r="D2945" t="s">
        <v>187</v>
      </c>
      <c r="E2945" t="s">
        <v>290</v>
      </c>
      <c r="F2945" t="s">
        <v>3066</v>
      </c>
      <c r="G2945" t="s">
        <v>42</v>
      </c>
      <c r="H2945" t="s">
        <v>40</v>
      </c>
      <c r="I2945" t="s">
        <v>3247</v>
      </c>
      <c r="J2945">
        <v>52.24</v>
      </c>
      <c r="K2945">
        <v>17.100000000000001</v>
      </c>
      <c r="L2945" t="s">
        <v>39</v>
      </c>
      <c r="M2945" t="s">
        <v>41</v>
      </c>
      <c r="N2945" t="s">
        <v>39</v>
      </c>
      <c r="O2945">
        <v>2000</v>
      </c>
      <c r="P2945">
        <v>2001</v>
      </c>
      <c r="Q2945" t="s">
        <v>3245</v>
      </c>
      <c r="R2945">
        <v>157</v>
      </c>
      <c r="S2945" t="s">
        <v>39</v>
      </c>
      <c r="T2945">
        <v>-3</v>
      </c>
      <c r="U2945" t="s">
        <v>3113</v>
      </c>
      <c r="V2945" s="6" t="s">
        <v>2954</v>
      </c>
      <c r="W2945">
        <v>56</v>
      </c>
      <c r="X2945" s="6" t="s">
        <v>3233</v>
      </c>
      <c r="Y2945" t="s">
        <v>39</v>
      </c>
      <c r="Z2945" t="s">
        <v>39</v>
      </c>
      <c r="AA2945" t="s">
        <v>39</v>
      </c>
      <c r="AB2945" t="s">
        <v>39</v>
      </c>
      <c r="AC2945" t="s">
        <v>39</v>
      </c>
      <c r="AD2945" t="s">
        <v>40</v>
      </c>
      <c r="AE2945" t="s">
        <v>39</v>
      </c>
      <c r="AF2945" t="s">
        <v>40</v>
      </c>
      <c r="AG2945" t="s">
        <v>39</v>
      </c>
      <c r="AH2945" t="s">
        <v>39</v>
      </c>
      <c r="AI2945" t="s">
        <v>39</v>
      </c>
      <c r="AJ2945" t="s">
        <v>3246</v>
      </c>
      <c r="AK2945">
        <v>2</v>
      </c>
      <c r="AL2945" t="s">
        <v>39</v>
      </c>
      <c r="AM2945" t="s">
        <v>39</v>
      </c>
      <c r="AN2945">
        <v>3</v>
      </c>
      <c r="AO2945">
        <v>50</v>
      </c>
      <c r="AP2945">
        <f t="shared" si="85"/>
        <v>112</v>
      </c>
      <c r="AQ2945" t="s">
        <v>39</v>
      </c>
      <c r="AR2945" t="s">
        <v>2694</v>
      </c>
      <c r="AS2945" t="s">
        <v>3234</v>
      </c>
    </row>
    <row r="2946" spans="1:45" x14ac:dyDescent="0.35">
      <c r="A2946" t="s">
        <v>2175</v>
      </c>
      <c r="B2946" t="s">
        <v>2673</v>
      </c>
      <c r="C2946" t="s">
        <v>2593</v>
      </c>
      <c r="D2946" t="s">
        <v>187</v>
      </c>
      <c r="E2946" t="s">
        <v>290</v>
      </c>
      <c r="F2946" t="s">
        <v>3066</v>
      </c>
      <c r="G2946" t="s">
        <v>42</v>
      </c>
      <c r="H2946" t="s">
        <v>40</v>
      </c>
      <c r="I2946" t="s">
        <v>3247</v>
      </c>
      <c r="J2946">
        <v>52.24</v>
      </c>
      <c r="K2946">
        <v>17.100000000000001</v>
      </c>
      <c r="L2946" t="s">
        <v>39</v>
      </c>
      <c r="M2946" t="s">
        <v>41</v>
      </c>
      <c r="N2946" t="s">
        <v>39</v>
      </c>
      <c r="O2946">
        <v>2000</v>
      </c>
      <c r="P2946">
        <v>2001</v>
      </c>
      <c r="Q2946" t="s">
        <v>3245</v>
      </c>
      <c r="R2946">
        <v>157</v>
      </c>
      <c r="S2946" t="s">
        <v>39</v>
      </c>
      <c r="T2946">
        <v>-3</v>
      </c>
      <c r="U2946" t="s">
        <v>3113</v>
      </c>
      <c r="V2946" s="6" t="s">
        <v>2954</v>
      </c>
      <c r="W2946">
        <v>70</v>
      </c>
      <c r="X2946" s="6" t="s">
        <v>3233</v>
      </c>
      <c r="Y2946" t="s">
        <v>39</v>
      </c>
      <c r="Z2946" t="s">
        <v>39</v>
      </c>
      <c r="AA2946" t="s">
        <v>39</v>
      </c>
      <c r="AB2946" t="s">
        <v>39</v>
      </c>
      <c r="AC2946" t="s">
        <v>39</v>
      </c>
      <c r="AD2946" t="s">
        <v>40</v>
      </c>
      <c r="AE2946" t="s">
        <v>39</v>
      </c>
      <c r="AF2946" t="s">
        <v>40</v>
      </c>
      <c r="AG2946" t="s">
        <v>39</v>
      </c>
      <c r="AH2946" t="s">
        <v>39</v>
      </c>
      <c r="AI2946" t="s">
        <v>39</v>
      </c>
      <c r="AJ2946" t="s">
        <v>3246</v>
      </c>
      <c r="AK2946">
        <v>2</v>
      </c>
      <c r="AL2946" t="s">
        <v>39</v>
      </c>
      <c r="AM2946" t="s">
        <v>39</v>
      </c>
      <c r="AN2946">
        <v>3</v>
      </c>
      <c r="AO2946">
        <v>50</v>
      </c>
      <c r="AP2946">
        <f t="shared" si="85"/>
        <v>112</v>
      </c>
      <c r="AQ2946" t="s">
        <v>39</v>
      </c>
      <c r="AR2946" t="s">
        <v>2694</v>
      </c>
      <c r="AS2946" t="s">
        <v>3234</v>
      </c>
    </row>
    <row r="2947" spans="1:45" x14ac:dyDescent="0.35">
      <c r="A2947" t="s">
        <v>2175</v>
      </c>
      <c r="B2947" t="s">
        <v>2673</v>
      </c>
      <c r="C2947" t="s">
        <v>2593</v>
      </c>
      <c r="D2947" t="s">
        <v>187</v>
      </c>
      <c r="E2947" t="s">
        <v>290</v>
      </c>
      <c r="F2947" t="s">
        <v>3066</v>
      </c>
      <c r="G2947" t="s">
        <v>42</v>
      </c>
      <c r="H2947" t="s">
        <v>40</v>
      </c>
      <c r="I2947" t="s">
        <v>3247</v>
      </c>
      <c r="J2947">
        <v>52.24</v>
      </c>
      <c r="K2947">
        <v>17.100000000000001</v>
      </c>
      <c r="L2947" t="s">
        <v>39</v>
      </c>
      <c r="M2947" t="s">
        <v>41</v>
      </c>
      <c r="N2947" t="s">
        <v>39</v>
      </c>
      <c r="O2947">
        <v>2000</v>
      </c>
      <c r="P2947">
        <v>2001</v>
      </c>
      <c r="Q2947" t="s">
        <v>3245</v>
      </c>
      <c r="R2947">
        <v>157</v>
      </c>
      <c r="S2947" t="s">
        <v>39</v>
      </c>
      <c r="T2947">
        <v>-3</v>
      </c>
      <c r="U2947" t="s">
        <v>3113</v>
      </c>
      <c r="V2947" s="6" t="s">
        <v>2954</v>
      </c>
      <c r="W2947">
        <v>168</v>
      </c>
      <c r="X2947" s="6" t="s">
        <v>3233</v>
      </c>
      <c r="Y2947" t="s">
        <v>39</v>
      </c>
      <c r="Z2947" t="s">
        <v>39</v>
      </c>
      <c r="AA2947" t="s">
        <v>39</v>
      </c>
      <c r="AB2947" t="s">
        <v>39</v>
      </c>
      <c r="AC2947" t="s">
        <v>39</v>
      </c>
      <c r="AD2947" t="s">
        <v>40</v>
      </c>
      <c r="AE2947" t="s">
        <v>39</v>
      </c>
      <c r="AF2947" t="s">
        <v>40</v>
      </c>
      <c r="AG2947" t="s">
        <v>39</v>
      </c>
      <c r="AH2947" t="s">
        <v>39</v>
      </c>
      <c r="AI2947" t="s">
        <v>39</v>
      </c>
      <c r="AJ2947" t="s">
        <v>3246</v>
      </c>
      <c r="AK2947" t="s">
        <v>39</v>
      </c>
      <c r="AL2947" t="s">
        <v>39</v>
      </c>
      <c r="AM2947" t="s">
        <v>39</v>
      </c>
      <c r="AN2947">
        <v>3</v>
      </c>
      <c r="AO2947">
        <v>50</v>
      </c>
      <c r="AP2947">
        <f t="shared" si="85"/>
        <v>112</v>
      </c>
      <c r="AQ2947" t="s">
        <v>39</v>
      </c>
      <c r="AR2947" t="s">
        <v>2694</v>
      </c>
      <c r="AS2947" t="s">
        <v>3234</v>
      </c>
    </row>
    <row r="2948" spans="1:45" x14ac:dyDescent="0.35">
      <c r="A2948" t="s">
        <v>2175</v>
      </c>
      <c r="B2948" t="s">
        <v>2673</v>
      </c>
      <c r="C2948" t="s">
        <v>2593</v>
      </c>
      <c r="D2948" t="s">
        <v>187</v>
      </c>
      <c r="E2948" t="s">
        <v>290</v>
      </c>
      <c r="F2948" t="s">
        <v>3066</v>
      </c>
      <c r="G2948" t="s">
        <v>42</v>
      </c>
      <c r="H2948" t="s">
        <v>40</v>
      </c>
      <c r="I2948" t="s">
        <v>3247</v>
      </c>
      <c r="J2948">
        <v>52.24</v>
      </c>
      <c r="K2948">
        <v>17.100000000000001</v>
      </c>
      <c r="L2948" t="s">
        <v>39</v>
      </c>
      <c r="M2948" t="s">
        <v>41</v>
      </c>
      <c r="N2948" t="s">
        <v>39</v>
      </c>
      <c r="O2948">
        <v>2000</v>
      </c>
      <c r="P2948">
        <v>2001</v>
      </c>
      <c r="Q2948" t="s">
        <v>3245</v>
      </c>
      <c r="R2948">
        <v>157</v>
      </c>
      <c r="S2948" t="s">
        <v>39</v>
      </c>
      <c r="T2948">
        <v>-3</v>
      </c>
      <c r="U2948" t="s">
        <v>3113</v>
      </c>
      <c r="V2948" s="6" t="s">
        <v>2954</v>
      </c>
      <c r="W2948">
        <f>0*7</f>
        <v>0</v>
      </c>
      <c r="X2948" s="6" t="s">
        <v>3229</v>
      </c>
      <c r="Y2948" t="s">
        <v>39</v>
      </c>
      <c r="Z2948" t="s">
        <v>39</v>
      </c>
      <c r="AA2948" t="s">
        <v>39</v>
      </c>
      <c r="AB2948" t="s">
        <v>39</v>
      </c>
      <c r="AC2948" t="s">
        <v>39</v>
      </c>
      <c r="AD2948" t="s">
        <v>40</v>
      </c>
      <c r="AE2948" t="s">
        <v>39</v>
      </c>
      <c r="AF2948" t="s">
        <v>40</v>
      </c>
      <c r="AG2948" t="s">
        <v>39</v>
      </c>
      <c r="AH2948" t="s">
        <v>39</v>
      </c>
      <c r="AI2948" t="s">
        <v>39</v>
      </c>
      <c r="AJ2948" t="s">
        <v>3246</v>
      </c>
      <c r="AK2948">
        <v>2</v>
      </c>
      <c r="AL2948" t="s">
        <v>39</v>
      </c>
      <c r="AM2948" t="s">
        <v>39</v>
      </c>
      <c r="AN2948">
        <v>3</v>
      </c>
      <c r="AO2948">
        <v>50</v>
      </c>
      <c r="AP2948">
        <f t="shared" si="85"/>
        <v>112</v>
      </c>
      <c r="AQ2948" t="s">
        <v>39</v>
      </c>
      <c r="AR2948" t="s">
        <v>2694</v>
      </c>
      <c r="AS2948" t="s">
        <v>3234</v>
      </c>
    </row>
    <row r="2949" spans="1:45" x14ac:dyDescent="0.35">
      <c r="A2949" t="s">
        <v>2175</v>
      </c>
      <c r="B2949" t="s">
        <v>2673</v>
      </c>
      <c r="C2949" t="s">
        <v>2593</v>
      </c>
      <c r="D2949" t="s">
        <v>187</v>
      </c>
      <c r="E2949" t="s">
        <v>290</v>
      </c>
      <c r="F2949" t="s">
        <v>3066</v>
      </c>
      <c r="G2949" t="s">
        <v>42</v>
      </c>
      <c r="H2949" t="s">
        <v>40</v>
      </c>
      <c r="I2949" t="s">
        <v>3247</v>
      </c>
      <c r="J2949">
        <v>52.24</v>
      </c>
      <c r="K2949">
        <v>17.100000000000001</v>
      </c>
      <c r="L2949" t="s">
        <v>39</v>
      </c>
      <c r="M2949" t="s">
        <v>41</v>
      </c>
      <c r="N2949" t="s">
        <v>39</v>
      </c>
      <c r="O2949">
        <v>2000</v>
      </c>
      <c r="P2949">
        <v>2001</v>
      </c>
      <c r="Q2949" t="s">
        <v>3245</v>
      </c>
      <c r="R2949">
        <v>157</v>
      </c>
      <c r="S2949" t="s">
        <v>39</v>
      </c>
      <c r="T2949">
        <v>-3</v>
      </c>
      <c r="U2949" t="s">
        <v>3113</v>
      </c>
      <c r="V2949" s="6" t="s">
        <v>2954</v>
      </c>
      <c r="W2949">
        <v>14</v>
      </c>
      <c r="X2949" s="6" t="s">
        <v>3229</v>
      </c>
      <c r="Y2949" t="s">
        <v>39</v>
      </c>
      <c r="Z2949" t="s">
        <v>39</v>
      </c>
      <c r="AA2949" t="s">
        <v>39</v>
      </c>
      <c r="AB2949" t="s">
        <v>39</v>
      </c>
      <c r="AC2949" t="s">
        <v>39</v>
      </c>
      <c r="AD2949" t="s">
        <v>40</v>
      </c>
      <c r="AE2949" t="s">
        <v>39</v>
      </c>
      <c r="AF2949" t="s">
        <v>40</v>
      </c>
      <c r="AG2949" t="s">
        <v>39</v>
      </c>
      <c r="AH2949" t="s">
        <v>39</v>
      </c>
      <c r="AI2949" t="s">
        <v>39</v>
      </c>
      <c r="AJ2949" t="s">
        <v>3246</v>
      </c>
      <c r="AK2949">
        <v>2</v>
      </c>
      <c r="AL2949" t="s">
        <v>39</v>
      </c>
      <c r="AM2949" t="s">
        <v>39</v>
      </c>
      <c r="AN2949">
        <v>3</v>
      </c>
      <c r="AO2949">
        <v>50</v>
      </c>
      <c r="AP2949">
        <f t="shared" si="85"/>
        <v>112</v>
      </c>
      <c r="AQ2949" t="s">
        <v>39</v>
      </c>
      <c r="AR2949" t="s">
        <v>2694</v>
      </c>
      <c r="AS2949" t="s">
        <v>3234</v>
      </c>
    </row>
    <row r="2950" spans="1:45" x14ac:dyDescent="0.35">
      <c r="A2950" t="s">
        <v>2175</v>
      </c>
      <c r="B2950" t="s">
        <v>2673</v>
      </c>
      <c r="C2950" t="s">
        <v>2593</v>
      </c>
      <c r="D2950" t="s">
        <v>187</v>
      </c>
      <c r="E2950" t="s">
        <v>290</v>
      </c>
      <c r="F2950" t="s">
        <v>3066</v>
      </c>
      <c r="G2950" t="s">
        <v>42</v>
      </c>
      <c r="H2950" t="s">
        <v>40</v>
      </c>
      <c r="I2950" t="s">
        <v>3247</v>
      </c>
      <c r="J2950">
        <v>52.24</v>
      </c>
      <c r="K2950">
        <v>17.100000000000001</v>
      </c>
      <c r="L2950" t="s">
        <v>39</v>
      </c>
      <c r="M2950" t="s">
        <v>41</v>
      </c>
      <c r="N2950" t="s">
        <v>39</v>
      </c>
      <c r="O2950">
        <v>2000</v>
      </c>
      <c r="P2950">
        <v>2001</v>
      </c>
      <c r="Q2950" t="s">
        <v>3245</v>
      </c>
      <c r="R2950">
        <v>157</v>
      </c>
      <c r="S2950" t="s">
        <v>39</v>
      </c>
      <c r="T2950">
        <v>-3</v>
      </c>
      <c r="U2950" t="s">
        <v>3113</v>
      </c>
      <c r="V2950" s="6" t="s">
        <v>2954</v>
      </c>
      <c r="W2950">
        <v>28</v>
      </c>
      <c r="X2950" s="6" t="s">
        <v>3229</v>
      </c>
      <c r="Y2950" t="s">
        <v>39</v>
      </c>
      <c r="Z2950" t="s">
        <v>39</v>
      </c>
      <c r="AA2950" t="s">
        <v>39</v>
      </c>
      <c r="AB2950" t="s">
        <v>39</v>
      </c>
      <c r="AC2950" t="s">
        <v>39</v>
      </c>
      <c r="AD2950" t="s">
        <v>40</v>
      </c>
      <c r="AE2950" t="s">
        <v>39</v>
      </c>
      <c r="AF2950" t="s">
        <v>40</v>
      </c>
      <c r="AG2950" t="s">
        <v>39</v>
      </c>
      <c r="AH2950" t="s">
        <v>39</v>
      </c>
      <c r="AI2950" t="s">
        <v>39</v>
      </c>
      <c r="AJ2950" t="s">
        <v>3246</v>
      </c>
      <c r="AK2950">
        <v>1</v>
      </c>
      <c r="AL2950" t="s">
        <v>39</v>
      </c>
      <c r="AM2950" t="s">
        <v>39</v>
      </c>
      <c r="AN2950">
        <v>3</v>
      </c>
      <c r="AO2950">
        <v>50</v>
      </c>
      <c r="AP2950">
        <f t="shared" si="85"/>
        <v>112</v>
      </c>
      <c r="AQ2950" t="s">
        <v>39</v>
      </c>
      <c r="AR2950" t="s">
        <v>2694</v>
      </c>
      <c r="AS2950" t="s">
        <v>3234</v>
      </c>
    </row>
    <row r="2951" spans="1:45" x14ac:dyDescent="0.35">
      <c r="A2951" t="s">
        <v>2175</v>
      </c>
      <c r="B2951" t="s">
        <v>2673</v>
      </c>
      <c r="C2951" t="s">
        <v>2593</v>
      </c>
      <c r="D2951" t="s">
        <v>187</v>
      </c>
      <c r="E2951" t="s">
        <v>290</v>
      </c>
      <c r="F2951" t="s">
        <v>3066</v>
      </c>
      <c r="G2951" t="s">
        <v>42</v>
      </c>
      <c r="H2951" t="s">
        <v>40</v>
      </c>
      <c r="I2951" t="s">
        <v>3247</v>
      </c>
      <c r="J2951">
        <v>52.24</v>
      </c>
      <c r="K2951">
        <v>17.100000000000001</v>
      </c>
      <c r="L2951" t="s">
        <v>39</v>
      </c>
      <c r="M2951" t="s">
        <v>41</v>
      </c>
      <c r="N2951" t="s">
        <v>39</v>
      </c>
      <c r="O2951">
        <v>2000</v>
      </c>
      <c r="P2951">
        <v>2001</v>
      </c>
      <c r="Q2951" t="s">
        <v>3245</v>
      </c>
      <c r="R2951">
        <v>157</v>
      </c>
      <c r="S2951" t="s">
        <v>39</v>
      </c>
      <c r="T2951">
        <v>-3</v>
      </c>
      <c r="U2951" t="s">
        <v>3113</v>
      </c>
      <c r="V2951" s="6" t="s">
        <v>2954</v>
      </c>
      <c r="W2951">
        <v>42</v>
      </c>
      <c r="X2951" s="6" t="s">
        <v>3229</v>
      </c>
      <c r="Y2951" t="s">
        <v>39</v>
      </c>
      <c r="Z2951" t="s">
        <v>39</v>
      </c>
      <c r="AA2951" t="s">
        <v>39</v>
      </c>
      <c r="AB2951" t="s">
        <v>39</v>
      </c>
      <c r="AC2951" t="s">
        <v>39</v>
      </c>
      <c r="AD2951" t="s">
        <v>40</v>
      </c>
      <c r="AE2951" t="s">
        <v>39</v>
      </c>
      <c r="AF2951" t="s">
        <v>40</v>
      </c>
      <c r="AG2951" t="s">
        <v>39</v>
      </c>
      <c r="AH2951" t="s">
        <v>39</v>
      </c>
      <c r="AI2951" t="s">
        <v>39</v>
      </c>
      <c r="AJ2951" t="s">
        <v>3246</v>
      </c>
      <c r="AK2951">
        <v>1</v>
      </c>
      <c r="AL2951" t="s">
        <v>39</v>
      </c>
      <c r="AM2951" t="s">
        <v>39</v>
      </c>
      <c r="AN2951">
        <v>3</v>
      </c>
      <c r="AO2951">
        <v>50</v>
      </c>
      <c r="AP2951">
        <f t="shared" si="85"/>
        <v>112</v>
      </c>
      <c r="AQ2951" t="s">
        <v>39</v>
      </c>
      <c r="AR2951" t="s">
        <v>2694</v>
      </c>
      <c r="AS2951" t="s">
        <v>3234</v>
      </c>
    </row>
    <row r="2952" spans="1:45" x14ac:dyDescent="0.35">
      <c r="A2952" t="s">
        <v>2175</v>
      </c>
      <c r="B2952" t="s">
        <v>2673</v>
      </c>
      <c r="C2952" t="s">
        <v>2593</v>
      </c>
      <c r="D2952" t="s">
        <v>187</v>
      </c>
      <c r="E2952" t="s">
        <v>290</v>
      </c>
      <c r="F2952" t="s">
        <v>3066</v>
      </c>
      <c r="G2952" t="s">
        <v>42</v>
      </c>
      <c r="H2952" t="s">
        <v>40</v>
      </c>
      <c r="I2952" t="s">
        <v>3247</v>
      </c>
      <c r="J2952">
        <v>52.24</v>
      </c>
      <c r="K2952">
        <v>17.100000000000001</v>
      </c>
      <c r="L2952" t="s">
        <v>39</v>
      </c>
      <c r="M2952" t="s">
        <v>41</v>
      </c>
      <c r="N2952" t="s">
        <v>39</v>
      </c>
      <c r="O2952">
        <v>2000</v>
      </c>
      <c r="P2952">
        <v>2001</v>
      </c>
      <c r="Q2952" t="s">
        <v>3245</v>
      </c>
      <c r="R2952">
        <v>157</v>
      </c>
      <c r="S2952" t="s">
        <v>39</v>
      </c>
      <c r="T2952">
        <v>-3</v>
      </c>
      <c r="U2952" t="s">
        <v>3113</v>
      </c>
      <c r="V2952" s="6" t="s">
        <v>2954</v>
      </c>
      <c r="W2952">
        <v>56</v>
      </c>
      <c r="X2952" s="6" t="s">
        <v>3229</v>
      </c>
      <c r="Y2952" t="s">
        <v>39</v>
      </c>
      <c r="Z2952" t="s">
        <v>39</v>
      </c>
      <c r="AA2952" t="s">
        <v>39</v>
      </c>
      <c r="AB2952" t="s">
        <v>39</v>
      </c>
      <c r="AC2952" t="s">
        <v>39</v>
      </c>
      <c r="AD2952" t="s">
        <v>40</v>
      </c>
      <c r="AE2952" t="s">
        <v>39</v>
      </c>
      <c r="AF2952" t="s">
        <v>40</v>
      </c>
      <c r="AG2952" t="s">
        <v>39</v>
      </c>
      <c r="AH2952" t="s">
        <v>39</v>
      </c>
      <c r="AI2952" t="s">
        <v>39</v>
      </c>
      <c r="AJ2952" t="s">
        <v>3246</v>
      </c>
      <c r="AK2952">
        <v>1</v>
      </c>
      <c r="AL2952" t="s">
        <v>39</v>
      </c>
      <c r="AM2952" t="s">
        <v>39</v>
      </c>
      <c r="AN2952">
        <v>3</v>
      </c>
      <c r="AO2952">
        <v>50</v>
      </c>
      <c r="AP2952">
        <f t="shared" si="85"/>
        <v>112</v>
      </c>
      <c r="AQ2952" t="s">
        <v>39</v>
      </c>
      <c r="AR2952" t="s">
        <v>2694</v>
      </c>
      <c r="AS2952" t="s">
        <v>3234</v>
      </c>
    </row>
    <row r="2953" spans="1:45" x14ac:dyDescent="0.35">
      <c r="A2953" t="s">
        <v>2175</v>
      </c>
      <c r="B2953" t="s">
        <v>2673</v>
      </c>
      <c r="C2953" t="s">
        <v>2593</v>
      </c>
      <c r="D2953" t="s">
        <v>187</v>
      </c>
      <c r="E2953" t="s">
        <v>290</v>
      </c>
      <c r="F2953" t="s">
        <v>3066</v>
      </c>
      <c r="G2953" t="s">
        <v>42</v>
      </c>
      <c r="H2953" t="s">
        <v>40</v>
      </c>
      <c r="I2953" t="s">
        <v>3247</v>
      </c>
      <c r="J2953">
        <v>52.24</v>
      </c>
      <c r="K2953">
        <v>17.100000000000001</v>
      </c>
      <c r="L2953" t="s">
        <v>39</v>
      </c>
      <c r="M2953" t="s">
        <v>41</v>
      </c>
      <c r="N2953" t="s">
        <v>39</v>
      </c>
      <c r="O2953">
        <v>2000</v>
      </c>
      <c r="P2953">
        <v>2001</v>
      </c>
      <c r="Q2953" t="s">
        <v>3245</v>
      </c>
      <c r="R2953">
        <v>157</v>
      </c>
      <c r="S2953" t="s">
        <v>39</v>
      </c>
      <c r="T2953">
        <v>-3</v>
      </c>
      <c r="U2953" t="s">
        <v>3113</v>
      </c>
      <c r="V2953" s="6" t="s">
        <v>2954</v>
      </c>
      <c r="W2953">
        <v>70</v>
      </c>
      <c r="X2953" s="6" t="s">
        <v>3229</v>
      </c>
      <c r="Y2953" t="s">
        <v>39</v>
      </c>
      <c r="Z2953" t="s">
        <v>39</v>
      </c>
      <c r="AA2953" t="s">
        <v>39</v>
      </c>
      <c r="AB2953" t="s">
        <v>39</v>
      </c>
      <c r="AC2953" t="s">
        <v>39</v>
      </c>
      <c r="AD2953" t="s">
        <v>40</v>
      </c>
      <c r="AE2953" t="s">
        <v>39</v>
      </c>
      <c r="AF2953" t="s">
        <v>40</v>
      </c>
      <c r="AG2953" t="s">
        <v>39</v>
      </c>
      <c r="AH2953" t="s">
        <v>39</v>
      </c>
      <c r="AI2953" t="s">
        <v>39</v>
      </c>
      <c r="AJ2953" t="s">
        <v>3246</v>
      </c>
      <c r="AK2953">
        <v>1</v>
      </c>
      <c r="AL2953" t="s">
        <v>39</v>
      </c>
      <c r="AM2953" t="s">
        <v>39</v>
      </c>
      <c r="AN2953">
        <v>3</v>
      </c>
      <c r="AO2953">
        <v>50</v>
      </c>
      <c r="AP2953">
        <f t="shared" si="85"/>
        <v>112</v>
      </c>
      <c r="AQ2953" t="s">
        <v>39</v>
      </c>
      <c r="AR2953" t="s">
        <v>2694</v>
      </c>
      <c r="AS2953" t="s">
        <v>3234</v>
      </c>
    </row>
    <row r="2954" spans="1:45" s="13" customFormat="1" x14ac:dyDescent="0.35">
      <c r="A2954" s="13" t="s">
        <v>2175</v>
      </c>
      <c r="B2954" s="13" t="s">
        <v>2673</v>
      </c>
      <c r="C2954" s="13" t="s">
        <v>2593</v>
      </c>
      <c r="D2954" s="13" t="s">
        <v>187</v>
      </c>
      <c r="E2954" s="13" t="s">
        <v>290</v>
      </c>
      <c r="F2954" s="13" t="s">
        <v>3066</v>
      </c>
      <c r="G2954" s="13" t="s">
        <v>42</v>
      </c>
      <c r="H2954" s="13" t="s">
        <v>40</v>
      </c>
      <c r="I2954" s="13" t="s">
        <v>3247</v>
      </c>
      <c r="J2954" s="13">
        <v>52.24</v>
      </c>
      <c r="K2954" s="13">
        <v>17.100000000000001</v>
      </c>
      <c r="L2954" s="13" t="s">
        <v>39</v>
      </c>
      <c r="M2954" s="13" t="s">
        <v>41</v>
      </c>
      <c r="N2954" s="13" t="s">
        <v>39</v>
      </c>
      <c r="O2954" s="13">
        <v>2000</v>
      </c>
      <c r="P2954" s="13">
        <v>2001</v>
      </c>
      <c r="Q2954" s="13" t="s">
        <v>3245</v>
      </c>
      <c r="R2954" s="13">
        <v>157</v>
      </c>
      <c r="S2954" s="13" t="s">
        <v>39</v>
      </c>
      <c r="T2954" s="13">
        <v>-3</v>
      </c>
      <c r="U2954" s="13" t="s">
        <v>3113</v>
      </c>
      <c r="V2954" s="16" t="s">
        <v>2954</v>
      </c>
      <c r="W2954" s="13">
        <v>168</v>
      </c>
      <c r="X2954" s="16" t="s">
        <v>3229</v>
      </c>
      <c r="Y2954" s="13" t="s">
        <v>39</v>
      </c>
      <c r="Z2954" s="13" t="s">
        <v>39</v>
      </c>
      <c r="AA2954" s="13" t="s">
        <v>39</v>
      </c>
      <c r="AB2954" s="13" t="s">
        <v>39</v>
      </c>
      <c r="AC2954" s="13" t="s">
        <v>39</v>
      </c>
      <c r="AD2954" s="13" t="s">
        <v>40</v>
      </c>
      <c r="AE2954" s="13" t="s">
        <v>39</v>
      </c>
      <c r="AF2954" s="13" t="s">
        <v>40</v>
      </c>
      <c r="AG2954" s="13" t="s">
        <v>39</v>
      </c>
      <c r="AH2954" s="13" t="s">
        <v>39</v>
      </c>
      <c r="AI2954" s="13" t="s">
        <v>39</v>
      </c>
      <c r="AJ2954" s="13" t="s">
        <v>3246</v>
      </c>
      <c r="AK2954" s="13" t="s">
        <v>39</v>
      </c>
      <c r="AL2954" s="13" t="s">
        <v>39</v>
      </c>
      <c r="AM2954" s="13" t="s">
        <v>39</v>
      </c>
      <c r="AN2954" s="13">
        <v>3</v>
      </c>
      <c r="AO2954" s="13">
        <v>50</v>
      </c>
      <c r="AP2954" s="13">
        <f t="shared" si="85"/>
        <v>112</v>
      </c>
      <c r="AQ2954" s="13" t="s">
        <v>39</v>
      </c>
      <c r="AR2954" s="13" t="s">
        <v>2694</v>
      </c>
      <c r="AS2954" s="13" t="s">
        <v>3234</v>
      </c>
    </row>
    <row r="2955" spans="1:45" x14ac:dyDescent="0.35">
      <c r="A2955" t="s">
        <v>2177</v>
      </c>
      <c r="B2955" t="s">
        <v>2673</v>
      </c>
      <c r="C2955" t="s">
        <v>2593</v>
      </c>
      <c r="D2955" t="s">
        <v>998</v>
      </c>
      <c r="E2955" t="s">
        <v>999</v>
      </c>
      <c r="F2955" t="s">
        <v>39</v>
      </c>
      <c r="G2955" t="s">
        <v>42</v>
      </c>
      <c r="H2955" t="s">
        <v>40</v>
      </c>
      <c r="I2955" t="s">
        <v>3253</v>
      </c>
      <c r="J2955" t="s">
        <v>39</v>
      </c>
      <c r="K2955" t="s">
        <v>39</v>
      </c>
      <c r="L2955" t="s">
        <v>39</v>
      </c>
      <c r="M2955" t="s">
        <v>41</v>
      </c>
      <c r="N2955">
        <v>5980</v>
      </c>
      <c r="O2955">
        <v>2005</v>
      </c>
      <c r="P2955" t="s">
        <v>39</v>
      </c>
      <c r="Q2955" t="s">
        <v>39</v>
      </c>
      <c r="R2955" t="s">
        <v>39</v>
      </c>
      <c r="S2955" t="s">
        <v>39</v>
      </c>
      <c r="T2955" t="s">
        <v>39</v>
      </c>
      <c r="U2955" t="s">
        <v>3254</v>
      </c>
      <c r="V2955" s="6" t="s">
        <v>2954</v>
      </c>
      <c r="W2955">
        <f>12*7</f>
        <v>84</v>
      </c>
      <c r="X2955" s="6" t="s">
        <v>2788</v>
      </c>
      <c r="Y2955" t="s">
        <v>3255</v>
      </c>
      <c r="Z2955" t="s">
        <v>39</v>
      </c>
      <c r="AA2955" t="s">
        <v>39</v>
      </c>
      <c r="AB2955" t="s">
        <v>39</v>
      </c>
      <c r="AC2955" t="s">
        <v>39</v>
      </c>
      <c r="AD2955" t="s">
        <v>40</v>
      </c>
      <c r="AE2955" t="s">
        <v>39</v>
      </c>
      <c r="AF2955" t="s">
        <v>40</v>
      </c>
      <c r="AG2955" t="s">
        <v>39</v>
      </c>
      <c r="AH2955" t="s">
        <v>39</v>
      </c>
      <c r="AI2955" t="s">
        <v>39</v>
      </c>
      <c r="AJ2955" t="s">
        <v>43</v>
      </c>
      <c r="AK2955">
        <v>0</v>
      </c>
      <c r="AL2955" t="s">
        <v>39</v>
      </c>
      <c r="AM2955" t="s">
        <v>39</v>
      </c>
      <c r="AN2955">
        <v>3</v>
      </c>
      <c r="AO2955">
        <v>50</v>
      </c>
      <c r="AP2955" t="s">
        <v>39</v>
      </c>
      <c r="AQ2955" t="s">
        <v>39</v>
      </c>
      <c r="AR2955" t="s">
        <v>39</v>
      </c>
      <c r="AS2955" t="s">
        <v>3263</v>
      </c>
    </row>
    <row r="2956" spans="1:45" x14ac:dyDescent="0.35">
      <c r="A2956" t="s">
        <v>2177</v>
      </c>
      <c r="B2956" t="s">
        <v>2673</v>
      </c>
      <c r="C2956" t="s">
        <v>2593</v>
      </c>
      <c r="D2956" t="s">
        <v>998</v>
      </c>
      <c r="E2956" t="s">
        <v>999</v>
      </c>
      <c r="F2956" t="s">
        <v>39</v>
      </c>
      <c r="G2956" t="s">
        <v>42</v>
      </c>
      <c r="H2956" t="s">
        <v>40</v>
      </c>
      <c r="I2956" t="s">
        <v>3253</v>
      </c>
      <c r="J2956" t="s">
        <v>39</v>
      </c>
      <c r="K2956" t="s">
        <v>39</v>
      </c>
      <c r="L2956" t="s">
        <v>39</v>
      </c>
      <c r="M2956" t="s">
        <v>41</v>
      </c>
      <c r="N2956">
        <v>5980</v>
      </c>
      <c r="O2956">
        <v>2005</v>
      </c>
      <c r="P2956" t="s">
        <v>39</v>
      </c>
      <c r="Q2956" t="s">
        <v>39</v>
      </c>
      <c r="R2956" t="s">
        <v>39</v>
      </c>
      <c r="S2956" t="s">
        <v>39</v>
      </c>
      <c r="T2956" t="s">
        <v>39</v>
      </c>
      <c r="U2956" t="s">
        <v>3254</v>
      </c>
      <c r="V2956" s="6" t="s">
        <v>2954</v>
      </c>
      <c r="W2956">
        <f>12*7</f>
        <v>84</v>
      </c>
      <c r="X2956" s="6" t="s">
        <v>2788</v>
      </c>
      <c r="Y2956" t="s">
        <v>3255</v>
      </c>
      <c r="Z2956" t="s">
        <v>39</v>
      </c>
      <c r="AA2956" t="s">
        <v>39</v>
      </c>
      <c r="AB2956" t="s">
        <v>39</v>
      </c>
      <c r="AC2956" t="s">
        <v>39</v>
      </c>
      <c r="AD2956" t="s">
        <v>40</v>
      </c>
      <c r="AE2956" t="s">
        <v>39</v>
      </c>
      <c r="AF2956" t="s">
        <v>40</v>
      </c>
      <c r="AG2956" t="s">
        <v>39</v>
      </c>
      <c r="AH2956" t="s">
        <v>39</v>
      </c>
      <c r="AI2956" t="s">
        <v>39</v>
      </c>
      <c r="AJ2956" t="s">
        <v>43</v>
      </c>
      <c r="AK2956">
        <v>47.654000000000003</v>
      </c>
      <c r="AL2956" t="s">
        <v>39</v>
      </c>
      <c r="AM2956" t="s">
        <v>39</v>
      </c>
      <c r="AN2956">
        <v>3</v>
      </c>
      <c r="AO2956">
        <v>50</v>
      </c>
      <c r="AP2956" t="s">
        <v>39</v>
      </c>
      <c r="AQ2956" t="s">
        <v>39</v>
      </c>
      <c r="AR2956" t="s">
        <v>2642</v>
      </c>
      <c r="AS2956" t="s">
        <v>3256</v>
      </c>
    </row>
    <row r="2957" spans="1:45" x14ac:dyDescent="0.35">
      <c r="A2957" t="s">
        <v>2177</v>
      </c>
      <c r="B2957" t="s">
        <v>2673</v>
      </c>
      <c r="C2957" t="s">
        <v>2593</v>
      </c>
      <c r="D2957" t="s">
        <v>998</v>
      </c>
      <c r="E2957" t="s">
        <v>999</v>
      </c>
      <c r="F2957" t="s">
        <v>39</v>
      </c>
      <c r="G2957" t="s">
        <v>42</v>
      </c>
      <c r="H2957" t="s">
        <v>40</v>
      </c>
      <c r="I2957" t="s">
        <v>3253</v>
      </c>
      <c r="J2957" t="s">
        <v>39</v>
      </c>
      <c r="K2957" t="s">
        <v>39</v>
      </c>
      <c r="L2957" t="s">
        <v>39</v>
      </c>
      <c r="M2957" t="s">
        <v>41</v>
      </c>
      <c r="N2957">
        <v>5980</v>
      </c>
      <c r="O2957">
        <v>2005</v>
      </c>
      <c r="P2957" t="s">
        <v>39</v>
      </c>
      <c r="Q2957" t="s">
        <v>39</v>
      </c>
      <c r="R2957" t="s">
        <v>39</v>
      </c>
      <c r="S2957" t="s">
        <v>39</v>
      </c>
      <c r="T2957" t="s">
        <v>39</v>
      </c>
      <c r="U2957" t="s">
        <v>3254</v>
      </c>
      <c r="V2957" s="6" t="s">
        <v>2954</v>
      </c>
      <c r="W2957">
        <f t="shared" ref="W2957:W2976" si="86">12*7</f>
        <v>84</v>
      </c>
      <c r="X2957" s="6" t="s">
        <v>2788</v>
      </c>
      <c r="Y2957" t="s">
        <v>3255</v>
      </c>
      <c r="Z2957" t="s">
        <v>39</v>
      </c>
      <c r="AA2957" t="s">
        <v>39</v>
      </c>
      <c r="AB2957" t="s">
        <v>39</v>
      </c>
      <c r="AC2957" t="s">
        <v>39</v>
      </c>
      <c r="AD2957" t="s">
        <v>40</v>
      </c>
      <c r="AE2957" t="s">
        <v>39</v>
      </c>
      <c r="AF2957" t="s">
        <v>40</v>
      </c>
      <c r="AG2957" t="s">
        <v>39</v>
      </c>
      <c r="AH2957" t="s">
        <v>39</v>
      </c>
      <c r="AI2957" t="s">
        <v>39</v>
      </c>
      <c r="AJ2957" t="s">
        <v>43</v>
      </c>
      <c r="AK2957">
        <v>67.284000000000006</v>
      </c>
      <c r="AL2957" t="s">
        <v>39</v>
      </c>
      <c r="AM2957" t="s">
        <v>39</v>
      </c>
      <c r="AN2957">
        <v>3</v>
      </c>
      <c r="AO2957">
        <v>50</v>
      </c>
      <c r="AP2957" t="s">
        <v>39</v>
      </c>
      <c r="AQ2957" t="s">
        <v>39</v>
      </c>
      <c r="AR2957" t="s">
        <v>2642</v>
      </c>
      <c r="AS2957" t="s">
        <v>3257</v>
      </c>
    </row>
    <row r="2958" spans="1:45" x14ac:dyDescent="0.35">
      <c r="A2958" t="s">
        <v>2177</v>
      </c>
      <c r="B2958" t="s">
        <v>2673</v>
      </c>
      <c r="C2958" t="s">
        <v>2593</v>
      </c>
      <c r="D2958" t="s">
        <v>998</v>
      </c>
      <c r="E2958" t="s">
        <v>999</v>
      </c>
      <c r="F2958" t="s">
        <v>39</v>
      </c>
      <c r="G2958" t="s">
        <v>42</v>
      </c>
      <c r="H2958" t="s">
        <v>40</v>
      </c>
      <c r="I2958" t="s">
        <v>3253</v>
      </c>
      <c r="J2958" t="s">
        <v>39</v>
      </c>
      <c r="K2958" t="s">
        <v>39</v>
      </c>
      <c r="L2958" t="s">
        <v>39</v>
      </c>
      <c r="M2958" t="s">
        <v>41</v>
      </c>
      <c r="N2958">
        <v>5980</v>
      </c>
      <c r="O2958">
        <v>2005</v>
      </c>
      <c r="P2958" t="s">
        <v>39</v>
      </c>
      <c r="Q2958" t="s">
        <v>39</v>
      </c>
      <c r="R2958" t="s">
        <v>39</v>
      </c>
      <c r="S2958" t="s">
        <v>39</v>
      </c>
      <c r="T2958" t="s">
        <v>39</v>
      </c>
      <c r="U2958" t="s">
        <v>3254</v>
      </c>
      <c r="V2958" s="6" t="s">
        <v>2954</v>
      </c>
      <c r="W2958">
        <f t="shared" si="86"/>
        <v>84</v>
      </c>
      <c r="X2958" s="6" t="s">
        <v>2788</v>
      </c>
      <c r="Y2958" t="s">
        <v>3255</v>
      </c>
      <c r="Z2958" t="s">
        <v>39</v>
      </c>
      <c r="AA2958" t="s">
        <v>39</v>
      </c>
      <c r="AB2958" t="s">
        <v>39</v>
      </c>
      <c r="AC2958" t="s">
        <v>39</v>
      </c>
      <c r="AD2958" t="s">
        <v>40</v>
      </c>
      <c r="AE2958" t="s">
        <v>39</v>
      </c>
      <c r="AF2958" t="s">
        <v>40</v>
      </c>
      <c r="AG2958" t="s">
        <v>39</v>
      </c>
      <c r="AH2958" t="s">
        <v>39</v>
      </c>
      <c r="AI2958" t="s">
        <v>39</v>
      </c>
      <c r="AJ2958" t="s">
        <v>43</v>
      </c>
      <c r="AK2958" s="19">
        <v>79.876999999999995</v>
      </c>
      <c r="AL2958" t="s">
        <v>39</v>
      </c>
      <c r="AM2958" t="s">
        <v>39</v>
      </c>
      <c r="AN2958">
        <v>3</v>
      </c>
      <c r="AO2958">
        <v>50</v>
      </c>
      <c r="AP2958" t="s">
        <v>39</v>
      </c>
      <c r="AQ2958" t="s">
        <v>39</v>
      </c>
      <c r="AR2958" t="s">
        <v>2642</v>
      </c>
      <c r="AS2958" t="s">
        <v>3258</v>
      </c>
    </row>
    <row r="2959" spans="1:45" x14ac:dyDescent="0.35">
      <c r="A2959" t="s">
        <v>2177</v>
      </c>
      <c r="B2959" t="s">
        <v>2673</v>
      </c>
      <c r="C2959" t="s">
        <v>2593</v>
      </c>
      <c r="D2959" t="s">
        <v>998</v>
      </c>
      <c r="E2959" t="s">
        <v>999</v>
      </c>
      <c r="F2959" t="s">
        <v>39</v>
      </c>
      <c r="G2959" t="s">
        <v>42</v>
      </c>
      <c r="H2959" t="s">
        <v>40</v>
      </c>
      <c r="I2959" t="s">
        <v>3253</v>
      </c>
      <c r="J2959" t="s">
        <v>39</v>
      </c>
      <c r="K2959" t="s">
        <v>39</v>
      </c>
      <c r="L2959" t="s">
        <v>39</v>
      </c>
      <c r="M2959" t="s">
        <v>41</v>
      </c>
      <c r="N2959">
        <v>5980</v>
      </c>
      <c r="O2959">
        <v>2005</v>
      </c>
      <c r="P2959" t="s">
        <v>39</v>
      </c>
      <c r="Q2959" t="s">
        <v>39</v>
      </c>
      <c r="R2959" t="s">
        <v>39</v>
      </c>
      <c r="S2959" t="s">
        <v>39</v>
      </c>
      <c r="T2959" t="s">
        <v>39</v>
      </c>
      <c r="U2959" t="s">
        <v>3254</v>
      </c>
      <c r="V2959" s="6" t="s">
        <v>2954</v>
      </c>
      <c r="W2959">
        <f t="shared" si="86"/>
        <v>84</v>
      </c>
      <c r="X2959" s="6" t="s">
        <v>2788</v>
      </c>
      <c r="Y2959" t="s">
        <v>3255</v>
      </c>
      <c r="Z2959" t="s">
        <v>39</v>
      </c>
      <c r="AA2959" t="s">
        <v>39</v>
      </c>
      <c r="AB2959" t="s">
        <v>39</v>
      </c>
      <c r="AC2959" t="s">
        <v>39</v>
      </c>
      <c r="AD2959" t="s">
        <v>40</v>
      </c>
      <c r="AE2959" t="s">
        <v>39</v>
      </c>
      <c r="AF2959" t="s">
        <v>40</v>
      </c>
      <c r="AG2959" t="s">
        <v>39</v>
      </c>
      <c r="AH2959" t="s">
        <v>39</v>
      </c>
      <c r="AI2959" t="s">
        <v>39</v>
      </c>
      <c r="AJ2959" t="s">
        <v>43</v>
      </c>
      <c r="AK2959" s="19">
        <v>80.864000000000004</v>
      </c>
      <c r="AL2959" t="s">
        <v>39</v>
      </c>
      <c r="AM2959" t="s">
        <v>39</v>
      </c>
      <c r="AN2959">
        <v>3</v>
      </c>
      <c r="AO2959">
        <v>50</v>
      </c>
      <c r="AP2959" t="s">
        <v>39</v>
      </c>
      <c r="AQ2959" t="s">
        <v>39</v>
      </c>
      <c r="AR2959" t="s">
        <v>2642</v>
      </c>
      <c r="AS2959" t="s">
        <v>3259</v>
      </c>
    </row>
    <row r="2960" spans="1:45" x14ac:dyDescent="0.35">
      <c r="A2960" t="s">
        <v>2177</v>
      </c>
      <c r="B2960" t="s">
        <v>2673</v>
      </c>
      <c r="C2960" t="s">
        <v>2593</v>
      </c>
      <c r="D2960" t="s">
        <v>998</v>
      </c>
      <c r="E2960" t="s">
        <v>999</v>
      </c>
      <c r="F2960" t="s">
        <v>39</v>
      </c>
      <c r="G2960" t="s">
        <v>42</v>
      </c>
      <c r="H2960" t="s">
        <v>40</v>
      </c>
      <c r="I2960" t="s">
        <v>3253</v>
      </c>
      <c r="J2960" t="s">
        <v>39</v>
      </c>
      <c r="K2960" t="s">
        <v>39</v>
      </c>
      <c r="L2960" t="s">
        <v>39</v>
      </c>
      <c r="M2960" t="s">
        <v>41</v>
      </c>
      <c r="N2960">
        <v>5980</v>
      </c>
      <c r="O2960">
        <v>2005</v>
      </c>
      <c r="P2960" t="s">
        <v>39</v>
      </c>
      <c r="Q2960" t="s">
        <v>39</v>
      </c>
      <c r="R2960" t="s">
        <v>39</v>
      </c>
      <c r="S2960" t="s">
        <v>39</v>
      </c>
      <c r="T2960" t="s">
        <v>39</v>
      </c>
      <c r="U2960" t="s">
        <v>3254</v>
      </c>
      <c r="V2960" s="6" t="s">
        <v>2954</v>
      </c>
      <c r="W2960">
        <f t="shared" si="86"/>
        <v>84</v>
      </c>
      <c r="X2960" s="6" t="s">
        <v>2788</v>
      </c>
      <c r="Y2960" t="s">
        <v>3255</v>
      </c>
      <c r="Z2960" t="s">
        <v>39</v>
      </c>
      <c r="AA2960" t="s">
        <v>39</v>
      </c>
      <c r="AB2960" t="s">
        <v>39</v>
      </c>
      <c r="AC2960" t="s">
        <v>39</v>
      </c>
      <c r="AD2960" t="s">
        <v>40</v>
      </c>
      <c r="AE2960" t="s">
        <v>39</v>
      </c>
      <c r="AF2960" t="s">
        <v>40</v>
      </c>
      <c r="AG2960" t="s">
        <v>39</v>
      </c>
      <c r="AH2960" t="s">
        <v>39</v>
      </c>
      <c r="AI2960" t="s">
        <v>39</v>
      </c>
      <c r="AJ2960" t="s">
        <v>43</v>
      </c>
      <c r="AK2960" s="19">
        <v>73.209999999999994</v>
      </c>
      <c r="AL2960" t="s">
        <v>39</v>
      </c>
      <c r="AM2960" t="s">
        <v>39</v>
      </c>
      <c r="AN2960">
        <v>3</v>
      </c>
      <c r="AO2960">
        <v>50</v>
      </c>
      <c r="AP2960" t="s">
        <v>39</v>
      </c>
      <c r="AQ2960" t="s">
        <v>39</v>
      </c>
      <c r="AR2960" t="s">
        <v>2642</v>
      </c>
      <c r="AS2960" t="s">
        <v>3260</v>
      </c>
    </row>
    <row r="2961" spans="1:45" x14ac:dyDescent="0.35">
      <c r="A2961" t="s">
        <v>2177</v>
      </c>
      <c r="B2961" t="s">
        <v>2673</v>
      </c>
      <c r="C2961" t="s">
        <v>2593</v>
      </c>
      <c r="D2961" t="s">
        <v>998</v>
      </c>
      <c r="E2961" t="s">
        <v>999</v>
      </c>
      <c r="F2961" t="s">
        <v>39</v>
      </c>
      <c r="G2961" t="s">
        <v>42</v>
      </c>
      <c r="H2961" t="s">
        <v>40</v>
      </c>
      <c r="I2961" t="s">
        <v>3253</v>
      </c>
      <c r="J2961" t="s">
        <v>39</v>
      </c>
      <c r="K2961" t="s">
        <v>39</v>
      </c>
      <c r="L2961" t="s">
        <v>39</v>
      </c>
      <c r="M2961" t="s">
        <v>41</v>
      </c>
      <c r="N2961">
        <v>5980</v>
      </c>
      <c r="O2961">
        <v>2005</v>
      </c>
      <c r="P2961" t="s">
        <v>39</v>
      </c>
      <c r="Q2961" t="s">
        <v>39</v>
      </c>
      <c r="R2961" t="s">
        <v>39</v>
      </c>
      <c r="S2961" t="s">
        <v>39</v>
      </c>
      <c r="T2961" t="s">
        <v>39</v>
      </c>
      <c r="U2961" t="s">
        <v>3254</v>
      </c>
      <c r="V2961" s="6" t="s">
        <v>2954</v>
      </c>
      <c r="W2961">
        <f t="shared" si="86"/>
        <v>84</v>
      </c>
      <c r="X2961" s="6" t="s">
        <v>2788</v>
      </c>
      <c r="Y2961" t="s">
        <v>3255</v>
      </c>
      <c r="Z2961" t="s">
        <v>39</v>
      </c>
      <c r="AA2961" t="s">
        <v>39</v>
      </c>
      <c r="AB2961" t="s">
        <v>39</v>
      </c>
      <c r="AC2961" t="s">
        <v>39</v>
      </c>
      <c r="AD2961" t="s">
        <v>40</v>
      </c>
      <c r="AE2961" t="s">
        <v>39</v>
      </c>
      <c r="AF2961" t="s">
        <v>40</v>
      </c>
      <c r="AG2961" t="s">
        <v>39</v>
      </c>
      <c r="AH2961" t="s">
        <v>39</v>
      </c>
      <c r="AI2961" t="s">
        <v>39</v>
      </c>
      <c r="AJ2961" t="s">
        <v>43</v>
      </c>
      <c r="AK2961" s="19">
        <v>57.16</v>
      </c>
      <c r="AL2961" t="s">
        <v>39</v>
      </c>
      <c r="AM2961" t="s">
        <v>39</v>
      </c>
      <c r="AN2961">
        <v>3</v>
      </c>
      <c r="AO2961">
        <v>50</v>
      </c>
      <c r="AP2961" t="s">
        <v>39</v>
      </c>
      <c r="AQ2961" t="s">
        <v>39</v>
      </c>
      <c r="AR2961" t="s">
        <v>2642</v>
      </c>
      <c r="AS2961" t="s">
        <v>3261</v>
      </c>
    </row>
    <row r="2962" spans="1:45" x14ac:dyDescent="0.35">
      <c r="A2962" t="s">
        <v>2177</v>
      </c>
      <c r="B2962" t="s">
        <v>2673</v>
      </c>
      <c r="C2962" t="s">
        <v>2593</v>
      </c>
      <c r="D2962" t="s">
        <v>998</v>
      </c>
      <c r="E2962" t="s">
        <v>999</v>
      </c>
      <c r="F2962" t="s">
        <v>39</v>
      </c>
      <c r="G2962" t="s">
        <v>42</v>
      </c>
      <c r="H2962" t="s">
        <v>40</v>
      </c>
      <c r="I2962" t="s">
        <v>3253</v>
      </c>
      <c r="J2962" t="s">
        <v>39</v>
      </c>
      <c r="K2962" t="s">
        <v>39</v>
      </c>
      <c r="L2962" t="s">
        <v>39</v>
      </c>
      <c r="M2962" t="s">
        <v>41</v>
      </c>
      <c r="N2962">
        <v>5980</v>
      </c>
      <c r="O2962">
        <v>2005</v>
      </c>
      <c r="P2962" t="s">
        <v>39</v>
      </c>
      <c r="Q2962" t="s">
        <v>39</v>
      </c>
      <c r="R2962" t="s">
        <v>39</v>
      </c>
      <c r="S2962" t="s">
        <v>39</v>
      </c>
      <c r="T2962" t="s">
        <v>39</v>
      </c>
      <c r="U2962" t="s">
        <v>3254</v>
      </c>
      <c r="V2962" s="6" t="s">
        <v>2954</v>
      </c>
      <c r="W2962">
        <f t="shared" si="86"/>
        <v>84</v>
      </c>
      <c r="X2962" s="6" t="s">
        <v>2788</v>
      </c>
      <c r="Y2962" t="s">
        <v>3255</v>
      </c>
      <c r="Z2962" t="s">
        <v>39</v>
      </c>
      <c r="AA2962" t="s">
        <v>39</v>
      </c>
      <c r="AB2962" t="s">
        <v>39</v>
      </c>
      <c r="AC2962" t="s">
        <v>39</v>
      </c>
      <c r="AD2962" t="s">
        <v>40</v>
      </c>
      <c r="AE2962" t="s">
        <v>39</v>
      </c>
      <c r="AF2962" t="s">
        <v>40</v>
      </c>
      <c r="AG2962" t="s">
        <v>39</v>
      </c>
      <c r="AH2962" t="s">
        <v>39</v>
      </c>
      <c r="AI2962" t="s">
        <v>39</v>
      </c>
      <c r="AJ2962" t="s">
        <v>43</v>
      </c>
      <c r="AK2962" s="19">
        <v>33.457000000000001</v>
      </c>
      <c r="AL2962" t="s">
        <v>39</v>
      </c>
      <c r="AM2962" t="s">
        <v>39</v>
      </c>
      <c r="AN2962">
        <v>3</v>
      </c>
      <c r="AO2962">
        <v>50</v>
      </c>
      <c r="AP2962" t="s">
        <v>39</v>
      </c>
      <c r="AQ2962" t="s">
        <v>39</v>
      </c>
      <c r="AR2962" t="s">
        <v>2642</v>
      </c>
      <c r="AS2962" t="s">
        <v>3262</v>
      </c>
    </row>
    <row r="2963" spans="1:45" x14ac:dyDescent="0.35">
      <c r="A2963" t="s">
        <v>2177</v>
      </c>
      <c r="B2963" t="s">
        <v>2673</v>
      </c>
      <c r="C2963" t="s">
        <v>2593</v>
      </c>
      <c r="D2963" t="s">
        <v>998</v>
      </c>
      <c r="E2963" t="s">
        <v>999</v>
      </c>
      <c r="F2963" t="s">
        <v>39</v>
      </c>
      <c r="G2963" t="s">
        <v>42</v>
      </c>
      <c r="H2963" t="s">
        <v>40</v>
      </c>
      <c r="I2963" t="s">
        <v>3253</v>
      </c>
      <c r="J2963" t="s">
        <v>39</v>
      </c>
      <c r="K2963" t="s">
        <v>39</v>
      </c>
      <c r="L2963" t="s">
        <v>39</v>
      </c>
      <c r="M2963" t="s">
        <v>41</v>
      </c>
      <c r="N2963">
        <v>4124</v>
      </c>
      <c r="O2963">
        <v>2005</v>
      </c>
      <c r="P2963" t="s">
        <v>39</v>
      </c>
      <c r="Q2963" t="s">
        <v>39</v>
      </c>
      <c r="R2963" t="s">
        <v>39</v>
      </c>
      <c r="S2963" t="s">
        <v>39</v>
      </c>
      <c r="T2963" t="s">
        <v>39</v>
      </c>
      <c r="U2963" t="s">
        <v>3254</v>
      </c>
      <c r="V2963" s="6" t="s">
        <v>2954</v>
      </c>
      <c r="W2963">
        <f t="shared" si="86"/>
        <v>84</v>
      </c>
      <c r="X2963" s="6" t="s">
        <v>2788</v>
      </c>
      <c r="Y2963" t="s">
        <v>3255</v>
      </c>
      <c r="Z2963" t="s">
        <v>39</v>
      </c>
      <c r="AA2963" t="s">
        <v>39</v>
      </c>
      <c r="AB2963" t="s">
        <v>39</v>
      </c>
      <c r="AC2963" t="s">
        <v>39</v>
      </c>
      <c r="AD2963" t="s">
        <v>40</v>
      </c>
      <c r="AE2963" t="s">
        <v>39</v>
      </c>
      <c r="AF2963" t="s">
        <v>40</v>
      </c>
      <c r="AG2963" t="s">
        <v>39</v>
      </c>
      <c r="AH2963" t="s">
        <v>39</v>
      </c>
      <c r="AI2963" t="s">
        <v>39</v>
      </c>
      <c r="AJ2963" t="s">
        <v>43</v>
      </c>
      <c r="AK2963">
        <v>44.744</v>
      </c>
      <c r="AL2963" t="s">
        <v>39</v>
      </c>
      <c r="AM2963" t="s">
        <v>39</v>
      </c>
      <c r="AN2963">
        <v>3</v>
      </c>
      <c r="AO2963">
        <v>50</v>
      </c>
      <c r="AP2963" t="s">
        <v>39</v>
      </c>
      <c r="AQ2963" t="s">
        <v>39</v>
      </c>
      <c r="AR2963" t="s">
        <v>2642</v>
      </c>
      <c r="AS2963" t="s">
        <v>3256</v>
      </c>
    </row>
    <row r="2964" spans="1:45" x14ac:dyDescent="0.35">
      <c r="A2964" t="s">
        <v>2177</v>
      </c>
      <c r="B2964" t="s">
        <v>2673</v>
      </c>
      <c r="C2964" t="s">
        <v>2593</v>
      </c>
      <c r="D2964" t="s">
        <v>998</v>
      </c>
      <c r="E2964" t="s">
        <v>999</v>
      </c>
      <c r="F2964" t="s">
        <v>39</v>
      </c>
      <c r="G2964" t="s">
        <v>42</v>
      </c>
      <c r="H2964" t="s">
        <v>40</v>
      </c>
      <c r="I2964" t="s">
        <v>3253</v>
      </c>
      <c r="J2964" t="s">
        <v>39</v>
      </c>
      <c r="K2964" t="s">
        <v>39</v>
      </c>
      <c r="L2964" t="s">
        <v>39</v>
      </c>
      <c r="M2964" t="s">
        <v>41</v>
      </c>
      <c r="N2964">
        <v>4124</v>
      </c>
      <c r="O2964">
        <v>2005</v>
      </c>
      <c r="P2964" t="s">
        <v>39</v>
      </c>
      <c r="Q2964" t="s">
        <v>39</v>
      </c>
      <c r="R2964" t="s">
        <v>39</v>
      </c>
      <c r="S2964" t="s">
        <v>39</v>
      </c>
      <c r="T2964" t="s">
        <v>39</v>
      </c>
      <c r="U2964" t="s">
        <v>3254</v>
      </c>
      <c r="V2964" s="6" t="s">
        <v>2954</v>
      </c>
      <c r="W2964">
        <f t="shared" si="86"/>
        <v>84</v>
      </c>
      <c r="X2964" s="6" t="s">
        <v>2788</v>
      </c>
      <c r="Y2964" t="s">
        <v>3255</v>
      </c>
      <c r="Z2964" t="s">
        <v>39</v>
      </c>
      <c r="AA2964" t="s">
        <v>39</v>
      </c>
      <c r="AB2964" t="s">
        <v>39</v>
      </c>
      <c r="AC2964" t="s">
        <v>39</v>
      </c>
      <c r="AD2964" t="s">
        <v>40</v>
      </c>
      <c r="AE2964" t="s">
        <v>39</v>
      </c>
      <c r="AF2964" t="s">
        <v>40</v>
      </c>
      <c r="AG2964" t="s">
        <v>39</v>
      </c>
      <c r="AH2964" t="s">
        <v>39</v>
      </c>
      <c r="AI2964" t="s">
        <v>39</v>
      </c>
      <c r="AJ2964" t="s">
        <v>43</v>
      </c>
      <c r="AK2964">
        <v>60.243000000000002</v>
      </c>
      <c r="AL2964" t="s">
        <v>39</v>
      </c>
      <c r="AM2964" t="s">
        <v>39</v>
      </c>
      <c r="AN2964">
        <v>3</v>
      </c>
      <c r="AO2964">
        <v>50</v>
      </c>
      <c r="AP2964" t="s">
        <v>39</v>
      </c>
      <c r="AQ2964" t="s">
        <v>39</v>
      </c>
      <c r="AR2964" t="s">
        <v>2642</v>
      </c>
      <c r="AS2964" t="s">
        <v>3257</v>
      </c>
    </row>
    <row r="2965" spans="1:45" x14ac:dyDescent="0.35">
      <c r="A2965" t="s">
        <v>2177</v>
      </c>
      <c r="B2965" t="s">
        <v>2673</v>
      </c>
      <c r="C2965" t="s">
        <v>2593</v>
      </c>
      <c r="D2965" t="s">
        <v>998</v>
      </c>
      <c r="E2965" t="s">
        <v>999</v>
      </c>
      <c r="F2965" t="s">
        <v>39</v>
      </c>
      <c r="G2965" t="s">
        <v>42</v>
      </c>
      <c r="H2965" t="s">
        <v>40</v>
      </c>
      <c r="I2965" t="s">
        <v>3253</v>
      </c>
      <c r="J2965" t="s">
        <v>39</v>
      </c>
      <c r="K2965" t="s">
        <v>39</v>
      </c>
      <c r="L2965" t="s">
        <v>39</v>
      </c>
      <c r="M2965" t="s">
        <v>41</v>
      </c>
      <c r="N2965">
        <v>4124</v>
      </c>
      <c r="O2965">
        <v>2005</v>
      </c>
      <c r="P2965" t="s">
        <v>39</v>
      </c>
      <c r="Q2965" t="s">
        <v>39</v>
      </c>
      <c r="R2965" t="s">
        <v>39</v>
      </c>
      <c r="S2965" t="s">
        <v>39</v>
      </c>
      <c r="T2965" t="s">
        <v>39</v>
      </c>
      <c r="U2965" t="s">
        <v>3254</v>
      </c>
      <c r="V2965" s="6" t="s">
        <v>2954</v>
      </c>
      <c r="W2965">
        <f t="shared" si="86"/>
        <v>84</v>
      </c>
      <c r="X2965" s="6" t="s">
        <v>2788</v>
      </c>
      <c r="Y2965" t="s">
        <v>3255</v>
      </c>
      <c r="Z2965" t="s">
        <v>39</v>
      </c>
      <c r="AA2965" t="s">
        <v>39</v>
      </c>
      <c r="AB2965" t="s">
        <v>39</v>
      </c>
      <c r="AC2965" t="s">
        <v>39</v>
      </c>
      <c r="AD2965" t="s">
        <v>40</v>
      </c>
      <c r="AE2965" t="s">
        <v>39</v>
      </c>
      <c r="AF2965" t="s">
        <v>40</v>
      </c>
      <c r="AG2965" t="s">
        <v>39</v>
      </c>
      <c r="AH2965" t="s">
        <v>39</v>
      </c>
      <c r="AI2965" t="s">
        <v>39</v>
      </c>
      <c r="AJ2965" t="s">
        <v>43</v>
      </c>
      <c r="AK2965" s="19">
        <v>68.058999999999997</v>
      </c>
      <c r="AL2965" t="s">
        <v>39</v>
      </c>
      <c r="AM2965" t="s">
        <v>39</v>
      </c>
      <c r="AN2965">
        <v>3</v>
      </c>
      <c r="AO2965">
        <v>50</v>
      </c>
      <c r="AP2965" t="s">
        <v>39</v>
      </c>
      <c r="AQ2965" t="s">
        <v>39</v>
      </c>
      <c r="AR2965" t="s">
        <v>2642</v>
      </c>
      <c r="AS2965" t="s">
        <v>3258</v>
      </c>
    </row>
    <row r="2966" spans="1:45" x14ac:dyDescent="0.35">
      <c r="A2966" t="s">
        <v>2177</v>
      </c>
      <c r="B2966" t="s">
        <v>2673</v>
      </c>
      <c r="C2966" t="s">
        <v>2593</v>
      </c>
      <c r="D2966" t="s">
        <v>998</v>
      </c>
      <c r="E2966" t="s">
        <v>999</v>
      </c>
      <c r="F2966" t="s">
        <v>39</v>
      </c>
      <c r="G2966" t="s">
        <v>42</v>
      </c>
      <c r="H2966" t="s">
        <v>40</v>
      </c>
      <c r="I2966" t="s">
        <v>3253</v>
      </c>
      <c r="J2966" t="s">
        <v>39</v>
      </c>
      <c r="K2966" t="s">
        <v>39</v>
      </c>
      <c r="L2966" t="s">
        <v>39</v>
      </c>
      <c r="M2966" t="s">
        <v>41</v>
      </c>
      <c r="N2966">
        <v>4124</v>
      </c>
      <c r="O2966">
        <v>2005</v>
      </c>
      <c r="P2966" t="s">
        <v>39</v>
      </c>
      <c r="Q2966" t="s">
        <v>39</v>
      </c>
      <c r="R2966" t="s">
        <v>39</v>
      </c>
      <c r="S2966" t="s">
        <v>39</v>
      </c>
      <c r="T2966" t="s">
        <v>39</v>
      </c>
      <c r="U2966" t="s">
        <v>3254</v>
      </c>
      <c r="V2966" s="6" t="s">
        <v>2954</v>
      </c>
      <c r="W2966">
        <f t="shared" si="86"/>
        <v>84</v>
      </c>
      <c r="X2966" s="6" t="s">
        <v>2788</v>
      </c>
      <c r="Y2966" t="s">
        <v>3255</v>
      </c>
      <c r="Z2966" t="s">
        <v>39</v>
      </c>
      <c r="AA2966" t="s">
        <v>39</v>
      </c>
      <c r="AB2966" t="s">
        <v>39</v>
      </c>
      <c r="AC2966" t="s">
        <v>39</v>
      </c>
      <c r="AD2966" t="s">
        <v>40</v>
      </c>
      <c r="AE2966" t="s">
        <v>39</v>
      </c>
      <c r="AF2966" t="s">
        <v>40</v>
      </c>
      <c r="AG2966" t="s">
        <v>39</v>
      </c>
      <c r="AH2966" t="s">
        <v>39</v>
      </c>
      <c r="AI2966" t="s">
        <v>39</v>
      </c>
      <c r="AJ2966" t="s">
        <v>43</v>
      </c>
      <c r="AK2966" s="19">
        <v>71.563000000000002</v>
      </c>
      <c r="AL2966" t="s">
        <v>39</v>
      </c>
      <c r="AM2966" t="s">
        <v>39</v>
      </c>
      <c r="AN2966">
        <v>3</v>
      </c>
      <c r="AO2966">
        <v>50</v>
      </c>
      <c r="AP2966" t="s">
        <v>39</v>
      </c>
      <c r="AQ2966" t="s">
        <v>39</v>
      </c>
      <c r="AR2966" t="s">
        <v>2642</v>
      </c>
      <c r="AS2966" t="s">
        <v>3259</v>
      </c>
    </row>
    <row r="2967" spans="1:45" x14ac:dyDescent="0.35">
      <c r="A2967" t="s">
        <v>2177</v>
      </c>
      <c r="B2967" t="s">
        <v>2673</v>
      </c>
      <c r="C2967" t="s">
        <v>2593</v>
      </c>
      <c r="D2967" t="s">
        <v>998</v>
      </c>
      <c r="E2967" t="s">
        <v>999</v>
      </c>
      <c r="F2967" t="s">
        <v>39</v>
      </c>
      <c r="G2967" t="s">
        <v>42</v>
      </c>
      <c r="H2967" t="s">
        <v>40</v>
      </c>
      <c r="I2967" t="s">
        <v>3253</v>
      </c>
      <c r="J2967" t="s">
        <v>39</v>
      </c>
      <c r="K2967" t="s">
        <v>39</v>
      </c>
      <c r="L2967" t="s">
        <v>39</v>
      </c>
      <c r="M2967" t="s">
        <v>41</v>
      </c>
      <c r="N2967">
        <v>4124</v>
      </c>
      <c r="O2967">
        <v>2005</v>
      </c>
      <c r="P2967" t="s">
        <v>39</v>
      </c>
      <c r="Q2967" t="s">
        <v>39</v>
      </c>
      <c r="R2967" t="s">
        <v>39</v>
      </c>
      <c r="S2967" t="s">
        <v>39</v>
      </c>
      <c r="T2967" t="s">
        <v>39</v>
      </c>
      <c r="U2967" t="s">
        <v>3254</v>
      </c>
      <c r="V2967" s="6" t="s">
        <v>2954</v>
      </c>
      <c r="W2967">
        <f t="shared" si="86"/>
        <v>84</v>
      </c>
      <c r="X2967" s="6" t="s">
        <v>2788</v>
      </c>
      <c r="Y2967" t="s">
        <v>3255</v>
      </c>
      <c r="Z2967" t="s">
        <v>39</v>
      </c>
      <c r="AA2967" t="s">
        <v>39</v>
      </c>
      <c r="AB2967" t="s">
        <v>39</v>
      </c>
      <c r="AC2967" t="s">
        <v>39</v>
      </c>
      <c r="AD2967" t="s">
        <v>40</v>
      </c>
      <c r="AE2967" t="s">
        <v>39</v>
      </c>
      <c r="AF2967" t="s">
        <v>40</v>
      </c>
      <c r="AG2967" t="s">
        <v>39</v>
      </c>
      <c r="AH2967" t="s">
        <v>39</v>
      </c>
      <c r="AI2967" t="s">
        <v>39</v>
      </c>
      <c r="AJ2967" t="s">
        <v>43</v>
      </c>
      <c r="AK2967" s="19">
        <v>67.251000000000005</v>
      </c>
      <c r="AL2967" t="s">
        <v>39</v>
      </c>
      <c r="AM2967" t="s">
        <v>39</v>
      </c>
      <c r="AN2967">
        <v>3</v>
      </c>
      <c r="AO2967">
        <v>50</v>
      </c>
      <c r="AP2967" t="s">
        <v>39</v>
      </c>
      <c r="AQ2967" t="s">
        <v>39</v>
      </c>
      <c r="AR2967" t="s">
        <v>2642</v>
      </c>
      <c r="AS2967" t="s">
        <v>3260</v>
      </c>
    </row>
    <row r="2968" spans="1:45" x14ac:dyDescent="0.35">
      <c r="A2968" t="s">
        <v>2177</v>
      </c>
      <c r="B2968" t="s">
        <v>2673</v>
      </c>
      <c r="C2968" t="s">
        <v>2593</v>
      </c>
      <c r="D2968" t="s">
        <v>998</v>
      </c>
      <c r="E2968" t="s">
        <v>999</v>
      </c>
      <c r="F2968" t="s">
        <v>39</v>
      </c>
      <c r="G2968" t="s">
        <v>42</v>
      </c>
      <c r="H2968" t="s">
        <v>40</v>
      </c>
      <c r="I2968" t="s">
        <v>3253</v>
      </c>
      <c r="J2968" t="s">
        <v>39</v>
      </c>
      <c r="K2968" t="s">
        <v>39</v>
      </c>
      <c r="L2968" t="s">
        <v>39</v>
      </c>
      <c r="M2968" t="s">
        <v>41</v>
      </c>
      <c r="N2968">
        <v>4124</v>
      </c>
      <c r="O2968">
        <v>2005</v>
      </c>
      <c r="P2968" t="s">
        <v>39</v>
      </c>
      <c r="Q2968" t="s">
        <v>39</v>
      </c>
      <c r="R2968" t="s">
        <v>39</v>
      </c>
      <c r="S2968" t="s">
        <v>39</v>
      </c>
      <c r="T2968" t="s">
        <v>39</v>
      </c>
      <c r="U2968" t="s">
        <v>3254</v>
      </c>
      <c r="V2968" s="6" t="s">
        <v>2954</v>
      </c>
      <c r="W2968">
        <f t="shared" si="86"/>
        <v>84</v>
      </c>
      <c r="X2968" s="6" t="s">
        <v>2788</v>
      </c>
      <c r="Y2968" t="s">
        <v>3255</v>
      </c>
      <c r="Z2968" t="s">
        <v>39</v>
      </c>
      <c r="AA2968" t="s">
        <v>39</v>
      </c>
      <c r="AB2968" t="s">
        <v>39</v>
      </c>
      <c r="AC2968" t="s">
        <v>39</v>
      </c>
      <c r="AD2968" t="s">
        <v>40</v>
      </c>
      <c r="AE2968" t="s">
        <v>39</v>
      </c>
      <c r="AF2968" t="s">
        <v>40</v>
      </c>
      <c r="AG2968" t="s">
        <v>39</v>
      </c>
      <c r="AH2968" t="s">
        <v>39</v>
      </c>
      <c r="AI2968" t="s">
        <v>39</v>
      </c>
      <c r="AJ2968" t="s">
        <v>43</v>
      </c>
      <c r="AK2968" s="19">
        <v>58.356000000000002</v>
      </c>
      <c r="AL2968" t="s">
        <v>39</v>
      </c>
      <c r="AM2968" t="s">
        <v>39</v>
      </c>
      <c r="AN2968">
        <v>3</v>
      </c>
      <c r="AO2968">
        <v>50</v>
      </c>
      <c r="AP2968" t="s">
        <v>39</v>
      </c>
      <c r="AQ2968" t="s">
        <v>39</v>
      </c>
      <c r="AR2968" t="s">
        <v>2642</v>
      </c>
      <c r="AS2968" t="s">
        <v>3261</v>
      </c>
    </row>
    <row r="2969" spans="1:45" x14ac:dyDescent="0.35">
      <c r="A2969" t="s">
        <v>2177</v>
      </c>
      <c r="B2969" t="s">
        <v>2673</v>
      </c>
      <c r="C2969" t="s">
        <v>2593</v>
      </c>
      <c r="D2969" t="s">
        <v>998</v>
      </c>
      <c r="E2969" t="s">
        <v>999</v>
      </c>
      <c r="F2969" t="s">
        <v>39</v>
      </c>
      <c r="G2969" t="s">
        <v>42</v>
      </c>
      <c r="H2969" t="s">
        <v>40</v>
      </c>
      <c r="I2969" t="s">
        <v>3253</v>
      </c>
      <c r="J2969" t="s">
        <v>39</v>
      </c>
      <c r="K2969" t="s">
        <v>39</v>
      </c>
      <c r="L2969" t="s">
        <v>39</v>
      </c>
      <c r="M2969" t="s">
        <v>41</v>
      </c>
      <c r="N2969">
        <v>4124</v>
      </c>
      <c r="O2969">
        <v>2005</v>
      </c>
      <c r="P2969" t="s">
        <v>39</v>
      </c>
      <c r="Q2969" t="s">
        <v>39</v>
      </c>
      <c r="R2969" t="s">
        <v>39</v>
      </c>
      <c r="S2969" t="s">
        <v>39</v>
      </c>
      <c r="T2969" t="s">
        <v>39</v>
      </c>
      <c r="U2969" t="s">
        <v>3254</v>
      </c>
      <c r="V2969" s="6" t="s">
        <v>2954</v>
      </c>
      <c r="W2969">
        <f t="shared" si="86"/>
        <v>84</v>
      </c>
      <c r="X2969" s="6" t="s">
        <v>2788</v>
      </c>
      <c r="Y2969" t="s">
        <v>3255</v>
      </c>
      <c r="Z2969" t="s">
        <v>39</v>
      </c>
      <c r="AA2969" t="s">
        <v>39</v>
      </c>
      <c r="AB2969" t="s">
        <v>39</v>
      </c>
      <c r="AC2969" t="s">
        <v>39</v>
      </c>
      <c r="AD2969" t="s">
        <v>40</v>
      </c>
      <c r="AE2969" t="s">
        <v>39</v>
      </c>
      <c r="AF2969" t="s">
        <v>40</v>
      </c>
      <c r="AG2969" t="s">
        <v>39</v>
      </c>
      <c r="AH2969" t="s">
        <v>39</v>
      </c>
      <c r="AI2969" t="s">
        <v>39</v>
      </c>
      <c r="AJ2969" t="s">
        <v>43</v>
      </c>
      <c r="AK2969" s="19">
        <v>45.148000000000003</v>
      </c>
      <c r="AL2969" t="s">
        <v>39</v>
      </c>
      <c r="AM2969" t="s">
        <v>39</v>
      </c>
      <c r="AN2969">
        <v>3</v>
      </c>
      <c r="AO2969">
        <v>50</v>
      </c>
      <c r="AP2969" t="s">
        <v>39</v>
      </c>
      <c r="AQ2969" t="s">
        <v>39</v>
      </c>
      <c r="AR2969" t="s">
        <v>2642</v>
      </c>
      <c r="AS2969" t="s">
        <v>3262</v>
      </c>
    </row>
    <row r="2970" spans="1:45" x14ac:dyDescent="0.35">
      <c r="A2970" t="s">
        <v>2177</v>
      </c>
      <c r="B2970" t="s">
        <v>2673</v>
      </c>
      <c r="C2970" t="s">
        <v>2593</v>
      </c>
      <c r="D2970" t="s">
        <v>998</v>
      </c>
      <c r="E2970" t="s">
        <v>999</v>
      </c>
      <c r="F2970" t="s">
        <v>39</v>
      </c>
      <c r="G2970" t="s">
        <v>42</v>
      </c>
      <c r="H2970" t="s">
        <v>40</v>
      </c>
      <c r="I2970" t="s">
        <v>3264</v>
      </c>
      <c r="J2970" t="s">
        <v>39</v>
      </c>
      <c r="K2970" t="s">
        <v>39</v>
      </c>
      <c r="L2970" t="s">
        <v>39</v>
      </c>
      <c r="M2970" t="s">
        <v>41</v>
      </c>
      <c r="N2970">
        <v>3640</v>
      </c>
      <c r="O2970">
        <v>2005</v>
      </c>
      <c r="P2970" t="s">
        <v>39</v>
      </c>
      <c r="Q2970" t="s">
        <v>39</v>
      </c>
      <c r="R2970" t="s">
        <v>39</v>
      </c>
      <c r="S2970" t="s">
        <v>39</v>
      </c>
      <c r="T2970" t="s">
        <v>39</v>
      </c>
      <c r="U2970" t="s">
        <v>3254</v>
      </c>
      <c r="V2970" s="6" t="s">
        <v>2954</v>
      </c>
      <c r="W2970">
        <f t="shared" si="86"/>
        <v>84</v>
      </c>
      <c r="X2970" s="6" t="s">
        <v>2788</v>
      </c>
      <c r="Y2970" t="s">
        <v>3255</v>
      </c>
      <c r="Z2970" t="s">
        <v>39</v>
      </c>
      <c r="AA2970" t="s">
        <v>39</v>
      </c>
      <c r="AB2970" t="s">
        <v>39</v>
      </c>
      <c r="AC2970" t="s">
        <v>39</v>
      </c>
      <c r="AD2970" t="s">
        <v>40</v>
      </c>
      <c r="AE2970" t="s">
        <v>39</v>
      </c>
      <c r="AF2970" t="s">
        <v>40</v>
      </c>
      <c r="AG2970" t="s">
        <v>39</v>
      </c>
      <c r="AH2970" t="s">
        <v>39</v>
      </c>
      <c r="AI2970" t="s">
        <v>39</v>
      </c>
      <c r="AJ2970" t="s">
        <v>43</v>
      </c>
      <c r="AK2970">
        <v>22.727</v>
      </c>
      <c r="AL2970" t="s">
        <v>39</v>
      </c>
      <c r="AM2970" t="s">
        <v>39</v>
      </c>
      <c r="AN2970">
        <v>3</v>
      </c>
      <c r="AO2970">
        <v>50</v>
      </c>
      <c r="AP2970" t="s">
        <v>39</v>
      </c>
      <c r="AQ2970" t="s">
        <v>39</v>
      </c>
      <c r="AR2970" t="s">
        <v>2642</v>
      </c>
      <c r="AS2970" t="s">
        <v>3256</v>
      </c>
    </row>
    <row r="2971" spans="1:45" x14ac:dyDescent="0.35">
      <c r="A2971" t="s">
        <v>2177</v>
      </c>
      <c r="B2971" t="s">
        <v>2673</v>
      </c>
      <c r="C2971" t="s">
        <v>2593</v>
      </c>
      <c r="D2971" t="s">
        <v>998</v>
      </c>
      <c r="E2971" t="s">
        <v>999</v>
      </c>
      <c r="F2971" t="s">
        <v>39</v>
      </c>
      <c r="G2971" t="s">
        <v>42</v>
      </c>
      <c r="H2971" t="s">
        <v>40</v>
      </c>
      <c r="I2971" t="s">
        <v>3264</v>
      </c>
      <c r="J2971" t="s">
        <v>39</v>
      </c>
      <c r="K2971" t="s">
        <v>39</v>
      </c>
      <c r="L2971" t="s">
        <v>39</v>
      </c>
      <c r="M2971" t="s">
        <v>41</v>
      </c>
      <c r="N2971">
        <v>3640</v>
      </c>
      <c r="O2971">
        <v>2005</v>
      </c>
      <c r="P2971" t="s">
        <v>39</v>
      </c>
      <c r="Q2971" t="s">
        <v>39</v>
      </c>
      <c r="R2971" t="s">
        <v>39</v>
      </c>
      <c r="S2971" t="s">
        <v>39</v>
      </c>
      <c r="T2971" t="s">
        <v>39</v>
      </c>
      <c r="U2971" t="s">
        <v>3254</v>
      </c>
      <c r="V2971" s="6" t="s">
        <v>2954</v>
      </c>
      <c r="W2971">
        <f t="shared" si="86"/>
        <v>84</v>
      </c>
      <c r="X2971" s="6" t="s">
        <v>2788</v>
      </c>
      <c r="Y2971" t="s">
        <v>3255</v>
      </c>
      <c r="Z2971" t="s">
        <v>39</v>
      </c>
      <c r="AA2971" t="s">
        <v>39</v>
      </c>
      <c r="AB2971" t="s">
        <v>39</v>
      </c>
      <c r="AC2971" t="s">
        <v>39</v>
      </c>
      <c r="AD2971" t="s">
        <v>40</v>
      </c>
      <c r="AE2971" t="s">
        <v>39</v>
      </c>
      <c r="AF2971" t="s">
        <v>40</v>
      </c>
      <c r="AG2971" t="s">
        <v>39</v>
      </c>
      <c r="AH2971" t="s">
        <v>39</v>
      </c>
      <c r="AI2971" t="s">
        <v>39</v>
      </c>
      <c r="AJ2971" t="s">
        <v>43</v>
      </c>
      <c r="AK2971">
        <v>33.021000000000001</v>
      </c>
      <c r="AL2971" t="s">
        <v>39</v>
      </c>
      <c r="AM2971" t="s">
        <v>39</v>
      </c>
      <c r="AN2971">
        <v>3</v>
      </c>
      <c r="AO2971">
        <v>50</v>
      </c>
      <c r="AP2971" t="s">
        <v>39</v>
      </c>
      <c r="AQ2971" t="s">
        <v>39</v>
      </c>
      <c r="AR2971" t="s">
        <v>2642</v>
      </c>
      <c r="AS2971" t="s">
        <v>3257</v>
      </c>
    </row>
    <row r="2972" spans="1:45" x14ac:dyDescent="0.35">
      <c r="A2972" t="s">
        <v>2177</v>
      </c>
      <c r="B2972" t="s">
        <v>2673</v>
      </c>
      <c r="C2972" t="s">
        <v>2593</v>
      </c>
      <c r="D2972" t="s">
        <v>998</v>
      </c>
      <c r="E2972" t="s">
        <v>999</v>
      </c>
      <c r="F2972" t="s">
        <v>39</v>
      </c>
      <c r="G2972" t="s">
        <v>42</v>
      </c>
      <c r="H2972" t="s">
        <v>40</v>
      </c>
      <c r="I2972" t="s">
        <v>3264</v>
      </c>
      <c r="J2972" t="s">
        <v>39</v>
      </c>
      <c r="K2972" t="s">
        <v>39</v>
      </c>
      <c r="L2972" t="s">
        <v>39</v>
      </c>
      <c r="M2972" t="s">
        <v>41</v>
      </c>
      <c r="N2972">
        <v>3640</v>
      </c>
      <c r="O2972">
        <v>2005</v>
      </c>
      <c r="P2972" t="s">
        <v>39</v>
      </c>
      <c r="Q2972" t="s">
        <v>39</v>
      </c>
      <c r="R2972" t="s">
        <v>39</v>
      </c>
      <c r="S2972" t="s">
        <v>39</v>
      </c>
      <c r="T2972" t="s">
        <v>39</v>
      </c>
      <c r="U2972" t="s">
        <v>3254</v>
      </c>
      <c r="V2972" s="6" t="s">
        <v>2954</v>
      </c>
      <c r="W2972">
        <f t="shared" si="86"/>
        <v>84</v>
      </c>
      <c r="X2972" s="6" t="s">
        <v>2788</v>
      </c>
      <c r="Y2972" t="s">
        <v>3255</v>
      </c>
      <c r="Z2972" t="s">
        <v>39</v>
      </c>
      <c r="AA2972" t="s">
        <v>39</v>
      </c>
      <c r="AB2972" t="s">
        <v>39</v>
      </c>
      <c r="AC2972" t="s">
        <v>39</v>
      </c>
      <c r="AD2972" t="s">
        <v>40</v>
      </c>
      <c r="AE2972" t="s">
        <v>39</v>
      </c>
      <c r="AF2972" t="s">
        <v>40</v>
      </c>
      <c r="AG2972" t="s">
        <v>39</v>
      </c>
      <c r="AH2972" t="s">
        <v>39</v>
      </c>
      <c r="AI2972" t="s">
        <v>39</v>
      </c>
      <c r="AJ2972" t="s">
        <v>43</v>
      </c>
      <c r="AK2972" s="19">
        <v>37.834000000000003</v>
      </c>
      <c r="AL2972" t="s">
        <v>39</v>
      </c>
      <c r="AM2972" t="s">
        <v>39</v>
      </c>
      <c r="AN2972">
        <v>3</v>
      </c>
      <c r="AO2972">
        <v>50</v>
      </c>
      <c r="AP2972" t="s">
        <v>39</v>
      </c>
      <c r="AQ2972" t="s">
        <v>39</v>
      </c>
      <c r="AR2972" t="s">
        <v>2642</v>
      </c>
      <c r="AS2972" t="s">
        <v>3258</v>
      </c>
    </row>
    <row r="2973" spans="1:45" x14ac:dyDescent="0.35">
      <c r="A2973" t="s">
        <v>2177</v>
      </c>
      <c r="B2973" t="s">
        <v>2673</v>
      </c>
      <c r="C2973" t="s">
        <v>2593</v>
      </c>
      <c r="D2973" t="s">
        <v>998</v>
      </c>
      <c r="E2973" t="s">
        <v>999</v>
      </c>
      <c r="F2973" t="s">
        <v>39</v>
      </c>
      <c r="G2973" t="s">
        <v>42</v>
      </c>
      <c r="H2973" t="s">
        <v>40</v>
      </c>
      <c r="I2973" t="s">
        <v>3264</v>
      </c>
      <c r="J2973" t="s">
        <v>39</v>
      </c>
      <c r="K2973" t="s">
        <v>39</v>
      </c>
      <c r="L2973" t="s">
        <v>39</v>
      </c>
      <c r="M2973" t="s">
        <v>41</v>
      </c>
      <c r="N2973">
        <v>3640</v>
      </c>
      <c r="O2973">
        <v>2005</v>
      </c>
      <c r="P2973" t="s">
        <v>39</v>
      </c>
      <c r="Q2973" t="s">
        <v>39</v>
      </c>
      <c r="R2973" t="s">
        <v>39</v>
      </c>
      <c r="S2973" t="s">
        <v>39</v>
      </c>
      <c r="T2973" t="s">
        <v>39</v>
      </c>
      <c r="U2973" t="s">
        <v>3254</v>
      </c>
      <c r="V2973" s="6" t="s">
        <v>2954</v>
      </c>
      <c r="W2973">
        <f t="shared" si="86"/>
        <v>84</v>
      </c>
      <c r="X2973" s="6" t="s">
        <v>2788</v>
      </c>
      <c r="Y2973" t="s">
        <v>3255</v>
      </c>
      <c r="Z2973" t="s">
        <v>39</v>
      </c>
      <c r="AA2973" t="s">
        <v>39</v>
      </c>
      <c r="AB2973" t="s">
        <v>39</v>
      </c>
      <c r="AC2973" t="s">
        <v>39</v>
      </c>
      <c r="AD2973" t="s">
        <v>40</v>
      </c>
      <c r="AE2973" t="s">
        <v>39</v>
      </c>
      <c r="AF2973" t="s">
        <v>40</v>
      </c>
      <c r="AG2973" t="s">
        <v>39</v>
      </c>
      <c r="AH2973" t="s">
        <v>39</v>
      </c>
      <c r="AI2973" t="s">
        <v>39</v>
      </c>
      <c r="AJ2973" t="s">
        <v>43</v>
      </c>
      <c r="AK2973" s="19">
        <v>37.834000000000003</v>
      </c>
      <c r="AL2973" t="s">
        <v>39</v>
      </c>
      <c r="AM2973" t="s">
        <v>39</v>
      </c>
      <c r="AN2973">
        <v>3</v>
      </c>
      <c r="AO2973">
        <v>50</v>
      </c>
      <c r="AP2973" t="s">
        <v>39</v>
      </c>
      <c r="AQ2973" t="s">
        <v>39</v>
      </c>
      <c r="AR2973" t="s">
        <v>2642</v>
      </c>
      <c r="AS2973" t="s">
        <v>3259</v>
      </c>
    </row>
    <row r="2974" spans="1:45" x14ac:dyDescent="0.35">
      <c r="A2974" t="s">
        <v>2177</v>
      </c>
      <c r="B2974" t="s">
        <v>2673</v>
      </c>
      <c r="C2974" t="s">
        <v>2593</v>
      </c>
      <c r="D2974" t="s">
        <v>998</v>
      </c>
      <c r="E2974" t="s">
        <v>999</v>
      </c>
      <c r="F2974" t="s">
        <v>39</v>
      </c>
      <c r="G2974" t="s">
        <v>42</v>
      </c>
      <c r="H2974" t="s">
        <v>40</v>
      </c>
      <c r="I2974" t="s">
        <v>3264</v>
      </c>
      <c r="J2974" t="s">
        <v>39</v>
      </c>
      <c r="K2974" t="s">
        <v>39</v>
      </c>
      <c r="L2974" t="s">
        <v>39</v>
      </c>
      <c r="M2974" t="s">
        <v>41</v>
      </c>
      <c r="N2974">
        <v>3640</v>
      </c>
      <c r="O2974">
        <v>2005</v>
      </c>
      <c r="P2974" t="s">
        <v>39</v>
      </c>
      <c r="Q2974" t="s">
        <v>39</v>
      </c>
      <c r="R2974" t="s">
        <v>39</v>
      </c>
      <c r="S2974" t="s">
        <v>39</v>
      </c>
      <c r="T2974" t="s">
        <v>39</v>
      </c>
      <c r="U2974" t="s">
        <v>3254</v>
      </c>
      <c r="V2974" s="6" t="s">
        <v>2954</v>
      </c>
      <c r="W2974">
        <f t="shared" si="86"/>
        <v>84</v>
      </c>
      <c r="X2974" s="6" t="s">
        <v>2788</v>
      </c>
      <c r="Y2974" t="s">
        <v>3255</v>
      </c>
      <c r="Z2974" t="s">
        <v>39</v>
      </c>
      <c r="AA2974" t="s">
        <v>39</v>
      </c>
      <c r="AB2974" t="s">
        <v>39</v>
      </c>
      <c r="AC2974" t="s">
        <v>39</v>
      </c>
      <c r="AD2974" t="s">
        <v>40</v>
      </c>
      <c r="AE2974" t="s">
        <v>39</v>
      </c>
      <c r="AF2974" t="s">
        <v>40</v>
      </c>
      <c r="AG2974" t="s">
        <v>39</v>
      </c>
      <c r="AH2974" t="s">
        <v>39</v>
      </c>
      <c r="AI2974" t="s">
        <v>39</v>
      </c>
      <c r="AJ2974" t="s">
        <v>43</v>
      </c>
      <c r="AK2974" s="19">
        <v>33.555999999999997</v>
      </c>
      <c r="AL2974" t="s">
        <v>39</v>
      </c>
      <c r="AM2974" t="s">
        <v>39</v>
      </c>
      <c r="AN2974">
        <v>3</v>
      </c>
      <c r="AO2974">
        <v>50</v>
      </c>
      <c r="AP2974" t="s">
        <v>39</v>
      </c>
      <c r="AQ2974" t="s">
        <v>39</v>
      </c>
      <c r="AR2974" t="s">
        <v>2642</v>
      </c>
      <c r="AS2974" t="s">
        <v>3260</v>
      </c>
    </row>
    <row r="2975" spans="1:45" x14ac:dyDescent="0.35">
      <c r="A2975" t="s">
        <v>2177</v>
      </c>
      <c r="B2975" t="s">
        <v>2673</v>
      </c>
      <c r="C2975" t="s">
        <v>2593</v>
      </c>
      <c r="D2975" t="s">
        <v>998</v>
      </c>
      <c r="E2975" t="s">
        <v>999</v>
      </c>
      <c r="F2975" t="s">
        <v>39</v>
      </c>
      <c r="G2975" t="s">
        <v>42</v>
      </c>
      <c r="H2975" t="s">
        <v>40</v>
      </c>
      <c r="I2975" t="s">
        <v>3264</v>
      </c>
      <c r="J2975" t="s">
        <v>39</v>
      </c>
      <c r="K2975" t="s">
        <v>39</v>
      </c>
      <c r="L2975" t="s">
        <v>39</v>
      </c>
      <c r="M2975" t="s">
        <v>41</v>
      </c>
      <c r="N2975">
        <v>3640</v>
      </c>
      <c r="O2975">
        <v>2005</v>
      </c>
      <c r="P2975" t="s">
        <v>39</v>
      </c>
      <c r="Q2975" t="s">
        <v>39</v>
      </c>
      <c r="R2975" t="s">
        <v>39</v>
      </c>
      <c r="S2975" t="s">
        <v>39</v>
      </c>
      <c r="T2975" t="s">
        <v>39</v>
      </c>
      <c r="U2975" t="s">
        <v>3254</v>
      </c>
      <c r="V2975" s="6" t="s">
        <v>2954</v>
      </c>
      <c r="W2975">
        <f t="shared" si="86"/>
        <v>84</v>
      </c>
      <c r="X2975" s="6" t="s">
        <v>2788</v>
      </c>
      <c r="Y2975" t="s">
        <v>3255</v>
      </c>
      <c r="Z2975" t="s">
        <v>39</v>
      </c>
      <c r="AA2975" t="s">
        <v>39</v>
      </c>
      <c r="AB2975" t="s">
        <v>39</v>
      </c>
      <c r="AC2975" t="s">
        <v>39</v>
      </c>
      <c r="AD2975" t="s">
        <v>40</v>
      </c>
      <c r="AE2975" t="s">
        <v>39</v>
      </c>
      <c r="AF2975" t="s">
        <v>40</v>
      </c>
      <c r="AG2975" t="s">
        <v>39</v>
      </c>
      <c r="AH2975" t="s">
        <v>39</v>
      </c>
      <c r="AI2975" t="s">
        <v>39</v>
      </c>
      <c r="AJ2975" t="s">
        <v>43</v>
      </c>
      <c r="AK2975" s="19">
        <v>23.128</v>
      </c>
      <c r="AL2975" t="s">
        <v>39</v>
      </c>
      <c r="AM2975" t="s">
        <v>39</v>
      </c>
      <c r="AN2975">
        <v>3</v>
      </c>
      <c r="AO2975">
        <v>50</v>
      </c>
      <c r="AP2975" t="s">
        <v>39</v>
      </c>
      <c r="AQ2975" t="s">
        <v>39</v>
      </c>
      <c r="AR2975" t="s">
        <v>2642</v>
      </c>
      <c r="AS2975" t="s">
        <v>3261</v>
      </c>
    </row>
    <row r="2976" spans="1:45" s="13" customFormat="1" x14ac:dyDescent="0.35">
      <c r="A2976" s="13" t="s">
        <v>2177</v>
      </c>
      <c r="B2976" s="13" t="s">
        <v>2673</v>
      </c>
      <c r="C2976" s="13" t="s">
        <v>2593</v>
      </c>
      <c r="D2976" s="13" t="s">
        <v>998</v>
      </c>
      <c r="E2976" s="13" t="s">
        <v>999</v>
      </c>
      <c r="F2976" s="13" t="s">
        <v>39</v>
      </c>
      <c r="G2976" s="13" t="s">
        <v>42</v>
      </c>
      <c r="H2976" s="13" t="s">
        <v>40</v>
      </c>
      <c r="I2976" s="13" t="s">
        <v>3264</v>
      </c>
      <c r="J2976" s="13" t="s">
        <v>39</v>
      </c>
      <c r="K2976" s="13" t="s">
        <v>39</v>
      </c>
      <c r="L2976" s="13" t="s">
        <v>39</v>
      </c>
      <c r="M2976" s="13" t="s">
        <v>41</v>
      </c>
      <c r="N2976" s="13">
        <v>3640</v>
      </c>
      <c r="O2976" s="13">
        <v>2005</v>
      </c>
      <c r="P2976" s="13" t="s">
        <v>39</v>
      </c>
      <c r="Q2976" s="13" t="s">
        <v>39</v>
      </c>
      <c r="R2976" s="13" t="s">
        <v>39</v>
      </c>
      <c r="S2976" s="13" t="s">
        <v>39</v>
      </c>
      <c r="T2976" s="13" t="s">
        <v>39</v>
      </c>
      <c r="U2976" s="13" t="s">
        <v>3254</v>
      </c>
      <c r="V2976" s="16" t="s">
        <v>2954</v>
      </c>
      <c r="W2976" s="13">
        <f t="shared" si="86"/>
        <v>84</v>
      </c>
      <c r="X2976" s="16" t="s">
        <v>2788</v>
      </c>
      <c r="Y2976" s="13" t="s">
        <v>3255</v>
      </c>
      <c r="Z2976" s="13" t="s">
        <v>39</v>
      </c>
      <c r="AA2976" s="13" t="s">
        <v>39</v>
      </c>
      <c r="AB2976" s="13" t="s">
        <v>39</v>
      </c>
      <c r="AC2976" s="13" t="s">
        <v>39</v>
      </c>
      <c r="AD2976" s="13" t="s">
        <v>40</v>
      </c>
      <c r="AE2976" s="13" t="s">
        <v>39</v>
      </c>
      <c r="AF2976" s="13" t="s">
        <v>40</v>
      </c>
      <c r="AG2976" s="13" t="s">
        <v>39</v>
      </c>
      <c r="AH2976" s="13" t="s">
        <v>39</v>
      </c>
      <c r="AI2976" s="13" t="s">
        <v>39</v>
      </c>
      <c r="AJ2976" s="13" t="s">
        <v>43</v>
      </c>
      <c r="AK2976" s="32">
        <v>7.0860000000000003</v>
      </c>
      <c r="AL2976" s="13" t="s">
        <v>39</v>
      </c>
      <c r="AM2976" s="13" t="s">
        <v>39</v>
      </c>
      <c r="AN2976" s="13">
        <v>3</v>
      </c>
      <c r="AO2976" s="13">
        <v>50</v>
      </c>
      <c r="AP2976" s="13" t="s">
        <v>39</v>
      </c>
      <c r="AQ2976" s="13" t="s">
        <v>39</v>
      </c>
      <c r="AR2976" s="13" t="s">
        <v>2642</v>
      </c>
      <c r="AS2976" s="13" t="s">
        <v>3262</v>
      </c>
    </row>
    <row r="2977" spans="1:45" x14ac:dyDescent="0.35">
      <c r="A2977" t="s">
        <v>2180</v>
      </c>
      <c r="B2977" t="s">
        <v>2673</v>
      </c>
      <c r="C2977" t="s">
        <v>2593</v>
      </c>
      <c r="D2977" t="s">
        <v>1389</v>
      </c>
      <c r="E2977" t="s">
        <v>2179</v>
      </c>
      <c r="F2977" t="s">
        <v>39</v>
      </c>
      <c r="G2977" t="s">
        <v>42</v>
      </c>
      <c r="H2977" t="s">
        <v>40</v>
      </c>
      <c r="I2977" t="s">
        <v>3268</v>
      </c>
      <c r="J2977">
        <v>52.3</v>
      </c>
      <c r="K2977">
        <v>17.03</v>
      </c>
      <c r="L2977" t="s">
        <v>39</v>
      </c>
      <c r="M2977" t="s">
        <v>3265</v>
      </c>
      <c r="N2977" t="s">
        <v>39</v>
      </c>
      <c r="O2977">
        <v>1996</v>
      </c>
      <c r="P2977">
        <v>1997</v>
      </c>
      <c r="Q2977" t="s">
        <v>3266</v>
      </c>
      <c r="R2977" t="s">
        <v>3267</v>
      </c>
      <c r="S2977" t="s">
        <v>39</v>
      </c>
      <c r="T2977">
        <v>-3</v>
      </c>
      <c r="U2977" t="s">
        <v>3270</v>
      </c>
      <c r="V2977" s="6" t="s">
        <v>39</v>
      </c>
      <c r="W2977" t="s">
        <v>39</v>
      </c>
      <c r="X2977" s="6" t="s">
        <v>2788</v>
      </c>
      <c r="Y2977" t="s">
        <v>39</v>
      </c>
      <c r="Z2977" t="s">
        <v>39</v>
      </c>
      <c r="AA2977" t="s">
        <v>39</v>
      </c>
      <c r="AB2977" t="s">
        <v>39</v>
      </c>
      <c r="AC2977" t="s">
        <v>39</v>
      </c>
      <c r="AD2977" t="s">
        <v>40</v>
      </c>
      <c r="AE2977" t="s">
        <v>39</v>
      </c>
      <c r="AF2977" t="s">
        <v>40</v>
      </c>
      <c r="AG2977" t="s">
        <v>39</v>
      </c>
      <c r="AH2977" t="s">
        <v>39</v>
      </c>
      <c r="AI2977" t="s">
        <v>39</v>
      </c>
      <c r="AJ2977" s="6" t="s">
        <v>43</v>
      </c>
      <c r="AK2977" s="19">
        <v>0</v>
      </c>
      <c r="AL2977" t="s">
        <v>39</v>
      </c>
      <c r="AM2977" t="s">
        <v>39</v>
      </c>
      <c r="AN2977">
        <v>4</v>
      </c>
      <c r="AO2977">
        <v>50</v>
      </c>
      <c r="AP2977">
        <f>14*7</f>
        <v>98</v>
      </c>
      <c r="AQ2977" t="s">
        <v>39</v>
      </c>
      <c r="AR2977" t="s">
        <v>2642</v>
      </c>
      <c r="AS2977" t="s">
        <v>3271</v>
      </c>
    </row>
    <row r="2978" spans="1:45" x14ac:dyDescent="0.35">
      <c r="A2978" t="s">
        <v>2180</v>
      </c>
      <c r="B2978" t="s">
        <v>2673</v>
      </c>
      <c r="C2978" t="s">
        <v>2593</v>
      </c>
      <c r="D2978" t="s">
        <v>1389</v>
      </c>
      <c r="E2978" t="s">
        <v>2179</v>
      </c>
      <c r="F2978" t="s">
        <v>39</v>
      </c>
      <c r="G2978" t="s">
        <v>42</v>
      </c>
      <c r="H2978" t="s">
        <v>40</v>
      </c>
      <c r="I2978" t="s">
        <v>3268</v>
      </c>
      <c r="J2978">
        <v>52.3</v>
      </c>
      <c r="K2978">
        <v>17.03</v>
      </c>
      <c r="L2978" t="s">
        <v>39</v>
      </c>
      <c r="M2978" t="s">
        <v>3265</v>
      </c>
      <c r="N2978" t="s">
        <v>39</v>
      </c>
      <c r="O2978">
        <v>1996</v>
      </c>
      <c r="P2978">
        <v>1997</v>
      </c>
      <c r="Q2978" t="s">
        <v>3266</v>
      </c>
      <c r="R2978" t="s">
        <v>3267</v>
      </c>
      <c r="S2978" t="s">
        <v>39</v>
      </c>
      <c r="T2978">
        <v>-3</v>
      </c>
      <c r="U2978" t="s">
        <v>3270</v>
      </c>
      <c r="V2978" s="6" t="s">
        <v>39</v>
      </c>
      <c r="W2978" t="s">
        <v>39</v>
      </c>
      <c r="X2978" s="6" t="s">
        <v>3232</v>
      </c>
      <c r="Y2978" t="s">
        <v>39</v>
      </c>
      <c r="Z2978" t="s">
        <v>39</v>
      </c>
      <c r="AA2978" t="s">
        <v>39</v>
      </c>
      <c r="AB2978" t="s">
        <v>39</v>
      </c>
      <c r="AC2978" t="s">
        <v>39</v>
      </c>
      <c r="AD2978" t="s">
        <v>40</v>
      </c>
      <c r="AE2978" t="s">
        <v>39</v>
      </c>
      <c r="AF2978" t="s">
        <v>40</v>
      </c>
      <c r="AG2978" t="s">
        <v>39</v>
      </c>
      <c r="AH2978" t="s">
        <v>39</v>
      </c>
      <c r="AI2978" t="s">
        <v>39</v>
      </c>
      <c r="AJ2978" s="6" t="s">
        <v>43</v>
      </c>
      <c r="AK2978" s="19">
        <v>0</v>
      </c>
      <c r="AL2978" t="s">
        <v>39</v>
      </c>
      <c r="AM2978" t="s">
        <v>39</v>
      </c>
      <c r="AN2978">
        <v>4</v>
      </c>
      <c r="AO2978">
        <v>50</v>
      </c>
      <c r="AP2978">
        <f>15*7</f>
        <v>105</v>
      </c>
      <c r="AQ2978" t="s">
        <v>39</v>
      </c>
      <c r="AR2978" t="s">
        <v>2642</v>
      </c>
      <c r="AS2978" t="s">
        <v>3271</v>
      </c>
    </row>
    <row r="2979" spans="1:45" x14ac:dyDescent="0.35">
      <c r="A2979" t="s">
        <v>2180</v>
      </c>
      <c r="B2979" t="s">
        <v>2673</v>
      </c>
      <c r="C2979" t="s">
        <v>2593</v>
      </c>
      <c r="D2979" t="s">
        <v>1389</v>
      </c>
      <c r="E2979" t="s">
        <v>2179</v>
      </c>
      <c r="F2979" t="s">
        <v>39</v>
      </c>
      <c r="G2979" t="s">
        <v>42</v>
      </c>
      <c r="H2979" t="s">
        <v>40</v>
      </c>
      <c r="I2979" t="s">
        <v>3268</v>
      </c>
      <c r="J2979">
        <v>52.3</v>
      </c>
      <c r="K2979">
        <v>17.03</v>
      </c>
      <c r="L2979" t="s">
        <v>39</v>
      </c>
      <c r="M2979" t="s">
        <v>3265</v>
      </c>
      <c r="N2979" t="s">
        <v>39</v>
      </c>
      <c r="O2979">
        <v>1996</v>
      </c>
      <c r="P2979">
        <v>1997</v>
      </c>
      <c r="Q2979" t="s">
        <v>3266</v>
      </c>
      <c r="R2979" t="s">
        <v>3267</v>
      </c>
      <c r="S2979" t="s">
        <v>39</v>
      </c>
      <c r="T2979">
        <v>-3</v>
      </c>
      <c r="U2979" t="s">
        <v>3270</v>
      </c>
      <c r="V2979" s="6" t="s">
        <v>39</v>
      </c>
      <c r="W2979" t="s">
        <v>39</v>
      </c>
      <c r="X2979" s="6" t="s">
        <v>3233</v>
      </c>
      <c r="Y2979" t="s">
        <v>39</v>
      </c>
      <c r="Z2979" t="s">
        <v>39</v>
      </c>
      <c r="AA2979" t="s">
        <v>39</v>
      </c>
      <c r="AB2979" t="s">
        <v>39</v>
      </c>
      <c r="AC2979" t="s">
        <v>39</v>
      </c>
      <c r="AD2979" t="s">
        <v>40</v>
      </c>
      <c r="AE2979" t="s">
        <v>39</v>
      </c>
      <c r="AF2979" t="s">
        <v>40</v>
      </c>
      <c r="AG2979" t="s">
        <v>39</v>
      </c>
      <c r="AH2979" t="s">
        <v>39</v>
      </c>
      <c r="AI2979" t="s">
        <v>39</v>
      </c>
      <c r="AJ2979" s="6" t="s">
        <v>43</v>
      </c>
      <c r="AK2979" s="19">
        <v>0</v>
      </c>
      <c r="AL2979" t="s">
        <v>39</v>
      </c>
      <c r="AM2979" t="s">
        <v>39</v>
      </c>
      <c r="AN2979">
        <v>4</v>
      </c>
      <c r="AO2979">
        <v>50</v>
      </c>
      <c r="AP2979">
        <f>21</f>
        <v>21</v>
      </c>
      <c r="AQ2979" t="s">
        <v>39</v>
      </c>
      <c r="AR2979" t="s">
        <v>2642</v>
      </c>
      <c r="AS2979" t="s">
        <v>3271</v>
      </c>
    </row>
    <row r="2980" spans="1:45" x14ac:dyDescent="0.35">
      <c r="A2980" t="s">
        <v>2180</v>
      </c>
      <c r="B2980" t="s">
        <v>2673</v>
      </c>
      <c r="C2980" t="s">
        <v>2593</v>
      </c>
      <c r="D2980" t="s">
        <v>1389</v>
      </c>
      <c r="E2980" t="s">
        <v>2179</v>
      </c>
      <c r="F2980" t="s">
        <v>39</v>
      </c>
      <c r="G2980" t="s">
        <v>42</v>
      </c>
      <c r="H2980" t="s">
        <v>40</v>
      </c>
      <c r="I2980" t="s">
        <v>3268</v>
      </c>
      <c r="J2980">
        <v>52.3</v>
      </c>
      <c r="K2980">
        <v>17.03</v>
      </c>
      <c r="L2980" t="s">
        <v>39</v>
      </c>
      <c r="M2980" t="s">
        <v>3265</v>
      </c>
      <c r="N2980" t="s">
        <v>39</v>
      </c>
      <c r="O2980">
        <v>1996</v>
      </c>
      <c r="P2980">
        <v>1997</v>
      </c>
      <c r="Q2980" t="s">
        <v>3266</v>
      </c>
      <c r="R2980" t="s">
        <v>3267</v>
      </c>
      <c r="S2980" t="s">
        <v>39</v>
      </c>
      <c r="T2980">
        <v>-3</v>
      </c>
      <c r="U2980" t="s">
        <v>3270</v>
      </c>
      <c r="V2980" s="6" t="s">
        <v>39</v>
      </c>
      <c r="W2980" t="s">
        <v>39</v>
      </c>
      <c r="X2980" s="6" t="s">
        <v>3233</v>
      </c>
      <c r="Y2980" t="s">
        <v>39</v>
      </c>
      <c r="Z2980" t="s">
        <v>39</v>
      </c>
      <c r="AA2980" t="s">
        <v>39</v>
      </c>
      <c r="AB2980" t="s">
        <v>39</v>
      </c>
      <c r="AC2980" t="s">
        <v>39</v>
      </c>
      <c r="AD2980" t="s">
        <v>40</v>
      </c>
      <c r="AE2980" t="s">
        <v>39</v>
      </c>
      <c r="AF2980" t="s">
        <v>40</v>
      </c>
      <c r="AG2980" t="s">
        <v>39</v>
      </c>
      <c r="AH2980" t="s">
        <v>39</v>
      </c>
      <c r="AI2980" t="s">
        <v>39</v>
      </c>
      <c r="AJ2980" s="6" t="s">
        <v>43</v>
      </c>
      <c r="AK2980" s="19">
        <v>0</v>
      </c>
      <c r="AL2980" t="s">
        <v>39</v>
      </c>
      <c r="AM2980" t="s">
        <v>39</v>
      </c>
      <c r="AN2980">
        <v>4</v>
      </c>
      <c r="AO2980">
        <v>50</v>
      </c>
      <c r="AP2980">
        <f>AP2979+7</f>
        <v>28</v>
      </c>
      <c r="AQ2980" t="s">
        <v>39</v>
      </c>
      <c r="AR2980" t="s">
        <v>2642</v>
      </c>
      <c r="AS2980" t="s">
        <v>3271</v>
      </c>
    </row>
    <row r="2981" spans="1:45" x14ac:dyDescent="0.35">
      <c r="A2981" t="s">
        <v>2180</v>
      </c>
      <c r="B2981" t="s">
        <v>2673</v>
      </c>
      <c r="C2981" t="s">
        <v>2593</v>
      </c>
      <c r="D2981" t="s">
        <v>1389</v>
      </c>
      <c r="E2981" t="s">
        <v>2179</v>
      </c>
      <c r="F2981" t="s">
        <v>39</v>
      </c>
      <c r="G2981" t="s">
        <v>42</v>
      </c>
      <c r="H2981" t="s">
        <v>40</v>
      </c>
      <c r="I2981" t="s">
        <v>3268</v>
      </c>
      <c r="J2981">
        <v>52.3</v>
      </c>
      <c r="K2981">
        <v>17.03</v>
      </c>
      <c r="L2981" t="s">
        <v>39</v>
      </c>
      <c r="M2981" t="s">
        <v>3265</v>
      </c>
      <c r="N2981" t="s">
        <v>39</v>
      </c>
      <c r="O2981">
        <v>1996</v>
      </c>
      <c r="P2981">
        <v>1997</v>
      </c>
      <c r="Q2981" t="s">
        <v>3266</v>
      </c>
      <c r="R2981" t="s">
        <v>3267</v>
      </c>
      <c r="S2981" t="s">
        <v>39</v>
      </c>
      <c r="T2981">
        <v>-3</v>
      </c>
      <c r="U2981" t="s">
        <v>3270</v>
      </c>
      <c r="V2981" s="6" t="s">
        <v>39</v>
      </c>
      <c r="W2981" t="s">
        <v>39</v>
      </c>
      <c r="X2981" s="6" t="s">
        <v>3233</v>
      </c>
      <c r="Y2981" t="s">
        <v>39</v>
      </c>
      <c r="Z2981" t="s">
        <v>39</v>
      </c>
      <c r="AA2981" t="s">
        <v>39</v>
      </c>
      <c r="AB2981" t="s">
        <v>39</v>
      </c>
      <c r="AC2981" t="s">
        <v>39</v>
      </c>
      <c r="AD2981" t="s">
        <v>40</v>
      </c>
      <c r="AE2981" t="s">
        <v>39</v>
      </c>
      <c r="AF2981" t="s">
        <v>40</v>
      </c>
      <c r="AG2981" t="s">
        <v>39</v>
      </c>
      <c r="AH2981" t="s">
        <v>39</v>
      </c>
      <c r="AI2981" t="s">
        <v>39</v>
      </c>
      <c r="AJ2981" s="6" t="s">
        <v>43</v>
      </c>
      <c r="AK2981" s="19">
        <v>5.5670000000000002</v>
      </c>
      <c r="AL2981" t="s">
        <v>39</v>
      </c>
      <c r="AM2981" t="s">
        <v>39</v>
      </c>
      <c r="AN2981">
        <v>4</v>
      </c>
      <c r="AO2981">
        <v>50</v>
      </c>
      <c r="AP2981">
        <f t="shared" ref="AP2981:AP2991" si="87">AP2980+7</f>
        <v>35</v>
      </c>
      <c r="AQ2981" t="s">
        <v>39</v>
      </c>
      <c r="AR2981" t="s">
        <v>2642</v>
      </c>
      <c r="AS2981" t="s">
        <v>3271</v>
      </c>
    </row>
    <row r="2982" spans="1:45" x14ac:dyDescent="0.35">
      <c r="A2982" t="s">
        <v>2180</v>
      </c>
      <c r="B2982" t="s">
        <v>2673</v>
      </c>
      <c r="C2982" t="s">
        <v>2593</v>
      </c>
      <c r="D2982" t="s">
        <v>1389</v>
      </c>
      <c r="E2982" t="s">
        <v>2179</v>
      </c>
      <c r="F2982" t="s">
        <v>39</v>
      </c>
      <c r="G2982" t="s">
        <v>42</v>
      </c>
      <c r="H2982" t="s">
        <v>40</v>
      </c>
      <c r="I2982" t="s">
        <v>3268</v>
      </c>
      <c r="J2982">
        <v>52.3</v>
      </c>
      <c r="K2982">
        <v>17.03</v>
      </c>
      <c r="L2982" t="s">
        <v>39</v>
      </c>
      <c r="M2982" t="s">
        <v>3265</v>
      </c>
      <c r="N2982" t="s">
        <v>39</v>
      </c>
      <c r="O2982">
        <v>1996</v>
      </c>
      <c r="P2982">
        <v>1997</v>
      </c>
      <c r="Q2982" t="s">
        <v>3266</v>
      </c>
      <c r="R2982" t="s">
        <v>3267</v>
      </c>
      <c r="S2982" t="s">
        <v>39</v>
      </c>
      <c r="T2982">
        <v>-3</v>
      </c>
      <c r="U2982" t="s">
        <v>3270</v>
      </c>
      <c r="V2982" s="6" t="s">
        <v>39</v>
      </c>
      <c r="W2982" t="s">
        <v>39</v>
      </c>
      <c r="X2982" s="6" t="s">
        <v>3233</v>
      </c>
      <c r="Y2982" t="s">
        <v>39</v>
      </c>
      <c r="Z2982" t="s">
        <v>39</v>
      </c>
      <c r="AA2982" t="s">
        <v>39</v>
      </c>
      <c r="AB2982" t="s">
        <v>39</v>
      </c>
      <c r="AC2982" t="s">
        <v>39</v>
      </c>
      <c r="AD2982" t="s">
        <v>40</v>
      </c>
      <c r="AE2982" t="s">
        <v>39</v>
      </c>
      <c r="AF2982" t="s">
        <v>40</v>
      </c>
      <c r="AG2982" t="s">
        <v>39</v>
      </c>
      <c r="AH2982" t="s">
        <v>39</v>
      </c>
      <c r="AI2982" t="s">
        <v>39</v>
      </c>
      <c r="AJ2982" s="6" t="s">
        <v>43</v>
      </c>
      <c r="AK2982" s="19">
        <v>12.000999999999999</v>
      </c>
      <c r="AL2982" t="s">
        <v>39</v>
      </c>
      <c r="AM2982" t="s">
        <v>39</v>
      </c>
      <c r="AN2982">
        <v>4</v>
      </c>
      <c r="AO2982">
        <v>50</v>
      </c>
      <c r="AP2982">
        <f t="shared" si="87"/>
        <v>42</v>
      </c>
      <c r="AQ2982" t="s">
        <v>39</v>
      </c>
      <c r="AR2982" t="s">
        <v>2642</v>
      </c>
      <c r="AS2982" t="s">
        <v>3271</v>
      </c>
    </row>
    <row r="2983" spans="1:45" x14ac:dyDescent="0.35">
      <c r="A2983" t="s">
        <v>2180</v>
      </c>
      <c r="B2983" t="s">
        <v>2673</v>
      </c>
      <c r="C2983" t="s">
        <v>2593</v>
      </c>
      <c r="D2983" t="s">
        <v>1389</v>
      </c>
      <c r="E2983" t="s">
        <v>2179</v>
      </c>
      <c r="F2983" t="s">
        <v>39</v>
      </c>
      <c r="G2983" t="s">
        <v>42</v>
      </c>
      <c r="H2983" t="s">
        <v>40</v>
      </c>
      <c r="I2983" t="s">
        <v>3268</v>
      </c>
      <c r="J2983">
        <v>52.3</v>
      </c>
      <c r="K2983">
        <v>17.03</v>
      </c>
      <c r="L2983" t="s">
        <v>39</v>
      </c>
      <c r="M2983" t="s">
        <v>3265</v>
      </c>
      <c r="N2983" t="s">
        <v>39</v>
      </c>
      <c r="O2983">
        <v>1996</v>
      </c>
      <c r="P2983">
        <v>1997</v>
      </c>
      <c r="Q2983" t="s">
        <v>3266</v>
      </c>
      <c r="R2983" t="s">
        <v>3267</v>
      </c>
      <c r="S2983" t="s">
        <v>39</v>
      </c>
      <c r="T2983">
        <v>-3</v>
      </c>
      <c r="U2983" t="s">
        <v>3270</v>
      </c>
      <c r="V2983" s="6" t="s">
        <v>39</v>
      </c>
      <c r="W2983" t="s">
        <v>39</v>
      </c>
      <c r="X2983" s="6" t="s">
        <v>3233</v>
      </c>
      <c r="Y2983" t="s">
        <v>39</v>
      </c>
      <c r="Z2983" t="s">
        <v>39</v>
      </c>
      <c r="AA2983" t="s">
        <v>39</v>
      </c>
      <c r="AB2983" t="s">
        <v>39</v>
      </c>
      <c r="AC2983" t="s">
        <v>39</v>
      </c>
      <c r="AD2983" t="s">
        <v>40</v>
      </c>
      <c r="AE2983" t="s">
        <v>39</v>
      </c>
      <c r="AF2983" t="s">
        <v>40</v>
      </c>
      <c r="AG2983" t="s">
        <v>39</v>
      </c>
      <c r="AH2983" t="s">
        <v>39</v>
      </c>
      <c r="AI2983" t="s">
        <v>39</v>
      </c>
      <c r="AJ2983" s="6" t="s">
        <v>43</v>
      </c>
      <c r="AK2983" s="19">
        <v>14.836</v>
      </c>
      <c r="AL2983" t="s">
        <v>39</v>
      </c>
      <c r="AM2983" t="s">
        <v>39</v>
      </c>
      <c r="AN2983">
        <v>4</v>
      </c>
      <c r="AO2983">
        <v>50</v>
      </c>
      <c r="AP2983">
        <f t="shared" si="87"/>
        <v>49</v>
      </c>
      <c r="AQ2983" t="s">
        <v>39</v>
      </c>
      <c r="AR2983" t="s">
        <v>2642</v>
      </c>
      <c r="AS2983" t="s">
        <v>3271</v>
      </c>
    </row>
    <row r="2984" spans="1:45" x14ac:dyDescent="0.35">
      <c r="A2984" t="s">
        <v>2180</v>
      </c>
      <c r="B2984" t="s">
        <v>2673</v>
      </c>
      <c r="C2984" t="s">
        <v>2593</v>
      </c>
      <c r="D2984" t="s">
        <v>1389</v>
      </c>
      <c r="E2984" t="s">
        <v>2179</v>
      </c>
      <c r="F2984" t="s">
        <v>39</v>
      </c>
      <c r="G2984" t="s">
        <v>42</v>
      </c>
      <c r="H2984" t="s">
        <v>40</v>
      </c>
      <c r="I2984" t="s">
        <v>3268</v>
      </c>
      <c r="J2984">
        <v>52.3</v>
      </c>
      <c r="K2984">
        <v>17.03</v>
      </c>
      <c r="L2984" t="s">
        <v>39</v>
      </c>
      <c r="M2984" t="s">
        <v>3265</v>
      </c>
      <c r="N2984" t="s">
        <v>39</v>
      </c>
      <c r="O2984">
        <v>1996</v>
      </c>
      <c r="P2984">
        <v>1997</v>
      </c>
      <c r="Q2984" t="s">
        <v>3266</v>
      </c>
      <c r="R2984" t="s">
        <v>3267</v>
      </c>
      <c r="S2984" t="s">
        <v>39</v>
      </c>
      <c r="T2984">
        <v>-3</v>
      </c>
      <c r="U2984" t="s">
        <v>3270</v>
      </c>
      <c r="V2984" s="6" t="s">
        <v>39</v>
      </c>
      <c r="W2984" t="s">
        <v>39</v>
      </c>
      <c r="X2984" s="6" t="s">
        <v>3233</v>
      </c>
      <c r="Y2984" t="s">
        <v>39</v>
      </c>
      <c r="Z2984" t="s">
        <v>39</v>
      </c>
      <c r="AA2984" t="s">
        <v>39</v>
      </c>
      <c r="AB2984" t="s">
        <v>39</v>
      </c>
      <c r="AC2984" t="s">
        <v>39</v>
      </c>
      <c r="AD2984" t="s">
        <v>40</v>
      </c>
      <c r="AE2984" t="s">
        <v>39</v>
      </c>
      <c r="AF2984" t="s">
        <v>40</v>
      </c>
      <c r="AG2984" t="s">
        <v>39</v>
      </c>
      <c r="AH2984" t="s">
        <v>39</v>
      </c>
      <c r="AI2984" t="s">
        <v>39</v>
      </c>
      <c r="AJ2984" s="6" t="s">
        <v>43</v>
      </c>
      <c r="AK2984" s="19">
        <v>17.236000000000001</v>
      </c>
      <c r="AL2984" t="s">
        <v>39</v>
      </c>
      <c r="AM2984" t="s">
        <v>39</v>
      </c>
      <c r="AN2984">
        <v>4</v>
      </c>
      <c r="AO2984">
        <v>50</v>
      </c>
      <c r="AP2984">
        <f t="shared" si="87"/>
        <v>56</v>
      </c>
      <c r="AQ2984" t="s">
        <v>39</v>
      </c>
      <c r="AR2984" t="s">
        <v>2642</v>
      </c>
      <c r="AS2984" t="s">
        <v>3271</v>
      </c>
    </row>
    <row r="2985" spans="1:45" x14ac:dyDescent="0.35">
      <c r="A2985" t="s">
        <v>2180</v>
      </c>
      <c r="B2985" t="s">
        <v>2673</v>
      </c>
      <c r="C2985" t="s">
        <v>2593</v>
      </c>
      <c r="D2985" t="s">
        <v>1389</v>
      </c>
      <c r="E2985" t="s">
        <v>2179</v>
      </c>
      <c r="F2985" t="s">
        <v>39</v>
      </c>
      <c r="G2985" t="s">
        <v>42</v>
      </c>
      <c r="H2985" t="s">
        <v>40</v>
      </c>
      <c r="I2985" t="s">
        <v>3268</v>
      </c>
      <c r="J2985">
        <v>52.3</v>
      </c>
      <c r="K2985">
        <v>17.03</v>
      </c>
      <c r="L2985" t="s">
        <v>39</v>
      </c>
      <c r="M2985" t="s">
        <v>3265</v>
      </c>
      <c r="N2985" t="s">
        <v>39</v>
      </c>
      <c r="O2985">
        <v>1996</v>
      </c>
      <c r="P2985">
        <v>1997</v>
      </c>
      <c r="Q2985" t="s">
        <v>3266</v>
      </c>
      <c r="R2985" t="s">
        <v>3267</v>
      </c>
      <c r="S2985" t="s">
        <v>39</v>
      </c>
      <c r="T2985">
        <v>-3</v>
      </c>
      <c r="U2985" t="s">
        <v>3270</v>
      </c>
      <c r="V2985" s="6" t="s">
        <v>39</v>
      </c>
      <c r="W2985" t="s">
        <v>39</v>
      </c>
      <c r="X2985" s="6" t="s">
        <v>3233</v>
      </c>
      <c r="Y2985" t="s">
        <v>39</v>
      </c>
      <c r="Z2985" t="s">
        <v>39</v>
      </c>
      <c r="AA2985" t="s">
        <v>39</v>
      </c>
      <c r="AB2985" t="s">
        <v>39</v>
      </c>
      <c r="AC2985" t="s">
        <v>39</v>
      </c>
      <c r="AD2985" t="s">
        <v>40</v>
      </c>
      <c r="AE2985" t="s">
        <v>39</v>
      </c>
      <c r="AF2985" t="s">
        <v>40</v>
      </c>
      <c r="AG2985" t="s">
        <v>39</v>
      </c>
      <c r="AH2985" t="s">
        <v>39</v>
      </c>
      <c r="AI2985" t="s">
        <v>39</v>
      </c>
      <c r="AJ2985" s="6" t="s">
        <v>43</v>
      </c>
      <c r="AK2985" s="19">
        <v>18.544</v>
      </c>
      <c r="AL2985" t="s">
        <v>39</v>
      </c>
      <c r="AM2985" t="s">
        <v>39</v>
      </c>
      <c r="AN2985">
        <v>4</v>
      </c>
      <c r="AO2985">
        <v>50</v>
      </c>
      <c r="AP2985">
        <f t="shared" si="87"/>
        <v>63</v>
      </c>
      <c r="AQ2985" t="s">
        <v>39</v>
      </c>
      <c r="AR2985" t="s">
        <v>2642</v>
      </c>
      <c r="AS2985" t="s">
        <v>3271</v>
      </c>
    </row>
    <row r="2986" spans="1:45" x14ac:dyDescent="0.35">
      <c r="A2986" t="s">
        <v>2180</v>
      </c>
      <c r="B2986" t="s">
        <v>2673</v>
      </c>
      <c r="C2986" t="s">
        <v>2593</v>
      </c>
      <c r="D2986" t="s">
        <v>1389</v>
      </c>
      <c r="E2986" t="s">
        <v>2179</v>
      </c>
      <c r="F2986" t="s">
        <v>39</v>
      </c>
      <c r="G2986" t="s">
        <v>42</v>
      </c>
      <c r="H2986" t="s">
        <v>40</v>
      </c>
      <c r="I2986" t="s">
        <v>3268</v>
      </c>
      <c r="J2986">
        <v>52.3</v>
      </c>
      <c r="K2986">
        <v>17.03</v>
      </c>
      <c r="L2986" t="s">
        <v>39</v>
      </c>
      <c r="M2986" t="s">
        <v>3265</v>
      </c>
      <c r="N2986" t="s">
        <v>39</v>
      </c>
      <c r="O2986">
        <v>1996</v>
      </c>
      <c r="P2986">
        <v>1997</v>
      </c>
      <c r="Q2986" t="s">
        <v>3266</v>
      </c>
      <c r="R2986" t="s">
        <v>3267</v>
      </c>
      <c r="S2986" t="s">
        <v>39</v>
      </c>
      <c r="T2986">
        <v>-3</v>
      </c>
      <c r="U2986" t="s">
        <v>3270</v>
      </c>
      <c r="V2986" s="6" t="s">
        <v>39</v>
      </c>
      <c r="W2986" t="s">
        <v>39</v>
      </c>
      <c r="X2986" s="6" t="s">
        <v>3233</v>
      </c>
      <c r="Y2986" t="s">
        <v>39</v>
      </c>
      <c r="Z2986" t="s">
        <v>39</v>
      </c>
      <c r="AA2986" t="s">
        <v>39</v>
      </c>
      <c r="AB2986" t="s">
        <v>39</v>
      </c>
      <c r="AC2986" t="s">
        <v>39</v>
      </c>
      <c r="AD2986" t="s">
        <v>40</v>
      </c>
      <c r="AE2986" t="s">
        <v>39</v>
      </c>
      <c r="AF2986" t="s">
        <v>40</v>
      </c>
      <c r="AG2986" t="s">
        <v>39</v>
      </c>
      <c r="AH2986" t="s">
        <v>39</v>
      </c>
      <c r="AI2986" t="s">
        <v>39</v>
      </c>
      <c r="AJ2986" s="6" t="s">
        <v>43</v>
      </c>
      <c r="AK2986" s="19">
        <v>19.635000000000002</v>
      </c>
      <c r="AL2986" t="s">
        <v>39</v>
      </c>
      <c r="AM2986" t="s">
        <v>39</v>
      </c>
      <c r="AN2986">
        <v>4</v>
      </c>
      <c r="AO2986">
        <v>50</v>
      </c>
      <c r="AP2986">
        <f t="shared" si="87"/>
        <v>70</v>
      </c>
      <c r="AQ2986" t="s">
        <v>39</v>
      </c>
      <c r="AR2986" t="s">
        <v>2642</v>
      </c>
      <c r="AS2986" t="s">
        <v>3271</v>
      </c>
    </row>
    <row r="2987" spans="1:45" x14ac:dyDescent="0.35">
      <c r="A2987" t="s">
        <v>2180</v>
      </c>
      <c r="B2987" t="s">
        <v>2673</v>
      </c>
      <c r="C2987" t="s">
        <v>2593</v>
      </c>
      <c r="D2987" t="s">
        <v>1389</v>
      </c>
      <c r="E2987" t="s">
        <v>2179</v>
      </c>
      <c r="F2987" t="s">
        <v>39</v>
      </c>
      <c r="G2987" t="s">
        <v>42</v>
      </c>
      <c r="H2987" t="s">
        <v>40</v>
      </c>
      <c r="I2987" t="s">
        <v>3268</v>
      </c>
      <c r="J2987">
        <v>52.3</v>
      </c>
      <c r="K2987">
        <v>17.03</v>
      </c>
      <c r="L2987" t="s">
        <v>39</v>
      </c>
      <c r="M2987" t="s">
        <v>3265</v>
      </c>
      <c r="N2987" t="s">
        <v>39</v>
      </c>
      <c r="O2987">
        <v>1996</v>
      </c>
      <c r="P2987">
        <v>1997</v>
      </c>
      <c r="Q2987" t="s">
        <v>3266</v>
      </c>
      <c r="R2987" t="s">
        <v>3267</v>
      </c>
      <c r="S2987" t="s">
        <v>39</v>
      </c>
      <c r="T2987">
        <v>-3</v>
      </c>
      <c r="U2987" t="s">
        <v>3270</v>
      </c>
      <c r="V2987" s="6" t="s">
        <v>39</v>
      </c>
      <c r="W2987" t="s">
        <v>39</v>
      </c>
      <c r="X2987" s="6" t="s">
        <v>3233</v>
      </c>
      <c r="Y2987" t="s">
        <v>39</v>
      </c>
      <c r="Z2987" t="s">
        <v>39</v>
      </c>
      <c r="AA2987" t="s">
        <v>39</v>
      </c>
      <c r="AB2987" t="s">
        <v>39</v>
      </c>
      <c r="AC2987" t="s">
        <v>39</v>
      </c>
      <c r="AD2987" t="s">
        <v>40</v>
      </c>
      <c r="AE2987" t="s">
        <v>39</v>
      </c>
      <c r="AF2987" t="s">
        <v>40</v>
      </c>
      <c r="AG2987" t="s">
        <v>39</v>
      </c>
      <c r="AH2987" t="s">
        <v>39</v>
      </c>
      <c r="AI2987" t="s">
        <v>39</v>
      </c>
      <c r="AJ2987" s="6" t="s">
        <v>43</v>
      </c>
      <c r="AK2987" s="19">
        <v>20.507000000000001</v>
      </c>
      <c r="AL2987" t="s">
        <v>39</v>
      </c>
      <c r="AM2987" t="s">
        <v>39</v>
      </c>
      <c r="AN2987">
        <v>4</v>
      </c>
      <c r="AO2987">
        <v>50</v>
      </c>
      <c r="AP2987">
        <f t="shared" si="87"/>
        <v>77</v>
      </c>
      <c r="AQ2987" t="s">
        <v>39</v>
      </c>
      <c r="AR2987" t="s">
        <v>2642</v>
      </c>
      <c r="AS2987" t="s">
        <v>3271</v>
      </c>
    </row>
    <row r="2988" spans="1:45" x14ac:dyDescent="0.35">
      <c r="A2988" t="s">
        <v>2180</v>
      </c>
      <c r="B2988" t="s">
        <v>2673</v>
      </c>
      <c r="C2988" t="s">
        <v>2593</v>
      </c>
      <c r="D2988" t="s">
        <v>1389</v>
      </c>
      <c r="E2988" t="s">
        <v>2179</v>
      </c>
      <c r="F2988" t="s">
        <v>39</v>
      </c>
      <c r="G2988" t="s">
        <v>42</v>
      </c>
      <c r="H2988" t="s">
        <v>40</v>
      </c>
      <c r="I2988" t="s">
        <v>3268</v>
      </c>
      <c r="J2988">
        <v>52.3</v>
      </c>
      <c r="K2988">
        <v>17.03</v>
      </c>
      <c r="L2988" t="s">
        <v>39</v>
      </c>
      <c r="M2988" t="s">
        <v>3265</v>
      </c>
      <c r="N2988" t="s">
        <v>39</v>
      </c>
      <c r="O2988">
        <v>1996</v>
      </c>
      <c r="P2988">
        <v>1997</v>
      </c>
      <c r="Q2988" t="s">
        <v>3266</v>
      </c>
      <c r="R2988" t="s">
        <v>3267</v>
      </c>
      <c r="S2988" t="s">
        <v>39</v>
      </c>
      <c r="T2988">
        <v>-3</v>
      </c>
      <c r="U2988" t="s">
        <v>3270</v>
      </c>
      <c r="V2988" s="6" t="s">
        <v>39</v>
      </c>
      <c r="W2988" t="s">
        <v>39</v>
      </c>
      <c r="X2988" s="6" t="s">
        <v>3233</v>
      </c>
      <c r="Y2988" t="s">
        <v>39</v>
      </c>
      <c r="Z2988" t="s">
        <v>39</v>
      </c>
      <c r="AA2988" t="s">
        <v>39</v>
      </c>
      <c r="AB2988" t="s">
        <v>39</v>
      </c>
      <c r="AC2988" t="s">
        <v>39</v>
      </c>
      <c r="AD2988" t="s">
        <v>40</v>
      </c>
      <c r="AE2988" t="s">
        <v>39</v>
      </c>
      <c r="AF2988" t="s">
        <v>40</v>
      </c>
      <c r="AG2988" t="s">
        <v>39</v>
      </c>
      <c r="AH2988" t="s">
        <v>39</v>
      </c>
      <c r="AI2988" t="s">
        <v>39</v>
      </c>
      <c r="AJ2988" s="6" t="s">
        <v>43</v>
      </c>
      <c r="AK2988" s="19">
        <v>21.597999999999999</v>
      </c>
      <c r="AL2988" t="s">
        <v>39</v>
      </c>
      <c r="AM2988" t="s">
        <v>39</v>
      </c>
      <c r="AN2988">
        <v>4</v>
      </c>
      <c r="AO2988">
        <v>50</v>
      </c>
      <c r="AP2988">
        <f t="shared" si="87"/>
        <v>84</v>
      </c>
      <c r="AQ2988" t="s">
        <v>39</v>
      </c>
      <c r="AR2988" t="s">
        <v>2642</v>
      </c>
      <c r="AS2988" t="s">
        <v>3271</v>
      </c>
    </row>
    <row r="2989" spans="1:45" x14ac:dyDescent="0.35">
      <c r="A2989" t="s">
        <v>2180</v>
      </c>
      <c r="B2989" t="s">
        <v>2673</v>
      </c>
      <c r="C2989" t="s">
        <v>2593</v>
      </c>
      <c r="D2989" t="s">
        <v>1389</v>
      </c>
      <c r="E2989" t="s">
        <v>2179</v>
      </c>
      <c r="F2989" t="s">
        <v>39</v>
      </c>
      <c r="G2989" t="s">
        <v>42</v>
      </c>
      <c r="H2989" t="s">
        <v>40</v>
      </c>
      <c r="I2989" t="s">
        <v>3268</v>
      </c>
      <c r="J2989">
        <v>52.3</v>
      </c>
      <c r="K2989">
        <v>17.03</v>
      </c>
      <c r="L2989" t="s">
        <v>39</v>
      </c>
      <c r="M2989" t="s">
        <v>3265</v>
      </c>
      <c r="N2989" t="s">
        <v>39</v>
      </c>
      <c r="O2989">
        <v>1996</v>
      </c>
      <c r="P2989">
        <v>1997</v>
      </c>
      <c r="Q2989" t="s">
        <v>3266</v>
      </c>
      <c r="R2989" t="s">
        <v>3267</v>
      </c>
      <c r="S2989" t="s">
        <v>39</v>
      </c>
      <c r="T2989">
        <v>-3</v>
      </c>
      <c r="U2989" t="s">
        <v>3270</v>
      </c>
      <c r="V2989" s="6" t="s">
        <v>39</v>
      </c>
      <c r="W2989" t="s">
        <v>39</v>
      </c>
      <c r="X2989" s="6" t="s">
        <v>3233</v>
      </c>
      <c r="Y2989" t="s">
        <v>39</v>
      </c>
      <c r="Z2989" t="s">
        <v>39</v>
      </c>
      <c r="AA2989" t="s">
        <v>39</v>
      </c>
      <c r="AB2989" t="s">
        <v>39</v>
      </c>
      <c r="AC2989" t="s">
        <v>39</v>
      </c>
      <c r="AD2989" t="s">
        <v>40</v>
      </c>
      <c r="AE2989" t="s">
        <v>39</v>
      </c>
      <c r="AF2989" t="s">
        <v>40</v>
      </c>
      <c r="AG2989" t="s">
        <v>39</v>
      </c>
      <c r="AH2989" t="s">
        <v>39</v>
      </c>
      <c r="AI2989" t="s">
        <v>39</v>
      </c>
      <c r="AJ2989" s="6" t="s">
        <v>43</v>
      </c>
      <c r="AK2989" s="19">
        <v>23.561</v>
      </c>
      <c r="AL2989" t="s">
        <v>39</v>
      </c>
      <c r="AM2989" t="s">
        <v>39</v>
      </c>
      <c r="AN2989">
        <v>4</v>
      </c>
      <c r="AO2989">
        <v>50</v>
      </c>
      <c r="AP2989">
        <f t="shared" si="87"/>
        <v>91</v>
      </c>
      <c r="AQ2989" t="s">
        <v>39</v>
      </c>
      <c r="AR2989" t="s">
        <v>2642</v>
      </c>
      <c r="AS2989" t="s">
        <v>3271</v>
      </c>
    </row>
    <row r="2990" spans="1:45" x14ac:dyDescent="0.35">
      <c r="A2990" t="s">
        <v>2180</v>
      </c>
      <c r="B2990" t="s">
        <v>2673</v>
      </c>
      <c r="C2990" t="s">
        <v>2593</v>
      </c>
      <c r="D2990" t="s">
        <v>1389</v>
      </c>
      <c r="E2990" t="s">
        <v>2179</v>
      </c>
      <c r="F2990" t="s">
        <v>39</v>
      </c>
      <c r="G2990" t="s">
        <v>42</v>
      </c>
      <c r="H2990" t="s">
        <v>40</v>
      </c>
      <c r="I2990" t="s">
        <v>3268</v>
      </c>
      <c r="J2990">
        <v>52.3</v>
      </c>
      <c r="K2990">
        <v>17.03</v>
      </c>
      <c r="L2990" t="s">
        <v>39</v>
      </c>
      <c r="M2990" t="s">
        <v>3265</v>
      </c>
      <c r="N2990" t="s">
        <v>39</v>
      </c>
      <c r="O2990">
        <v>1996</v>
      </c>
      <c r="P2990">
        <v>1997</v>
      </c>
      <c r="Q2990" t="s">
        <v>3266</v>
      </c>
      <c r="R2990" t="s">
        <v>3267</v>
      </c>
      <c r="S2990" t="s">
        <v>39</v>
      </c>
      <c r="T2990">
        <v>-3</v>
      </c>
      <c r="U2990" t="s">
        <v>3270</v>
      </c>
      <c r="V2990" s="6" t="s">
        <v>39</v>
      </c>
      <c r="W2990" t="s">
        <v>39</v>
      </c>
      <c r="X2990" s="6" t="s">
        <v>3233</v>
      </c>
      <c r="Y2990" t="s">
        <v>39</v>
      </c>
      <c r="Z2990" t="s">
        <v>39</v>
      </c>
      <c r="AA2990" t="s">
        <v>39</v>
      </c>
      <c r="AB2990" t="s">
        <v>39</v>
      </c>
      <c r="AC2990" t="s">
        <v>39</v>
      </c>
      <c r="AD2990" t="s">
        <v>40</v>
      </c>
      <c r="AE2990" t="s">
        <v>39</v>
      </c>
      <c r="AF2990" t="s">
        <v>40</v>
      </c>
      <c r="AG2990" t="s">
        <v>39</v>
      </c>
      <c r="AH2990" t="s">
        <v>39</v>
      </c>
      <c r="AI2990" t="s">
        <v>39</v>
      </c>
      <c r="AJ2990" s="6" t="s">
        <v>43</v>
      </c>
      <c r="AK2990" s="19">
        <v>24.869</v>
      </c>
      <c r="AL2990" t="s">
        <v>39</v>
      </c>
      <c r="AM2990" t="s">
        <v>39</v>
      </c>
      <c r="AN2990">
        <v>4</v>
      </c>
      <c r="AO2990">
        <v>50</v>
      </c>
      <c r="AP2990">
        <f t="shared" si="87"/>
        <v>98</v>
      </c>
      <c r="AQ2990" t="s">
        <v>39</v>
      </c>
      <c r="AR2990" t="s">
        <v>2642</v>
      </c>
      <c r="AS2990" t="s">
        <v>3271</v>
      </c>
    </row>
    <row r="2991" spans="1:45" x14ac:dyDescent="0.35">
      <c r="A2991" t="s">
        <v>2180</v>
      </c>
      <c r="B2991" t="s">
        <v>2673</v>
      </c>
      <c r="C2991" t="s">
        <v>2593</v>
      </c>
      <c r="D2991" t="s">
        <v>1389</v>
      </c>
      <c r="E2991" t="s">
        <v>2179</v>
      </c>
      <c r="F2991" t="s">
        <v>39</v>
      </c>
      <c r="G2991" t="s">
        <v>42</v>
      </c>
      <c r="H2991" t="s">
        <v>40</v>
      </c>
      <c r="I2991" t="s">
        <v>3268</v>
      </c>
      <c r="J2991">
        <v>52.3</v>
      </c>
      <c r="K2991">
        <v>17.03</v>
      </c>
      <c r="L2991" t="s">
        <v>39</v>
      </c>
      <c r="M2991" t="s">
        <v>3265</v>
      </c>
      <c r="N2991" t="s">
        <v>39</v>
      </c>
      <c r="O2991">
        <v>1996</v>
      </c>
      <c r="P2991">
        <v>1997</v>
      </c>
      <c r="Q2991" t="s">
        <v>3266</v>
      </c>
      <c r="R2991" t="s">
        <v>3267</v>
      </c>
      <c r="S2991" t="s">
        <v>39</v>
      </c>
      <c r="T2991">
        <v>-3</v>
      </c>
      <c r="U2991" t="s">
        <v>3270</v>
      </c>
      <c r="V2991" s="6" t="s">
        <v>39</v>
      </c>
      <c r="W2991" t="s">
        <v>39</v>
      </c>
      <c r="X2991" s="6" t="s">
        <v>3233</v>
      </c>
      <c r="Y2991" t="s">
        <v>39</v>
      </c>
      <c r="Z2991" t="s">
        <v>39</v>
      </c>
      <c r="AA2991" t="s">
        <v>39</v>
      </c>
      <c r="AB2991" t="s">
        <v>39</v>
      </c>
      <c r="AC2991" t="s">
        <v>39</v>
      </c>
      <c r="AD2991" t="s">
        <v>40</v>
      </c>
      <c r="AE2991" t="s">
        <v>39</v>
      </c>
      <c r="AF2991" t="s">
        <v>40</v>
      </c>
      <c r="AG2991" t="s">
        <v>39</v>
      </c>
      <c r="AH2991" t="s">
        <v>39</v>
      </c>
      <c r="AI2991" t="s">
        <v>39</v>
      </c>
      <c r="AJ2991" s="6" t="s">
        <v>43</v>
      </c>
      <c r="AK2991" s="19">
        <v>26.504999999999999</v>
      </c>
      <c r="AL2991" t="s">
        <v>39</v>
      </c>
      <c r="AM2991" t="s">
        <v>39</v>
      </c>
      <c r="AN2991">
        <v>4</v>
      </c>
      <c r="AO2991">
        <v>50</v>
      </c>
      <c r="AP2991">
        <f t="shared" si="87"/>
        <v>105</v>
      </c>
      <c r="AQ2991" t="s">
        <v>39</v>
      </c>
      <c r="AR2991" t="s">
        <v>2642</v>
      </c>
      <c r="AS2991" t="s">
        <v>3271</v>
      </c>
    </row>
    <row r="2992" spans="1:45" x14ac:dyDescent="0.35">
      <c r="A2992" t="s">
        <v>2180</v>
      </c>
      <c r="B2992" t="s">
        <v>2673</v>
      </c>
      <c r="C2992" t="s">
        <v>2593</v>
      </c>
      <c r="D2992" t="s">
        <v>1389</v>
      </c>
      <c r="E2992" t="s">
        <v>2179</v>
      </c>
      <c r="F2992" t="s">
        <v>39</v>
      </c>
      <c r="G2992" t="s">
        <v>42</v>
      </c>
      <c r="H2992" t="s">
        <v>40</v>
      </c>
      <c r="I2992" t="s">
        <v>3268</v>
      </c>
      <c r="J2992">
        <v>52.3</v>
      </c>
      <c r="K2992">
        <v>17.03</v>
      </c>
      <c r="L2992" t="s">
        <v>39</v>
      </c>
      <c r="M2992" t="s">
        <v>3265</v>
      </c>
      <c r="N2992" t="s">
        <v>39</v>
      </c>
      <c r="O2992">
        <v>1996</v>
      </c>
      <c r="P2992">
        <v>1997</v>
      </c>
      <c r="Q2992" t="s">
        <v>3266</v>
      </c>
      <c r="R2992" t="s">
        <v>3267</v>
      </c>
      <c r="S2992" t="s">
        <v>39</v>
      </c>
      <c r="T2992">
        <v>-3</v>
      </c>
      <c r="U2992" t="s">
        <v>3270</v>
      </c>
      <c r="V2992" s="6" t="s">
        <v>39</v>
      </c>
      <c r="W2992" t="s">
        <v>39</v>
      </c>
      <c r="X2992" s="6" t="s">
        <v>3229</v>
      </c>
      <c r="Y2992" t="s">
        <v>39</v>
      </c>
      <c r="Z2992" t="s">
        <v>39</v>
      </c>
      <c r="AA2992" t="s">
        <v>39</v>
      </c>
      <c r="AB2992" t="s">
        <v>39</v>
      </c>
      <c r="AC2992" t="s">
        <v>39</v>
      </c>
      <c r="AD2992" t="s">
        <v>40</v>
      </c>
      <c r="AE2992" t="s">
        <v>39</v>
      </c>
      <c r="AF2992" t="s">
        <v>40</v>
      </c>
      <c r="AG2992" t="s">
        <v>39</v>
      </c>
      <c r="AH2992" t="s">
        <v>39</v>
      </c>
      <c r="AI2992" t="s">
        <v>39</v>
      </c>
      <c r="AJ2992" s="6" t="s">
        <v>43</v>
      </c>
      <c r="AK2992" s="19">
        <v>0</v>
      </c>
      <c r="AL2992" t="s">
        <v>39</v>
      </c>
      <c r="AM2992" t="s">
        <v>39</v>
      </c>
      <c r="AN2992">
        <v>4</v>
      </c>
      <c r="AO2992">
        <v>50</v>
      </c>
      <c r="AP2992">
        <f>7</f>
        <v>7</v>
      </c>
      <c r="AQ2992" t="s">
        <v>39</v>
      </c>
      <c r="AR2992" t="s">
        <v>2642</v>
      </c>
      <c r="AS2992" t="s">
        <v>3271</v>
      </c>
    </row>
    <row r="2993" spans="1:45" x14ac:dyDescent="0.35">
      <c r="A2993" t="s">
        <v>2180</v>
      </c>
      <c r="B2993" t="s">
        <v>2673</v>
      </c>
      <c r="C2993" t="s">
        <v>2593</v>
      </c>
      <c r="D2993" t="s">
        <v>1389</v>
      </c>
      <c r="E2993" t="s">
        <v>2179</v>
      </c>
      <c r="F2993" t="s">
        <v>39</v>
      </c>
      <c r="G2993" t="s">
        <v>42</v>
      </c>
      <c r="H2993" t="s">
        <v>40</v>
      </c>
      <c r="I2993" t="s">
        <v>3268</v>
      </c>
      <c r="J2993">
        <v>52.3</v>
      </c>
      <c r="K2993">
        <v>17.03</v>
      </c>
      <c r="L2993" t="s">
        <v>39</v>
      </c>
      <c r="M2993" t="s">
        <v>3265</v>
      </c>
      <c r="N2993" t="s">
        <v>39</v>
      </c>
      <c r="O2993">
        <v>1996</v>
      </c>
      <c r="P2993">
        <v>1997</v>
      </c>
      <c r="Q2993" t="s">
        <v>3266</v>
      </c>
      <c r="R2993" t="s">
        <v>3267</v>
      </c>
      <c r="S2993" t="s">
        <v>39</v>
      </c>
      <c r="T2993">
        <v>-3</v>
      </c>
      <c r="U2993" t="s">
        <v>3270</v>
      </c>
      <c r="V2993" s="6" t="s">
        <v>39</v>
      </c>
      <c r="W2993" t="s">
        <v>39</v>
      </c>
      <c r="X2993" s="6" t="s">
        <v>3229</v>
      </c>
      <c r="Y2993" t="s">
        <v>39</v>
      </c>
      <c r="Z2993" t="s">
        <v>39</v>
      </c>
      <c r="AA2993" t="s">
        <v>39</v>
      </c>
      <c r="AB2993" t="s">
        <v>39</v>
      </c>
      <c r="AC2993" t="s">
        <v>39</v>
      </c>
      <c r="AD2993" t="s">
        <v>40</v>
      </c>
      <c r="AE2993" t="s">
        <v>39</v>
      </c>
      <c r="AF2993" t="s">
        <v>40</v>
      </c>
      <c r="AG2993" t="s">
        <v>39</v>
      </c>
      <c r="AH2993" t="s">
        <v>39</v>
      </c>
      <c r="AI2993" t="s">
        <v>39</v>
      </c>
      <c r="AJ2993" s="6" t="s">
        <v>43</v>
      </c>
      <c r="AK2993">
        <v>6.2210000000000001</v>
      </c>
      <c r="AL2993" t="s">
        <v>39</v>
      </c>
      <c r="AM2993" t="s">
        <v>39</v>
      </c>
      <c r="AN2993">
        <v>4</v>
      </c>
      <c r="AO2993">
        <v>50</v>
      </c>
      <c r="AP2993">
        <f>AP2992+7</f>
        <v>14</v>
      </c>
      <c r="AQ2993" t="s">
        <v>39</v>
      </c>
      <c r="AR2993" t="s">
        <v>2642</v>
      </c>
      <c r="AS2993" t="s">
        <v>3271</v>
      </c>
    </row>
    <row r="2994" spans="1:45" x14ac:dyDescent="0.35">
      <c r="A2994" t="s">
        <v>2180</v>
      </c>
      <c r="B2994" t="s">
        <v>2673</v>
      </c>
      <c r="C2994" t="s">
        <v>2593</v>
      </c>
      <c r="D2994" t="s">
        <v>1389</v>
      </c>
      <c r="E2994" t="s">
        <v>2179</v>
      </c>
      <c r="F2994" t="s">
        <v>39</v>
      </c>
      <c r="G2994" t="s">
        <v>42</v>
      </c>
      <c r="H2994" t="s">
        <v>40</v>
      </c>
      <c r="I2994" t="s">
        <v>3268</v>
      </c>
      <c r="J2994">
        <v>52.3</v>
      </c>
      <c r="K2994">
        <v>17.03</v>
      </c>
      <c r="L2994" t="s">
        <v>39</v>
      </c>
      <c r="M2994" t="s">
        <v>3265</v>
      </c>
      <c r="N2994" t="s">
        <v>39</v>
      </c>
      <c r="O2994">
        <v>1996</v>
      </c>
      <c r="P2994">
        <v>1997</v>
      </c>
      <c r="Q2994" t="s">
        <v>3266</v>
      </c>
      <c r="R2994" t="s">
        <v>3267</v>
      </c>
      <c r="S2994" t="s">
        <v>39</v>
      </c>
      <c r="T2994">
        <v>-3</v>
      </c>
      <c r="U2994" t="s">
        <v>3270</v>
      </c>
      <c r="V2994" s="6" t="s">
        <v>39</v>
      </c>
      <c r="W2994" t="s">
        <v>39</v>
      </c>
      <c r="X2994" s="6" t="s">
        <v>3229</v>
      </c>
      <c r="Y2994" t="s">
        <v>39</v>
      </c>
      <c r="Z2994" t="s">
        <v>39</v>
      </c>
      <c r="AA2994" t="s">
        <v>39</v>
      </c>
      <c r="AB2994" t="s">
        <v>39</v>
      </c>
      <c r="AC2994" t="s">
        <v>39</v>
      </c>
      <c r="AD2994" t="s">
        <v>40</v>
      </c>
      <c r="AE2994" t="s">
        <v>39</v>
      </c>
      <c r="AF2994" t="s">
        <v>40</v>
      </c>
      <c r="AG2994" t="s">
        <v>39</v>
      </c>
      <c r="AH2994" t="s">
        <v>39</v>
      </c>
      <c r="AI2994" t="s">
        <v>39</v>
      </c>
      <c r="AJ2994" s="6" t="s">
        <v>43</v>
      </c>
      <c r="AK2994">
        <v>42.972000000000001</v>
      </c>
      <c r="AL2994" t="s">
        <v>39</v>
      </c>
      <c r="AM2994" t="s">
        <v>39</v>
      </c>
      <c r="AN2994">
        <v>4</v>
      </c>
      <c r="AO2994">
        <v>50</v>
      </c>
      <c r="AP2994">
        <f t="shared" ref="AP2994:AP3001" si="88">AP2993+7</f>
        <v>21</v>
      </c>
      <c r="AQ2994" t="s">
        <v>39</v>
      </c>
      <c r="AR2994" t="s">
        <v>2642</v>
      </c>
      <c r="AS2994" t="s">
        <v>3271</v>
      </c>
    </row>
    <row r="2995" spans="1:45" x14ac:dyDescent="0.35">
      <c r="A2995" t="s">
        <v>2180</v>
      </c>
      <c r="B2995" t="s">
        <v>2673</v>
      </c>
      <c r="C2995" t="s">
        <v>2593</v>
      </c>
      <c r="D2995" t="s">
        <v>1389</v>
      </c>
      <c r="E2995" t="s">
        <v>2179</v>
      </c>
      <c r="F2995" t="s">
        <v>39</v>
      </c>
      <c r="G2995" t="s">
        <v>42</v>
      </c>
      <c r="H2995" t="s">
        <v>40</v>
      </c>
      <c r="I2995" t="s">
        <v>3268</v>
      </c>
      <c r="J2995">
        <v>52.3</v>
      </c>
      <c r="K2995">
        <v>17.03</v>
      </c>
      <c r="L2995" t="s">
        <v>39</v>
      </c>
      <c r="M2995" t="s">
        <v>3265</v>
      </c>
      <c r="N2995" t="s">
        <v>39</v>
      </c>
      <c r="O2995">
        <v>1996</v>
      </c>
      <c r="P2995">
        <v>1997</v>
      </c>
      <c r="Q2995" t="s">
        <v>3266</v>
      </c>
      <c r="R2995" t="s">
        <v>3267</v>
      </c>
      <c r="S2995" t="s">
        <v>39</v>
      </c>
      <c r="T2995">
        <v>-3</v>
      </c>
      <c r="U2995" t="s">
        <v>3270</v>
      </c>
      <c r="V2995" s="6" t="s">
        <v>39</v>
      </c>
      <c r="W2995" t="s">
        <v>39</v>
      </c>
      <c r="X2995" s="6" t="s">
        <v>3229</v>
      </c>
      <c r="Y2995" t="s">
        <v>39</v>
      </c>
      <c r="Z2995" t="s">
        <v>39</v>
      </c>
      <c r="AA2995" t="s">
        <v>39</v>
      </c>
      <c r="AB2995" t="s">
        <v>39</v>
      </c>
      <c r="AC2995" t="s">
        <v>39</v>
      </c>
      <c r="AD2995" t="s">
        <v>40</v>
      </c>
      <c r="AE2995" t="s">
        <v>39</v>
      </c>
      <c r="AF2995" t="s">
        <v>40</v>
      </c>
      <c r="AG2995" t="s">
        <v>39</v>
      </c>
      <c r="AH2995" t="s">
        <v>39</v>
      </c>
      <c r="AI2995" t="s">
        <v>39</v>
      </c>
      <c r="AJ2995" s="6" t="s">
        <v>43</v>
      </c>
      <c r="AK2995" s="19">
        <v>53.441000000000003</v>
      </c>
      <c r="AL2995" t="s">
        <v>39</v>
      </c>
      <c r="AM2995" t="s">
        <v>39</v>
      </c>
      <c r="AN2995">
        <v>4</v>
      </c>
      <c r="AO2995">
        <v>50</v>
      </c>
      <c r="AP2995">
        <f t="shared" si="88"/>
        <v>28</v>
      </c>
      <c r="AQ2995" t="s">
        <v>39</v>
      </c>
      <c r="AR2995" t="s">
        <v>2642</v>
      </c>
      <c r="AS2995" t="s">
        <v>3271</v>
      </c>
    </row>
    <row r="2996" spans="1:45" x14ac:dyDescent="0.35">
      <c r="A2996" t="s">
        <v>2180</v>
      </c>
      <c r="B2996" t="s">
        <v>2673</v>
      </c>
      <c r="C2996" t="s">
        <v>2593</v>
      </c>
      <c r="D2996" t="s">
        <v>1389</v>
      </c>
      <c r="E2996" t="s">
        <v>2179</v>
      </c>
      <c r="F2996" t="s">
        <v>39</v>
      </c>
      <c r="G2996" t="s">
        <v>42</v>
      </c>
      <c r="H2996" t="s">
        <v>40</v>
      </c>
      <c r="I2996" t="s">
        <v>3268</v>
      </c>
      <c r="J2996">
        <v>52.3</v>
      </c>
      <c r="K2996">
        <v>17.03</v>
      </c>
      <c r="L2996" t="s">
        <v>39</v>
      </c>
      <c r="M2996" t="s">
        <v>3265</v>
      </c>
      <c r="N2996" t="s">
        <v>39</v>
      </c>
      <c r="O2996">
        <v>1996</v>
      </c>
      <c r="P2996">
        <v>1997</v>
      </c>
      <c r="Q2996" t="s">
        <v>3266</v>
      </c>
      <c r="R2996" t="s">
        <v>3267</v>
      </c>
      <c r="S2996" t="s">
        <v>39</v>
      </c>
      <c r="T2996">
        <v>-3</v>
      </c>
      <c r="U2996" t="s">
        <v>3270</v>
      </c>
      <c r="V2996" s="6" t="s">
        <v>39</v>
      </c>
      <c r="W2996" t="s">
        <v>39</v>
      </c>
      <c r="X2996" s="6" t="s">
        <v>3229</v>
      </c>
      <c r="Y2996" t="s">
        <v>39</v>
      </c>
      <c r="Z2996" t="s">
        <v>39</v>
      </c>
      <c r="AA2996" t="s">
        <v>39</v>
      </c>
      <c r="AB2996" t="s">
        <v>39</v>
      </c>
      <c r="AC2996" t="s">
        <v>39</v>
      </c>
      <c r="AD2996" t="s">
        <v>40</v>
      </c>
      <c r="AE2996" t="s">
        <v>39</v>
      </c>
      <c r="AF2996" t="s">
        <v>40</v>
      </c>
      <c r="AG2996" t="s">
        <v>39</v>
      </c>
      <c r="AH2996" t="s">
        <v>39</v>
      </c>
      <c r="AI2996" t="s">
        <v>39</v>
      </c>
      <c r="AJ2996" s="6" t="s">
        <v>43</v>
      </c>
      <c r="AK2996" s="19">
        <v>55.402999999999999</v>
      </c>
      <c r="AL2996" t="s">
        <v>39</v>
      </c>
      <c r="AM2996" t="s">
        <v>39</v>
      </c>
      <c r="AN2996">
        <v>4</v>
      </c>
      <c r="AO2996">
        <v>50</v>
      </c>
      <c r="AP2996">
        <f t="shared" si="88"/>
        <v>35</v>
      </c>
      <c r="AQ2996" t="s">
        <v>39</v>
      </c>
      <c r="AR2996" t="s">
        <v>2642</v>
      </c>
      <c r="AS2996" t="s">
        <v>3271</v>
      </c>
    </row>
    <row r="2997" spans="1:45" x14ac:dyDescent="0.35">
      <c r="A2997" t="s">
        <v>2180</v>
      </c>
      <c r="B2997" t="s">
        <v>2673</v>
      </c>
      <c r="C2997" t="s">
        <v>2593</v>
      </c>
      <c r="D2997" t="s">
        <v>1389</v>
      </c>
      <c r="E2997" t="s">
        <v>2179</v>
      </c>
      <c r="F2997" t="s">
        <v>39</v>
      </c>
      <c r="G2997" t="s">
        <v>42</v>
      </c>
      <c r="H2997" t="s">
        <v>40</v>
      </c>
      <c r="I2997" t="s">
        <v>3268</v>
      </c>
      <c r="J2997">
        <v>52.3</v>
      </c>
      <c r="K2997">
        <v>17.03</v>
      </c>
      <c r="L2997" t="s">
        <v>39</v>
      </c>
      <c r="M2997" t="s">
        <v>3265</v>
      </c>
      <c r="N2997" t="s">
        <v>39</v>
      </c>
      <c r="O2997">
        <v>1996</v>
      </c>
      <c r="P2997">
        <v>1997</v>
      </c>
      <c r="Q2997" t="s">
        <v>3266</v>
      </c>
      <c r="R2997" t="s">
        <v>3267</v>
      </c>
      <c r="S2997" t="s">
        <v>39</v>
      </c>
      <c r="T2997">
        <v>-3</v>
      </c>
      <c r="U2997" t="s">
        <v>3270</v>
      </c>
      <c r="V2997" s="6" t="s">
        <v>39</v>
      </c>
      <c r="W2997" t="s">
        <v>39</v>
      </c>
      <c r="X2997" s="6" t="s">
        <v>3229</v>
      </c>
      <c r="Y2997" t="s">
        <v>39</v>
      </c>
      <c r="Z2997" t="s">
        <v>39</v>
      </c>
      <c r="AA2997" t="s">
        <v>39</v>
      </c>
      <c r="AB2997" t="s">
        <v>39</v>
      </c>
      <c r="AC2997" t="s">
        <v>39</v>
      </c>
      <c r="AD2997" t="s">
        <v>40</v>
      </c>
      <c r="AE2997" t="s">
        <v>39</v>
      </c>
      <c r="AF2997" t="s">
        <v>40</v>
      </c>
      <c r="AG2997" t="s">
        <v>39</v>
      </c>
      <c r="AH2997" t="s">
        <v>39</v>
      </c>
      <c r="AI2997" t="s">
        <v>39</v>
      </c>
      <c r="AJ2997" s="6" t="s">
        <v>43</v>
      </c>
      <c r="AK2997" s="19">
        <v>55.293999999999997</v>
      </c>
      <c r="AL2997" t="s">
        <v>39</v>
      </c>
      <c r="AM2997" t="s">
        <v>39</v>
      </c>
      <c r="AN2997">
        <v>4</v>
      </c>
      <c r="AO2997">
        <v>50</v>
      </c>
      <c r="AP2997">
        <f t="shared" si="88"/>
        <v>42</v>
      </c>
      <c r="AQ2997" t="s">
        <v>39</v>
      </c>
      <c r="AR2997" t="s">
        <v>2642</v>
      </c>
      <c r="AS2997" t="s">
        <v>3271</v>
      </c>
    </row>
    <row r="2998" spans="1:45" x14ac:dyDescent="0.35">
      <c r="A2998" t="s">
        <v>2180</v>
      </c>
      <c r="B2998" t="s">
        <v>2673</v>
      </c>
      <c r="C2998" t="s">
        <v>2593</v>
      </c>
      <c r="D2998" t="s">
        <v>1389</v>
      </c>
      <c r="E2998" t="s">
        <v>2179</v>
      </c>
      <c r="F2998" t="s">
        <v>39</v>
      </c>
      <c r="G2998" t="s">
        <v>42</v>
      </c>
      <c r="H2998" t="s">
        <v>40</v>
      </c>
      <c r="I2998" t="s">
        <v>3268</v>
      </c>
      <c r="J2998">
        <v>52.3</v>
      </c>
      <c r="K2998">
        <v>17.03</v>
      </c>
      <c r="L2998" t="s">
        <v>39</v>
      </c>
      <c r="M2998" t="s">
        <v>3265</v>
      </c>
      <c r="N2998" t="s">
        <v>39</v>
      </c>
      <c r="O2998">
        <v>1996</v>
      </c>
      <c r="P2998">
        <v>1997</v>
      </c>
      <c r="Q2998" t="s">
        <v>3266</v>
      </c>
      <c r="R2998" t="s">
        <v>3267</v>
      </c>
      <c r="S2998" t="s">
        <v>39</v>
      </c>
      <c r="T2998">
        <v>-3</v>
      </c>
      <c r="U2998" t="s">
        <v>3270</v>
      </c>
      <c r="V2998" s="6" t="s">
        <v>39</v>
      </c>
      <c r="W2998" t="s">
        <v>39</v>
      </c>
      <c r="X2998" s="6" t="s">
        <v>3229</v>
      </c>
      <c r="Y2998" t="s">
        <v>39</v>
      </c>
      <c r="Z2998" t="s">
        <v>39</v>
      </c>
      <c r="AA2998" t="s">
        <v>39</v>
      </c>
      <c r="AB2998" t="s">
        <v>39</v>
      </c>
      <c r="AC2998" t="s">
        <v>39</v>
      </c>
      <c r="AD2998" t="s">
        <v>40</v>
      </c>
      <c r="AE2998" t="s">
        <v>39</v>
      </c>
      <c r="AF2998" t="s">
        <v>40</v>
      </c>
      <c r="AG2998" t="s">
        <v>39</v>
      </c>
      <c r="AH2998" t="s">
        <v>39</v>
      </c>
      <c r="AI2998" t="s">
        <v>39</v>
      </c>
      <c r="AJ2998" s="6" t="s">
        <v>43</v>
      </c>
      <c r="AK2998" s="19">
        <v>55.293999999999997</v>
      </c>
      <c r="AL2998" t="s">
        <v>39</v>
      </c>
      <c r="AM2998" t="s">
        <v>39</v>
      </c>
      <c r="AN2998">
        <v>4</v>
      </c>
      <c r="AO2998">
        <v>50</v>
      </c>
      <c r="AP2998">
        <f t="shared" si="88"/>
        <v>49</v>
      </c>
      <c r="AQ2998" t="s">
        <v>39</v>
      </c>
      <c r="AR2998" t="s">
        <v>2642</v>
      </c>
      <c r="AS2998" t="s">
        <v>3271</v>
      </c>
    </row>
    <row r="2999" spans="1:45" x14ac:dyDescent="0.35">
      <c r="A2999" t="s">
        <v>2180</v>
      </c>
      <c r="B2999" t="s">
        <v>2673</v>
      </c>
      <c r="C2999" t="s">
        <v>2593</v>
      </c>
      <c r="D2999" t="s">
        <v>1389</v>
      </c>
      <c r="E2999" t="s">
        <v>2179</v>
      </c>
      <c r="F2999" t="s">
        <v>39</v>
      </c>
      <c r="G2999" t="s">
        <v>42</v>
      </c>
      <c r="H2999" t="s">
        <v>40</v>
      </c>
      <c r="I2999" t="s">
        <v>3268</v>
      </c>
      <c r="J2999">
        <v>52.3</v>
      </c>
      <c r="K2999">
        <v>17.03</v>
      </c>
      <c r="L2999" t="s">
        <v>39</v>
      </c>
      <c r="M2999" t="s">
        <v>3265</v>
      </c>
      <c r="N2999" t="s">
        <v>39</v>
      </c>
      <c r="O2999">
        <v>1996</v>
      </c>
      <c r="P2999">
        <v>1997</v>
      </c>
      <c r="Q2999" t="s">
        <v>3266</v>
      </c>
      <c r="R2999" t="s">
        <v>3267</v>
      </c>
      <c r="S2999" t="s">
        <v>39</v>
      </c>
      <c r="T2999">
        <v>-3</v>
      </c>
      <c r="U2999" t="s">
        <v>3270</v>
      </c>
      <c r="V2999" s="6" t="s">
        <v>39</v>
      </c>
      <c r="W2999" t="s">
        <v>39</v>
      </c>
      <c r="X2999" s="6" t="s">
        <v>3229</v>
      </c>
      <c r="Y2999" t="s">
        <v>39</v>
      </c>
      <c r="Z2999" t="s">
        <v>39</v>
      </c>
      <c r="AA2999" t="s">
        <v>39</v>
      </c>
      <c r="AB2999" t="s">
        <v>39</v>
      </c>
      <c r="AC2999" t="s">
        <v>39</v>
      </c>
      <c r="AD2999" t="s">
        <v>40</v>
      </c>
      <c r="AE2999" t="s">
        <v>39</v>
      </c>
      <c r="AF2999" t="s">
        <v>40</v>
      </c>
      <c r="AG2999" t="s">
        <v>39</v>
      </c>
      <c r="AH2999" t="s">
        <v>39</v>
      </c>
      <c r="AI2999" t="s">
        <v>39</v>
      </c>
      <c r="AJ2999" s="6" t="s">
        <v>43</v>
      </c>
      <c r="AK2999" s="19">
        <v>55.293999999999997</v>
      </c>
      <c r="AL2999" t="s">
        <v>39</v>
      </c>
      <c r="AM2999" t="s">
        <v>39</v>
      </c>
      <c r="AN2999">
        <v>4</v>
      </c>
      <c r="AO2999">
        <v>50</v>
      </c>
      <c r="AP2999">
        <f t="shared" si="88"/>
        <v>56</v>
      </c>
      <c r="AQ2999" t="s">
        <v>39</v>
      </c>
      <c r="AR2999" t="s">
        <v>2642</v>
      </c>
      <c r="AS2999" t="s">
        <v>3271</v>
      </c>
    </row>
    <row r="3000" spans="1:45" x14ac:dyDescent="0.35">
      <c r="A3000" t="s">
        <v>2180</v>
      </c>
      <c r="B3000" t="s">
        <v>2673</v>
      </c>
      <c r="C3000" t="s">
        <v>2593</v>
      </c>
      <c r="D3000" t="s">
        <v>1389</v>
      </c>
      <c r="E3000" t="s">
        <v>2179</v>
      </c>
      <c r="F3000" t="s">
        <v>39</v>
      </c>
      <c r="G3000" t="s">
        <v>42</v>
      </c>
      <c r="H3000" t="s">
        <v>40</v>
      </c>
      <c r="I3000" t="s">
        <v>3268</v>
      </c>
      <c r="J3000">
        <v>52.3</v>
      </c>
      <c r="K3000">
        <v>17.03</v>
      </c>
      <c r="L3000" t="s">
        <v>39</v>
      </c>
      <c r="M3000" t="s">
        <v>3265</v>
      </c>
      <c r="N3000" t="s">
        <v>39</v>
      </c>
      <c r="O3000">
        <v>1996</v>
      </c>
      <c r="P3000">
        <v>1997</v>
      </c>
      <c r="Q3000" t="s">
        <v>3266</v>
      </c>
      <c r="R3000" t="s">
        <v>3267</v>
      </c>
      <c r="S3000" t="s">
        <v>39</v>
      </c>
      <c r="T3000">
        <v>-3</v>
      </c>
      <c r="U3000" t="s">
        <v>3270</v>
      </c>
      <c r="V3000" s="6" t="s">
        <v>39</v>
      </c>
      <c r="W3000" t="s">
        <v>39</v>
      </c>
      <c r="X3000" s="6" t="s">
        <v>3229</v>
      </c>
      <c r="Y3000" t="s">
        <v>39</v>
      </c>
      <c r="Z3000" t="s">
        <v>39</v>
      </c>
      <c r="AA3000" t="s">
        <v>39</v>
      </c>
      <c r="AB3000" t="s">
        <v>39</v>
      </c>
      <c r="AC3000" t="s">
        <v>39</v>
      </c>
      <c r="AD3000" t="s">
        <v>40</v>
      </c>
      <c r="AE3000" t="s">
        <v>39</v>
      </c>
      <c r="AF3000" t="s">
        <v>40</v>
      </c>
      <c r="AG3000" t="s">
        <v>39</v>
      </c>
      <c r="AH3000" t="s">
        <v>39</v>
      </c>
      <c r="AI3000" t="s">
        <v>39</v>
      </c>
      <c r="AJ3000" s="6" t="s">
        <v>43</v>
      </c>
      <c r="AK3000" s="19">
        <v>55.293999999999997</v>
      </c>
      <c r="AL3000" t="s">
        <v>39</v>
      </c>
      <c r="AM3000" t="s">
        <v>39</v>
      </c>
      <c r="AN3000">
        <v>4</v>
      </c>
      <c r="AO3000">
        <v>50</v>
      </c>
      <c r="AP3000">
        <f t="shared" si="88"/>
        <v>63</v>
      </c>
      <c r="AQ3000" t="s">
        <v>39</v>
      </c>
      <c r="AR3000" t="s">
        <v>2642</v>
      </c>
      <c r="AS3000" t="s">
        <v>3271</v>
      </c>
    </row>
    <row r="3001" spans="1:45" x14ac:dyDescent="0.35">
      <c r="A3001" t="s">
        <v>2180</v>
      </c>
      <c r="B3001" t="s">
        <v>2673</v>
      </c>
      <c r="C3001" t="s">
        <v>2593</v>
      </c>
      <c r="D3001" t="s">
        <v>1389</v>
      </c>
      <c r="E3001" t="s">
        <v>2179</v>
      </c>
      <c r="F3001" t="s">
        <v>39</v>
      </c>
      <c r="G3001" t="s">
        <v>42</v>
      </c>
      <c r="H3001" t="s">
        <v>40</v>
      </c>
      <c r="I3001" t="s">
        <v>3268</v>
      </c>
      <c r="J3001">
        <v>52.3</v>
      </c>
      <c r="K3001">
        <v>17.03</v>
      </c>
      <c r="L3001" t="s">
        <v>39</v>
      </c>
      <c r="M3001" t="s">
        <v>3265</v>
      </c>
      <c r="N3001" t="s">
        <v>39</v>
      </c>
      <c r="O3001">
        <v>1996</v>
      </c>
      <c r="P3001">
        <v>1997</v>
      </c>
      <c r="Q3001" t="s">
        <v>3266</v>
      </c>
      <c r="R3001" t="s">
        <v>3267</v>
      </c>
      <c r="S3001" t="s">
        <v>39</v>
      </c>
      <c r="T3001">
        <v>-3</v>
      </c>
      <c r="U3001" t="s">
        <v>3270</v>
      </c>
      <c r="V3001" s="6" t="s">
        <v>39</v>
      </c>
      <c r="W3001" t="s">
        <v>39</v>
      </c>
      <c r="X3001" s="6" t="s">
        <v>3229</v>
      </c>
      <c r="Y3001" t="s">
        <v>39</v>
      </c>
      <c r="Z3001" t="s">
        <v>39</v>
      </c>
      <c r="AA3001" t="s">
        <v>39</v>
      </c>
      <c r="AB3001" t="s">
        <v>39</v>
      </c>
      <c r="AC3001" t="s">
        <v>39</v>
      </c>
      <c r="AD3001" t="s">
        <v>40</v>
      </c>
      <c r="AE3001" t="s">
        <v>39</v>
      </c>
      <c r="AF3001" t="s">
        <v>40</v>
      </c>
      <c r="AG3001" t="s">
        <v>39</v>
      </c>
      <c r="AH3001" t="s">
        <v>39</v>
      </c>
      <c r="AI3001" t="s">
        <v>39</v>
      </c>
      <c r="AJ3001" s="6" t="s">
        <v>43</v>
      </c>
      <c r="AK3001" s="19">
        <v>55.293999999999997</v>
      </c>
      <c r="AL3001" t="s">
        <v>39</v>
      </c>
      <c r="AM3001" t="s">
        <v>39</v>
      </c>
      <c r="AN3001">
        <v>4</v>
      </c>
      <c r="AO3001">
        <v>50</v>
      </c>
      <c r="AP3001">
        <f t="shared" si="88"/>
        <v>70</v>
      </c>
      <c r="AQ3001" t="s">
        <v>39</v>
      </c>
      <c r="AR3001" t="s">
        <v>2642</v>
      </c>
      <c r="AS3001" t="s">
        <v>3271</v>
      </c>
    </row>
    <row r="3002" spans="1:45" x14ac:dyDescent="0.35">
      <c r="A3002" t="s">
        <v>2180</v>
      </c>
      <c r="B3002" t="s">
        <v>2673</v>
      </c>
      <c r="C3002" t="s">
        <v>2593</v>
      </c>
      <c r="D3002" t="s">
        <v>1389</v>
      </c>
      <c r="E3002" t="s">
        <v>2179</v>
      </c>
      <c r="F3002" t="s">
        <v>39</v>
      </c>
      <c r="G3002" t="s">
        <v>42</v>
      </c>
      <c r="H3002" t="s">
        <v>40</v>
      </c>
      <c r="I3002" t="s">
        <v>3268</v>
      </c>
      <c r="J3002">
        <v>52.3</v>
      </c>
      <c r="K3002">
        <v>17.03</v>
      </c>
      <c r="L3002" t="s">
        <v>39</v>
      </c>
      <c r="M3002" t="s">
        <v>3265</v>
      </c>
      <c r="N3002" t="s">
        <v>39</v>
      </c>
      <c r="O3002">
        <v>1996</v>
      </c>
      <c r="P3002">
        <v>1997</v>
      </c>
      <c r="Q3002" t="s">
        <v>3266</v>
      </c>
      <c r="R3002" t="s">
        <v>3267</v>
      </c>
      <c r="S3002" t="s">
        <v>39</v>
      </c>
      <c r="T3002">
        <v>-3</v>
      </c>
      <c r="U3002" t="s">
        <v>3270</v>
      </c>
      <c r="V3002" s="6" t="s">
        <v>39</v>
      </c>
      <c r="W3002" t="s">
        <v>39</v>
      </c>
      <c r="X3002" s="6" t="s">
        <v>2788</v>
      </c>
      <c r="Y3002" t="s">
        <v>39</v>
      </c>
      <c r="Z3002" t="s">
        <v>39</v>
      </c>
      <c r="AA3002" t="s">
        <v>39</v>
      </c>
      <c r="AB3002" t="s">
        <v>39</v>
      </c>
      <c r="AC3002" t="s">
        <v>39</v>
      </c>
      <c r="AD3002" t="s">
        <v>40</v>
      </c>
      <c r="AE3002" t="s">
        <v>39</v>
      </c>
      <c r="AF3002" t="s">
        <v>40</v>
      </c>
      <c r="AG3002" t="s">
        <v>39</v>
      </c>
      <c r="AH3002" t="s">
        <v>39</v>
      </c>
      <c r="AI3002" t="s">
        <v>39</v>
      </c>
      <c r="AJ3002" s="6" t="s">
        <v>43</v>
      </c>
      <c r="AK3002" s="19">
        <v>0</v>
      </c>
      <c r="AL3002" t="s">
        <v>39</v>
      </c>
      <c r="AM3002" t="s">
        <v>39</v>
      </c>
      <c r="AN3002">
        <v>4</v>
      </c>
      <c r="AO3002">
        <v>50</v>
      </c>
      <c r="AP3002">
        <f>14*7</f>
        <v>98</v>
      </c>
      <c r="AQ3002" t="s">
        <v>39</v>
      </c>
      <c r="AR3002" t="s">
        <v>2642</v>
      </c>
      <c r="AS3002" t="s">
        <v>3272</v>
      </c>
    </row>
    <row r="3003" spans="1:45" x14ac:dyDescent="0.35">
      <c r="A3003" t="s">
        <v>2180</v>
      </c>
      <c r="B3003" t="s">
        <v>2673</v>
      </c>
      <c r="C3003" t="s">
        <v>2593</v>
      </c>
      <c r="D3003" t="s">
        <v>1389</v>
      </c>
      <c r="E3003" t="s">
        <v>2179</v>
      </c>
      <c r="F3003" t="s">
        <v>39</v>
      </c>
      <c r="G3003" t="s">
        <v>42</v>
      </c>
      <c r="H3003" t="s">
        <v>40</v>
      </c>
      <c r="I3003" t="s">
        <v>3268</v>
      </c>
      <c r="J3003">
        <v>52.3</v>
      </c>
      <c r="K3003">
        <v>17.03</v>
      </c>
      <c r="L3003" t="s">
        <v>39</v>
      </c>
      <c r="M3003" t="s">
        <v>3265</v>
      </c>
      <c r="N3003" t="s">
        <v>39</v>
      </c>
      <c r="O3003">
        <v>1996</v>
      </c>
      <c r="P3003">
        <v>1997</v>
      </c>
      <c r="Q3003" t="s">
        <v>3266</v>
      </c>
      <c r="R3003" t="s">
        <v>3267</v>
      </c>
      <c r="S3003" t="s">
        <v>39</v>
      </c>
      <c r="T3003">
        <v>-3</v>
      </c>
      <c r="U3003" t="s">
        <v>3270</v>
      </c>
      <c r="V3003" s="6" t="s">
        <v>39</v>
      </c>
      <c r="W3003" t="s">
        <v>39</v>
      </c>
      <c r="X3003" s="6" t="s">
        <v>3232</v>
      </c>
      <c r="Y3003" t="s">
        <v>39</v>
      </c>
      <c r="Z3003" t="s">
        <v>39</v>
      </c>
      <c r="AA3003" t="s">
        <v>39</v>
      </c>
      <c r="AB3003" t="s">
        <v>39</v>
      </c>
      <c r="AC3003" t="s">
        <v>39</v>
      </c>
      <c r="AD3003" t="s">
        <v>40</v>
      </c>
      <c r="AE3003" t="s">
        <v>39</v>
      </c>
      <c r="AF3003" t="s">
        <v>40</v>
      </c>
      <c r="AG3003" t="s">
        <v>39</v>
      </c>
      <c r="AH3003" t="s">
        <v>39</v>
      </c>
      <c r="AI3003" t="s">
        <v>39</v>
      </c>
      <c r="AJ3003" s="6" t="s">
        <v>43</v>
      </c>
      <c r="AK3003" s="19">
        <v>0</v>
      </c>
      <c r="AL3003" t="s">
        <v>39</v>
      </c>
      <c r="AM3003" t="s">
        <v>39</v>
      </c>
      <c r="AN3003">
        <v>4</v>
      </c>
      <c r="AO3003">
        <v>50</v>
      </c>
      <c r="AP3003">
        <v>105</v>
      </c>
      <c r="AQ3003" t="s">
        <v>39</v>
      </c>
      <c r="AR3003" t="s">
        <v>2642</v>
      </c>
      <c r="AS3003" t="s">
        <v>3272</v>
      </c>
    </row>
    <row r="3004" spans="1:45" x14ac:dyDescent="0.35">
      <c r="A3004" t="s">
        <v>2180</v>
      </c>
      <c r="B3004" t="s">
        <v>2673</v>
      </c>
      <c r="C3004" t="s">
        <v>2593</v>
      </c>
      <c r="D3004" t="s">
        <v>1389</v>
      </c>
      <c r="E3004" t="s">
        <v>2179</v>
      </c>
      <c r="F3004" t="s">
        <v>39</v>
      </c>
      <c r="G3004" t="s">
        <v>42</v>
      </c>
      <c r="H3004" t="s">
        <v>40</v>
      </c>
      <c r="I3004" t="s">
        <v>3268</v>
      </c>
      <c r="J3004">
        <v>52.3</v>
      </c>
      <c r="K3004">
        <v>17.03</v>
      </c>
      <c r="L3004" t="s">
        <v>39</v>
      </c>
      <c r="M3004" t="s">
        <v>3265</v>
      </c>
      <c r="N3004" t="s">
        <v>39</v>
      </c>
      <c r="O3004">
        <v>1996</v>
      </c>
      <c r="P3004">
        <v>1997</v>
      </c>
      <c r="Q3004" t="s">
        <v>3266</v>
      </c>
      <c r="R3004" t="s">
        <v>3267</v>
      </c>
      <c r="S3004" t="s">
        <v>39</v>
      </c>
      <c r="T3004">
        <v>-3</v>
      </c>
      <c r="U3004" t="s">
        <v>3270</v>
      </c>
      <c r="V3004" s="6" t="s">
        <v>39</v>
      </c>
      <c r="W3004" t="s">
        <v>39</v>
      </c>
      <c r="X3004" s="6" t="s">
        <v>3233</v>
      </c>
      <c r="Y3004" t="s">
        <v>39</v>
      </c>
      <c r="Z3004" t="s">
        <v>39</v>
      </c>
      <c r="AA3004" t="s">
        <v>39</v>
      </c>
      <c r="AB3004" t="s">
        <v>39</v>
      </c>
      <c r="AC3004" t="s">
        <v>39</v>
      </c>
      <c r="AD3004" t="s">
        <v>40</v>
      </c>
      <c r="AE3004" t="s">
        <v>39</v>
      </c>
      <c r="AF3004" t="s">
        <v>40</v>
      </c>
      <c r="AG3004" t="s">
        <v>39</v>
      </c>
      <c r="AH3004" t="s">
        <v>39</v>
      </c>
      <c r="AI3004" t="s">
        <v>39</v>
      </c>
      <c r="AJ3004" s="6" t="s">
        <v>43</v>
      </c>
      <c r="AK3004" s="19">
        <v>0</v>
      </c>
      <c r="AL3004" t="s">
        <v>39</v>
      </c>
      <c r="AM3004" t="s">
        <v>39</v>
      </c>
      <c r="AN3004">
        <v>4</v>
      </c>
      <c r="AO3004">
        <v>50</v>
      </c>
      <c r="AP3004">
        <v>35</v>
      </c>
      <c r="AQ3004" t="s">
        <v>39</v>
      </c>
      <c r="AR3004" t="s">
        <v>2642</v>
      </c>
      <c r="AS3004" t="s">
        <v>3272</v>
      </c>
    </row>
    <row r="3005" spans="1:45" x14ac:dyDescent="0.35">
      <c r="A3005" t="s">
        <v>2180</v>
      </c>
      <c r="B3005" t="s">
        <v>2673</v>
      </c>
      <c r="C3005" t="s">
        <v>2593</v>
      </c>
      <c r="D3005" t="s">
        <v>1389</v>
      </c>
      <c r="E3005" t="s">
        <v>2179</v>
      </c>
      <c r="F3005" t="s">
        <v>39</v>
      </c>
      <c r="G3005" t="s">
        <v>42</v>
      </c>
      <c r="H3005" t="s">
        <v>40</v>
      </c>
      <c r="I3005" t="s">
        <v>3268</v>
      </c>
      <c r="J3005">
        <v>52.3</v>
      </c>
      <c r="K3005">
        <v>17.03</v>
      </c>
      <c r="L3005" t="s">
        <v>39</v>
      </c>
      <c r="M3005" t="s">
        <v>3265</v>
      </c>
      <c r="N3005" t="s">
        <v>39</v>
      </c>
      <c r="O3005">
        <v>1996</v>
      </c>
      <c r="P3005">
        <v>1997</v>
      </c>
      <c r="Q3005" t="s">
        <v>3266</v>
      </c>
      <c r="R3005" t="s">
        <v>3267</v>
      </c>
      <c r="S3005" t="s">
        <v>39</v>
      </c>
      <c r="T3005">
        <v>-3</v>
      </c>
      <c r="U3005" t="s">
        <v>3270</v>
      </c>
      <c r="V3005" s="6" t="s">
        <v>39</v>
      </c>
      <c r="W3005" t="s">
        <v>39</v>
      </c>
      <c r="X3005" s="6" t="s">
        <v>3233</v>
      </c>
      <c r="Y3005" t="s">
        <v>39</v>
      </c>
      <c r="Z3005" t="s">
        <v>39</v>
      </c>
      <c r="AA3005" t="s">
        <v>39</v>
      </c>
      <c r="AB3005" t="s">
        <v>39</v>
      </c>
      <c r="AC3005" t="s">
        <v>39</v>
      </c>
      <c r="AD3005" t="s">
        <v>40</v>
      </c>
      <c r="AE3005" t="s">
        <v>39</v>
      </c>
      <c r="AF3005" t="s">
        <v>40</v>
      </c>
      <c r="AG3005" t="s">
        <v>39</v>
      </c>
      <c r="AH3005" t="s">
        <v>39</v>
      </c>
      <c r="AI3005" t="s">
        <v>39</v>
      </c>
      <c r="AJ3005" s="6" t="s">
        <v>43</v>
      </c>
      <c r="AK3005">
        <v>2.76</v>
      </c>
      <c r="AL3005" t="s">
        <v>39</v>
      </c>
      <c r="AM3005" t="s">
        <v>39</v>
      </c>
      <c r="AN3005">
        <v>4</v>
      </c>
      <c r="AO3005">
        <v>50</v>
      </c>
      <c r="AP3005">
        <f>AP3004+7</f>
        <v>42</v>
      </c>
      <c r="AQ3005" t="s">
        <v>39</v>
      </c>
      <c r="AR3005" t="s">
        <v>2642</v>
      </c>
      <c r="AS3005" t="s">
        <v>3272</v>
      </c>
    </row>
    <row r="3006" spans="1:45" x14ac:dyDescent="0.35">
      <c r="A3006" t="s">
        <v>2180</v>
      </c>
      <c r="B3006" t="s">
        <v>2673</v>
      </c>
      <c r="C3006" t="s">
        <v>2593</v>
      </c>
      <c r="D3006" t="s">
        <v>1389</v>
      </c>
      <c r="E3006" t="s">
        <v>2179</v>
      </c>
      <c r="F3006" t="s">
        <v>39</v>
      </c>
      <c r="G3006" t="s">
        <v>42</v>
      </c>
      <c r="H3006" t="s">
        <v>40</v>
      </c>
      <c r="I3006" t="s">
        <v>3268</v>
      </c>
      <c r="J3006">
        <v>52.3</v>
      </c>
      <c r="K3006">
        <v>17.03</v>
      </c>
      <c r="L3006" t="s">
        <v>39</v>
      </c>
      <c r="M3006" t="s">
        <v>3265</v>
      </c>
      <c r="N3006" t="s">
        <v>39</v>
      </c>
      <c r="O3006">
        <v>1996</v>
      </c>
      <c r="P3006">
        <v>1997</v>
      </c>
      <c r="Q3006" t="s">
        <v>3266</v>
      </c>
      <c r="R3006" t="s">
        <v>3267</v>
      </c>
      <c r="S3006" t="s">
        <v>39</v>
      </c>
      <c r="T3006">
        <v>-3</v>
      </c>
      <c r="U3006" t="s">
        <v>3270</v>
      </c>
      <c r="V3006" s="6" t="s">
        <v>39</v>
      </c>
      <c r="W3006" t="s">
        <v>39</v>
      </c>
      <c r="X3006" s="6" t="s">
        <v>3233</v>
      </c>
      <c r="Y3006" t="s">
        <v>39</v>
      </c>
      <c r="Z3006" t="s">
        <v>39</v>
      </c>
      <c r="AA3006" t="s">
        <v>39</v>
      </c>
      <c r="AB3006" t="s">
        <v>39</v>
      </c>
      <c r="AC3006" t="s">
        <v>39</v>
      </c>
      <c r="AD3006" t="s">
        <v>40</v>
      </c>
      <c r="AE3006" t="s">
        <v>39</v>
      </c>
      <c r="AF3006" t="s">
        <v>40</v>
      </c>
      <c r="AG3006" t="s">
        <v>39</v>
      </c>
      <c r="AH3006" t="s">
        <v>39</v>
      </c>
      <c r="AI3006" t="s">
        <v>39</v>
      </c>
      <c r="AJ3006" s="6" t="s">
        <v>43</v>
      </c>
      <c r="AK3006">
        <v>4.6189999999999998</v>
      </c>
      <c r="AL3006" t="s">
        <v>39</v>
      </c>
      <c r="AM3006" t="s">
        <v>39</v>
      </c>
      <c r="AN3006">
        <v>4</v>
      </c>
      <c r="AO3006">
        <v>50</v>
      </c>
      <c r="AP3006">
        <f t="shared" ref="AP3004:AP3023" si="89">AP3005+7</f>
        <v>49</v>
      </c>
      <c r="AQ3006" t="s">
        <v>39</v>
      </c>
      <c r="AR3006" t="s">
        <v>2642</v>
      </c>
      <c r="AS3006" t="s">
        <v>3272</v>
      </c>
    </row>
    <row r="3007" spans="1:45" x14ac:dyDescent="0.35">
      <c r="A3007" t="s">
        <v>2180</v>
      </c>
      <c r="B3007" t="s">
        <v>2673</v>
      </c>
      <c r="C3007" t="s">
        <v>2593</v>
      </c>
      <c r="D3007" t="s">
        <v>1389</v>
      </c>
      <c r="E3007" t="s">
        <v>2179</v>
      </c>
      <c r="F3007" t="s">
        <v>39</v>
      </c>
      <c r="G3007" t="s">
        <v>42</v>
      </c>
      <c r="H3007" t="s">
        <v>40</v>
      </c>
      <c r="I3007" t="s">
        <v>3268</v>
      </c>
      <c r="J3007">
        <v>52.3</v>
      </c>
      <c r="K3007">
        <v>17.03</v>
      </c>
      <c r="L3007" t="s">
        <v>39</v>
      </c>
      <c r="M3007" t="s">
        <v>3265</v>
      </c>
      <c r="N3007" t="s">
        <v>39</v>
      </c>
      <c r="O3007">
        <v>1996</v>
      </c>
      <c r="P3007">
        <v>1997</v>
      </c>
      <c r="Q3007" t="s">
        <v>3266</v>
      </c>
      <c r="R3007" t="s">
        <v>3267</v>
      </c>
      <c r="S3007" t="s">
        <v>39</v>
      </c>
      <c r="T3007">
        <v>-3</v>
      </c>
      <c r="U3007" t="s">
        <v>3270</v>
      </c>
      <c r="V3007" s="6" t="s">
        <v>39</v>
      </c>
      <c r="W3007" t="s">
        <v>39</v>
      </c>
      <c r="X3007" s="6" t="s">
        <v>3233</v>
      </c>
      <c r="Y3007" t="s">
        <v>39</v>
      </c>
      <c r="Z3007" t="s">
        <v>39</v>
      </c>
      <c r="AA3007" t="s">
        <v>39</v>
      </c>
      <c r="AB3007" t="s">
        <v>39</v>
      </c>
      <c r="AC3007" t="s">
        <v>39</v>
      </c>
      <c r="AD3007" t="s">
        <v>40</v>
      </c>
      <c r="AE3007" t="s">
        <v>39</v>
      </c>
      <c r="AF3007" t="s">
        <v>40</v>
      </c>
      <c r="AG3007" t="s">
        <v>39</v>
      </c>
      <c r="AH3007" t="s">
        <v>39</v>
      </c>
      <c r="AI3007" t="s">
        <v>39</v>
      </c>
      <c r="AJ3007" s="6" t="s">
        <v>43</v>
      </c>
      <c r="AK3007" s="19">
        <v>7.8289999999999997</v>
      </c>
      <c r="AL3007" t="s">
        <v>39</v>
      </c>
      <c r="AM3007" t="s">
        <v>39</v>
      </c>
      <c r="AN3007">
        <v>4</v>
      </c>
      <c r="AO3007">
        <v>50</v>
      </c>
      <c r="AP3007">
        <f t="shared" si="89"/>
        <v>56</v>
      </c>
      <c r="AQ3007" t="s">
        <v>39</v>
      </c>
      <c r="AR3007" t="s">
        <v>2642</v>
      </c>
      <c r="AS3007" t="s">
        <v>3272</v>
      </c>
    </row>
    <row r="3008" spans="1:45" x14ac:dyDescent="0.35">
      <c r="A3008" t="s">
        <v>2180</v>
      </c>
      <c r="B3008" t="s">
        <v>2673</v>
      </c>
      <c r="C3008" t="s">
        <v>2593</v>
      </c>
      <c r="D3008" t="s">
        <v>1389</v>
      </c>
      <c r="E3008" t="s">
        <v>2179</v>
      </c>
      <c r="F3008" t="s">
        <v>39</v>
      </c>
      <c r="G3008" t="s">
        <v>42</v>
      </c>
      <c r="H3008" t="s">
        <v>40</v>
      </c>
      <c r="I3008" t="s">
        <v>3268</v>
      </c>
      <c r="J3008">
        <v>52.3</v>
      </c>
      <c r="K3008">
        <v>17.03</v>
      </c>
      <c r="L3008" t="s">
        <v>39</v>
      </c>
      <c r="M3008" t="s">
        <v>3265</v>
      </c>
      <c r="N3008" t="s">
        <v>39</v>
      </c>
      <c r="O3008">
        <v>1996</v>
      </c>
      <c r="P3008">
        <v>1997</v>
      </c>
      <c r="Q3008" t="s">
        <v>3266</v>
      </c>
      <c r="R3008" t="s">
        <v>3267</v>
      </c>
      <c r="S3008" t="s">
        <v>39</v>
      </c>
      <c r="T3008">
        <v>-3</v>
      </c>
      <c r="U3008" t="s">
        <v>3270</v>
      </c>
      <c r="V3008" s="6" t="s">
        <v>39</v>
      </c>
      <c r="W3008" t="s">
        <v>39</v>
      </c>
      <c r="X3008" s="6" t="s">
        <v>3233</v>
      </c>
      <c r="Y3008" t="s">
        <v>39</v>
      </c>
      <c r="Z3008" t="s">
        <v>39</v>
      </c>
      <c r="AA3008" t="s">
        <v>39</v>
      </c>
      <c r="AB3008" t="s">
        <v>39</v>
      </c>
      <c r="AC3008" t="s">
        <v>39</v>
      </c>
      <c r="AD3008" t="s">
        <v>40</v>
      </c>
      <c r="AE3008" t="s">
        <v>39</v>
      </c>
      <c r="AF3008" t="s">
        <v>40</v>
      </c>
      <c r="AG3008" t="s">
        <v>39</v>
      </c>
      <c r="AH3008" t="s">
        <v>39</v>
      </c>
      <c r="AI3008" t="s">
        <v>39</v>
      </c>
      <c r="AJ3008" s="6" t="s">
        <v>43</v>
      </c>
      <c r="AK3008" s="19">
        <v>9.5180000000000007</v>
      </c>
      <c r="AL3008" t="s">
        <v>39</v>
      </c>
      <c r="AM3008" t="s">
        <v>39</v>
      </c>
      <c r="AN3008">
        <v>4</v>
      </c>
      <c r="AO3008">
        <v>50</v>
      </c>
      <c r="AP3008">
        <f t="shared" si="89"/>
        <v>63</v>
      </c>
      <c r="AQ3008" t="s">
        <v>39</v>
      </c>
      <c r="AR3008" t="s">
        <v>2642</v>
      </c>
      <c r="AS3008" t="s">
        <v>3272</v>
      </c>
    </row>
    <row r="3009" spans="1:45" x14ac:dyDescent="0.35">
      <c r="A3009" t="s">
        <v>2180</v>
      </c>
      <c r="B3009" t="s">
        <v>2673</v>
      </c>
      <c r="C3009" t="s">
        <v>2593</v>
      </c>
      <c r="D3009" t="s">
        <v>1389</v>
      </c>
      <c r="E3009" t="s">
        <v>2179</v>
      </c>
      <c r="F3009" t="s">
        <v>39</v>
      </c>
      <c r="G3009" t="s">
        <v>42</v>
      </c>
      <c r="H3009" t="s">
        <v>40</v>
      </c>
      <c r="I3009" t="s">
        <v>3268</v>
      </c>
      <c r="J3009">
        <v>52.3</v>
      </c>
      <c r="K3009">
        <v>17.03</v>
      </c>
      <c r="L3009" t="s">
        <v>39</v>
      </c>
      <c r="M3009" t="s">
        <v>3265</v>
      </c>
      <c r="N3009" t="s">
        <v>39</v>
      </c>
      <c r="O3009">
        <v>1996</v>
      </c>
      <c r="P3009">
        <v>1997</v>
      </c>
      <c r="Q3009" t="s">
        <v>3266</v>
      </c>
      <c r="R3009" t="s">
        <v>3267</v>
      </c>
      <c r="S3009" t="s">
        <v>39</v>
      </c>
      <c r="T3009">
        <v>-3</v>
      </c>
      <c r="U3009" t="s">
        <v>3270</v>
      </c>
      <c r="V3009" s="6" t="s">
        <v>39</v>
      </c>
      <c r="W3009" t="s">
        <v>39</v>
      </c>
      <c r="X3009" s="6" t="s">
        <v>3233</v>
      </c>
      <c r="Y3009" t="s">
        <v>39</v>
      </c>
      <c r="Z3009" t="s">
        <v>39</v>
      </c>
      <c r="AA3009" t="s">
        <v>39</v>
      </c>
      <c r="AB3009" t="s">
        <v>39</v>
      </c>
      <c r="AC3009" t="s">
        <v>39</v>
      </c>
      <c r="AD3009" t="s">
        <v>40</v>
      </c>
      <c r="AE3009" t="s">
        <v>39</v>
      </c>
      <c r="AF3009" t="s">
        <v>40</v>
      </c>
      <c r="AG3009" t="s">
        <v>39</v>
      </c>
      <c r="AH3009" t="s">
        <v>39</v>
      </c>
      <c r="AI3009" t="s">
        <v>39</v>
      </c>
      <c r="AJ3009" s="6" t="s">
        <v>43</v>
      </c>
      <c r="AK3009" s="19">
        <v>10.025</v>
      </c>
      <c r="AL3009" t="s">
        <v>39</v>
      </c>
      <c r="AM3009" t="s">
        <v>39</v>
      </c>
      <c r="AN3009">
        <v>4</v>
      </c>
      <c r="AO3009">
        <v>50</v>
      </c>
      <c r="AP3009">
        <f t="shared" si="89"/>
        <v>70</v>
      </c>
      <c r="AQ3009" t="s">
        <v>39</v>
      </c>
      <c r="AR3009" t="s">
        <v>2642</v>
      </c>
      <c r="AS3009" t="s">
        <v>3272</v>
      </c>
    </row>
    <row r="3010" spans="1:45" x14ac:dyDescent="0.35">
      <c r="A3010" t="s">
        <v>2180</v>
      </c>
      <c r="B3010" t="s">
        <v>2673</v>
      </c>
      <c r="C3010" t="s">
        <v>2593</v>
      </c>
      <c r="D3010" t="s">
        <v>1389</v>
      </c>
      <c r="E3010" t="s">
        <v>2179</v>
      </c>
      <c r="F3010" t="s">
        <v>39</v>
      </c>
      <c r="G3010" t="s">
        <v>42</v>
      </c>
      <c r="H3010" t="s">
        <v>40</v>
      </c>
      <c r="I3010" t="s">
        <v>3268</v>
      </c>
      <c r="J3010">
        <v>52.3</v>
      </c>
      <c r="K3010">
        <v>17.03</v>
      </c>
      <c r="L3010" t="s">
        <v>39</v>
      </c>
      <c r="M3010" t="s">
        <v>3265</v>
      </c>
      <c r="N3010" t="s">
        <v>39</v>
      </c>
      <c r="O3010">
        <v>1996</v>
      </c>
      <c r="P3010">
        <v>1997</v>
      </c>
      <c r="Q3010" t="s">
        <v>3266</v>
      </c>
      <c r="R3010" t="s">
        <v>3267</v>
      </c>
      <c r="S3010" t="s">
        <v>39</v>
      </c>
      <c r="T3010">
        <v>-3</v>
      </c>
      <c r="U3010" t="s">
        <v>3270</v>
      </c>
      <c r="V3010" s="6" t="s">
        <v>39</v>
      </c>
      <c r="W3010" t="s">
        <v>39</v>
      </c>
      <c r="X3010" s="6" t="s">
        <v>3233</v>
      </c>
      <c r="Y3010" t="s">
        <v>39</v>
      </c>
      <c r="Z3010" t="s">
        <v>39</v>
      </c>
      <c r="AA3010" t="s">
        <v>39</v>
      </c>
      <c r="AB3010" t="s">
        <v>39</v>
      </c>
      <c r="AC3010" t="s">
        <v>39</v>
      </c>
      <c r="AD3010" t="s">
        <v>40</v>
      </c>
      <c r="AE3010" t="s">
        <v>39</v>
      </c>
      <c r="AF3010" t="s">
        <v>40</v>
      </c>
      <c r="AG3010" t="s">
        <v>39</v>
      </c>
      <c r="AH3010" t="s">
        <v>39</v>
      </c>
      <c r="AI3010" t="s">
        <v>39</v>
      </c>
      <c r="AJ3010" s="6" t="s">
        <v>43</v>
      </c>
      <c r="AK3010" s="19">
        <v>10.701000000000001</v>
      </c>
      <c r="AL3010" t="s">
        <v>39</v>
      </c>
      <c r="AM3010" t="s">
        <v>39</v>
      </c>
      <c r="AN3010">
        <v>4</v>
      </c>
      <c r="AO3010">
        <v>50</v>
      </c>
      <c r="AP3010">
        <f t="shared" si="89"/>
        <v>77</v>
      </c>
      <c r="AQ3010" t="s">
        <v>39</v>
      </c>
      <c r="AR3010" t="s">
        <v>2642</v>
      </c>
      <c r="AS3010" t="s">
        <v>3272</v>
      </c>
    </row>
    <row r="3011" spans="1:45" x14ac:dyDescent="0.35">
      <c r="A3011" t="s">
        <v>2180</v>
      </c>
      <c r="B3011" t="s">
        <v>2673</v>
      </c>
      <c r="C3011" t="s">
        <v>2593</v>
      </c>
      <c r="D3011" t="s">
        <v>1389</v>
      </c>
      <c r="E3011" t="s">
        <v>2179</v>
      </c>
      <c r="F3011" t="s">
        <v>39</v>
      </c>
      <c r="G3011" t="s">
        <v>42</v>
      </c>
      <c r="H3011" t="s">
        <v>40</v>
      </c>
      <c r="I3011" t="s">
        <v>3268</v>
      </c>
      <c r="J3011">
        <v>52.3</v>
      </c>
      <c r="K3011">
        <v>17.03</v>
      </c>
      <c r="L3011" t="s">
        <v>39</v>
      </c>
      <c r="M3011" t="s">
        <v>3265</v>
      </c>
      <c r="N3011" t="s">
        <v>39</v>
      </c>
      <c r="O3011">
        <v>1996</v>
      </c>
      <c r="P3011">
        <v>1997</v>
      </c>
      <c r="Q3011" t="s">
        <v>3266</v>
      </c>
      <c r="R3011" t="s">
        <v>3267</v>
      </c>
      <c r="S3011" t="s">
        <v>39</v>
      </c>
      <c r="T3011">
        <v>-3</v>
      </c>
      <c r="U3011" t="s">
        <v>3270</v>
      </c>
      <c r="V3011" s="6" t="s">
        <v>39</v>
      </c>
      <c r="W3011" t="s">
        <v>39</v>
      </c>
      <c r="X3011" s="6" t="s">
        <v>3233</v>
      </c>
      <c r="Y3011" t="s">
        <v>39</v>
      </c>
      <c r="Z3011" t="s">
        <v>39</v>
      </c>
      <c r="AA3011" t="s">
        <v>39</v>
      </c>
      <c r="AB3011" t="s">
        <v>39</v>
      </c>
      <c r="AC3011" t="s">
        <v>39</v>
      </c>
      <c r="AD3011" t="s">
        <v>40</v>
      </c>
      <c r="AE3011" t="s">
        <v>39</v>
      </c>
      <c r="AF3011" t="s">
        <v>40</v>
      </c>
      <c r="AG3011" t="s">
        <v>39</v>
      </c>
      <c r="AH3011" t="s">
        <v>39</v>
      </c>
      <c r="AI3011" t="s">
        <v>39</v>
      </c>
      <c r="AJ3011" s="6" t="s">
        <v>43</v>
      </c>
      <c r="AK3011" s="19">
        <v>12.052</v>
      </c>
      <c r="AL3011" t="s">
        <v>39</v>
      </c>
      <c r="AM3011" t="s">
        <v>39</v>
      </c>
      <c r="AN3011">
        <v>4</v>
      </c>
      <c r="AO3011">
        <v>50</v>
      </c>
      <c r="AP3011">
        <f t="shared" si="89"/>
        <v>84</v>
      </c>
      <c r="AQ3011" t="s">
        <v>39</v>
      </c>
      <c r="AR3011" t="s">
        <v>2642</v>
      </c>
      <c r="AS3011" t="s">
        <v>3272</v>
      </c>
    </row>
    <row r="3012" spans="1:45" x14ac:dyDescent="0.35">
      <c r="A3012" t="s">
        <v>2180</v>
      </c>
      <c r="B3012" t="s">
        <v>2673</v>
      </c>
      <c r="C3012" t="s">
        <v>2593</v>
      </c>
      <c r="D3012" t="s">
        <v>1389</v>
      </c>
      <c r="E3012" t="s">
        <v>2179</v>
      </c>
      <c r="F3012" t="s">
        <v>39</v>
      </c>
      <c r="G3012" t="s">
        <v>42</v>
      </c>
      <c r="H3012" t="s">
        <v>40</v>
      </c>
      <c r="I3012" t="s">
        <v>3268</v>
      </c>
      <c r="J3012">
        <v>52.3</v>
      </c>
      <c r="K3012">
        <v>17.03</v>
      </c>
      <c r="L3012" t="s">
        <v>39</v>
      </c>
      <c r="M3012" t="s">
        <v>3265</v>
      </c>
      <c r="N3012" t="s">
        <v>39</v>
      </c>
      <c r="O3012">
        <v>1996</v>
      </c>
      <c r="P3012">
        <v>1997</v>
      </c>
      <c r="Q3012" t="s">
        <v>3266</v>
      </c>
      <c r="R3012" t="s">
        <v>3267</v>
      </c>
      <c r="S3012" t="s">
        <v>39</v>
      </c>
      <c r="T3012">
        <v>-3</v>
      </c>
      <c r="U3012" t="s">
        <v>3270</v>
      </c>
      <c r="V3012" s="6" t="s">
        <v>39</v>
      </c>
      <c r="W3012" t="s">
        <v>39</v>
      </c>
      <c r="X3012" s="6" t="s">
        <v>3233</v>
      </c>
      <c r="Y3012" t="s">
        <v>39</v>
      </c>
      <c r="Z3012" t="s">
        <v>39</v>
      </c>
      <c r="AA3012" t="s">
        <v>39</v>
      </c>
      <c r="AB3012" t="s">
        <v>39</v>
      </c>
      <c r="AC3012" t="s">
        <v>39</v>
      </c>
      <c r="AD3012" t="s">
        <v>40</v>
      </c>
      <c r="AE3012" t="s">
        <v>39</v>
      </c>
      <c r="AF3012" t="s">
        <v>40</v>
      </c>
      <c r="AG3012" t="s">
        <v>39</v>
      </c>
      <c r="AH3012" t="s">
        <v>39</v>
      </c>
      <c r="AI3012" t="s">
        <v>39</v>
      </c>
      <c r="AJ3012" s="6" t="s">
        <v>43</v>
      </c>
      <c r="AK3012" s="19">
        <v>15.769</v>
      </c>
      <c r="AL3012" t="s">
        <v>39</v>
      </c>
      <c r="AM3012" t="s">
        <v>39</v>
      </c>
      <c r="AN3012">
        <v>4</v>
      </c>
      <c r="AO3012">
        <v>50</v>
      </c>
      <c r="AP3012">
        <f t="shared" si="89"/>
        <v>91</v>
      </c>
      <c r="AQ3012" t="s">
        <v>39</v>
      </c>
      <c r="AR3012" t="s">
        <v>2642</v>
      </c>
      <c r="AS3012" t="s">
        <v>3272</v>
      </c>
    </row>
    <row r="3013" spans="1:45" x14ac:dyDescent="0.35">
      <c r="A3013" t="s">
        <v>2180</v>
      </c>
      <c r="B3013" t="s">
        <v>2673</v>
      </c>
      <c r="C3013" t="s">
        <v>2593</v>
      </c>
      <c r="D3013" t="s">
        <v>1389</v>
      </c>
      <c r="E3013" t="s">
        <v>2179</v>
      </c>
      <c r="F3013" t="s">
        <v>39</v>
      </c>
      <c r="G3013" t="s">
        <v>42</v>
      </c>
      <c r="H3013" t="s">
        <v>40</v>
      </c>
      <c r="I3013" t="s">
        <v>3268</v>
      </c>
      <c r="J3013">
        <v>52.3</v>
      </c>
      <c r="K3013">
        <v>17.03</v>
      </c>
      <c r="L3013" t="s">
        <v>39</v>
      </c>
      <c r="M3013" t="s">
        <v>3265</v>
      </c>
      <c r="N3013" t="s">
        <v>39</v>
      </c>
      <c r="O3013">
        <v>1996</v>
      </c>
      <c r="P3013">
        <v>1997</v>
      </c>
      <c r="Q3013" t="s">
        <v>3266</v>
      </c>
      <c r="R3013" t="s">
        <v>3267</v>
      </c>
      <c r="S3013" t="s">
        <v>39</v>
      </c>
      <c r="T3013">
        <v>-3</v>
      </c>
      <c r="U3013" t="s">
        <v>3270</v>
      </c>
      <c r="V3013" s="6" t="s">
        <v>39</v>
      </c>
      <c r="W3013" t="s">
        <v>39</v>
      </c>
      <c r="X3013" s="6" t="s">
        <v>3233</v>
      </c>
      <c r="Y3013" t="s">
        <v>39</v>
      </c>
      <c r="Z3013" t="s">
        <v>39</v>
      </c>
      <c r="AA3013" t="s">
        <v>39</v>
      </c>
      <c r="AB3013" t="s">
        <v>39</v>
      </c>
      <c r="AC3013" t="s">
        <v>39</v>
      </c>
      <c r="AD3013" t="s">
        <v>40</v>
      </c>
      <c r="AE3013" t="s">
        <v>39</v>
      </c>
      <c r="AF3013" t="s">
        <v>40</v>
      </c>
      <c r="AG3013" t="s">
        <v>39</v>
      </c>
      <c r="AH3013" t="s">
        <v>39</v>
      </c>
      <c r="AI3013" t="s">
        <v>39</v>
      </c>
      <c r="AJ3013" s="6" t="s">
        <v>43</v>
      </c>
      <c r="AK3013" s="19">
        <v>19.992000000000001</v>
      </c>
      <c r="AL3013" t="s">
        <v>39</v>
      </c>
      <c r="AM3013" t="s">
        <v>39</v>
      </c>
      <c r="AN3013">
        <v>4</v>
      </c>
      <c r="AO3013">
        <v>50</v>
      </c>
      <c r="AP3013">
        <f t="shared" si="89"/>
        <v>98</v>
      </c>
      <c r="AQ3013" t="s">
        <v>39</v>
      </c>
      <c r="AR3013" t="s">
        <v>2642</v>
      </c>
      <c r="AS3013" t="s">
        <v>3272</v>
      </c>
    </row>
    <row r="3014" spans="1:45" x14ac:dyDescent="0.35">
      <c r="A3014" t="s">
        <v>2180</v>
      </c>
      <c r="B3014" t="s">
        <v>2673</v>
      </c>
      <c r="C3014" t="s">
        <v>2593</v>
      </c>
      <c r="D3014" t="s">
        <v>1389</v>
      </c>
      <c r="E3014" t="s">
        <v>2179</v>
      </c>
      <c r="F3014" t="s">
        <v>39</v>
      </c>
      <c r="G3014" t="s">
        <v>42</v>
      </c>
      <c r="H3014" t="s">
        <v>40</v>
      </c>
      <c r="I3014" t="s">
        <v>3268</v>
      </c>
      <c r="J3014">
        <v>52.3</v>
      </c>
      <c r="K3014">
        <v>17.03</v>
      </c>
      <c r="L3014" t="s">
        <v>39</v>
      </c>
      <c r="M3014" t="s">
        <v>3265</v>
      </c>
      <c r="N3014" t="s">
        <v>39</v>
      </c>
      <c r="O3014">
        <v>1996</v>
      </c>
      <c r="P3014">
        <v>1997</v>
      </c>
      <c r="Q3014" t="s">
        <v>3266</v>
      </c>
      <c r="R3014" t="s">
        <v>3267</v>
      </c>
      <c r="S3014" t="s">
        <v>39</v>
      </c>
      <c r="T3014">
        <v>-3</v>
      </c>
      <c r="U3014" t="s">
        <v>3270</v>
      </c>
      <c r="V3014" s="6" t="s">
        <v>39</v>
      </c>
      <c r="W3014" t="s">
        <v>39</v>
      </c>
      <c r="X3014" s="6" t="s">
        <v>3233</v>
      </c>
      <c r="Y3014" t="s">
        <v>39</v>
      </c>
      <c r="Z3014" t="s">
        <v>39</v>
      </c>
      <c r="AA3014" t="s">
        <v>39</v>
      </c>
      <c r="AB3014" t="s">
        <v>39</v>
      </c>
      <c r="AC3014" t="s">
        <v>39</v>
      </c>
      <c r="AD3014" t="s">
        <v>40</v>
      </c>
      <c r="AE3014" t="s">
        <v>39</v>
      </c>
      <c r="AF3014" t="s">
        <v>40</v>
      </c>
      <c r="AG3014" t="s">
        <v>39</v>
      </c>
      <c r="AH3014" t="s">
        <v>39</v>
      </c>
      <c r="AI3014" t="s">
        <v>39</v>
      </c>
      <c r="AJ3014" s="6" t="s">
        <v>43</v>
      </c>
      <c r="AK3014" s="19">
        <v>19.654</v>
      </c>
      <c r="AL3014" t="s">
        <v>39</v>
      </c>
      <c r="AM3014" t="s">
        <v>39</v>
      </c>
      <c r="AN3014">
        <v>4</v>
      </c>
      <c r="AO3014">
        <v>50</v>
      </c>
      <c r="AP3014">
        <f t="shared" si="89"/>
        <v>105</v>
      </c>
      <c r="AQ3014" t="s">
        <v>39</v>
      </c>
      <c r="AR3014" t="s">
        <v>2642</v>
      </c>
      <c r="AS3014" t="s">
        <v>3272</v>
      </c>
    </row>
    <row r="3015" spans="1:45" x14ac:dyDescent="0.35">
      <c r="A3015" t="s">
        <v>2180</v>
      </c>
      <c r="B3015" t="s">
        <v>2673</v>
      </c>
      <c r="C3015" t="s">
        <v>2593</v>
      </c>
      <c r="D3015" t="s">
        <v>1389</v>
      </c>
      <c r="E3015" t="s">
        <v>2179</v>
      </c>
      <c r="F3015" t="s">
        <v>39</v>
      </c>
      <c r="G3015" t="s">
        <v>42</v>
      </c>
      <c r="H3015" t="s">
        <v>40</v>
      </c>
      <c r="I3015" t="s">
        <v>3268</v>
      </c>
      <c r="J3015">
        <v>52.3</v>
      </c>
      <c r="K3015">
        <v>17.03</v>
      </c>
      <c r="L3015" t="s">
        <v>39</v>
      </c>
      <c r="M3015" t="s">
        <v>3265</v>
      </c>
      <c r="N3015" t="s">
        <v>39</v>
      </c>
      <c r="O3015">
        <v>1996</v>
      </c>
      <c r="P3015">
        <v>1997</v>
      </c>
      <c r="Q3015" t="s">
        <v>3266</v>
      </c>
      <c r="R3015" t="s">
        <v>3267</v>
      </c>
      <c r="S3015" t="s">
        <v>39</v>
      </c>
      <c r="T3015">
        <v>-3</v>
      </c>
      <c r="U3015" t="s">
        <v>3270</v>
      </c>
      <c r="V3015" s="6" t="s">
        <v>39</v>
      </c>
      <c r="W3015" t="s">
        <v>39</v>
      </c>
      <c r="X3015" s="6" t="s">
        <v>3229</v>
      </c>
      <c r="Y3015" t="s">
        <v>39</v>
      </c>
      <c r="Z3015" t="s">
        <v>39</v>
      </c>
      <c r="AA3015" t="s">
        <v>39</v>
      </c>
      <c r="AB3015" t="s">
        <v>39</v>
      </c>
      <c r="AC3015" t="s">
        <v>39</v>
      </c>
      <c r="AD3015" t="s">
        <v>40</v>
      </c>
      <c r="AE3015" t="s">
        <v>39</v>
      </c>
      <c r="AF3015" t="s">
        <v>40</v>
      </c>
      <c r="AG3015" t="s">
        <v>39</v>
      </c>
      <c r="AH3015" t="s">
        <v>39</v>
      </c>
      <c r="AI3015" t="s">
        <v>39</v>
      </c>
      <c r="AJ3015" s="6" t="s">
        <v>43</v>
      </c>
      <c r="AK3015" s="19">
        <v>0</v>
      </c>
      <c r="AL3015" t="s">
        <v>39</v>
      </c>
      <c r="AM3015" t="s">
        <v>39</v>
      </c>
      <c r="AN3015">
        <v>4</v>
      </c>
      <c r="AO3015">
        <v>50</v>
      </c>
      <c r="AP3015">
        <v>14</v>
      </c>
      <c r="AQ3015" t="s">
        <v>39</v>
      </c>
      <c r="AR3015" t="s">
        <v>2642</v>
      </c>
      <c r="AS3015" t="s">
        <v>3272</v>
      </c>
    </row>
    <row r="3016" spans="1:45" x14ac:dyDescent="0.35">
      <c r="A3016" t="s">
        <v>2180</v>
      </c>
      <c r="B3016" t="s">
        <v>2673</v>
      </c>
      <c r="C3016" t="s">
        <v>2593</v>
      </c>
      <c r="D3016" t="s">
        <v>1389</v>
      </c>
      <c r="E3016" t="s">
        <v>2179</v>
      </c>
      <c r="F3016" t="s">
        <v>39</v>
      </c>
      <c r="G3016" t="s">
        <v>42</v>
      </c>
      <c r="H3016" t="s">
        <v>40</v>
      </c>
      <c r="I3016" t="s">
        <v>3268</v>
      </c>
      <c r="J3016">
        <v>52.3</v>
      </c>
      <c r="K3016">
        <v>17.03</v>
      </c>
      <c r="L3016" t="s">
        <v>39</v>
      </c>
      <c r="M3016" t="s">
        <v>3265</v>
      </c>
      <c r="N3016" t="s">
        <v>39</v>
      </c>
      <c r="O3016">
        <v>1996</v>
      </c>
      <c r="P3016">
        <v>1997</v>
      </c>
      <c r="Q3016" t="s">
        <v>3266</v>
      </c>
      <c r="R3016" t="s">
        <v>3267</v>
      </c>
      <c r="S3016" t="s">
        <v>39</v>
      </c>
      <c r="T3016">
        <v>-3</v>
      </c>
      <c r="U3016" t="s">
        <v>3270</v>
      </c>
      <c r="V3016" s="6" t="s">
        <v>39</v>
      </c>
      <c r="W3016" t="s">
        <v>39</v>
      </c>
      <c r="X3016" s="6" t="s">
        <v>3229</v>
      </c>
      <c r="Y3016" t="s">
        <v>39</v>
      </c>
      <c r="Z3016" t="s">
        <v>39</v>
      </c>
      <c r="AA3016" t="s">
        <v>39</v>
      </c>
      <c r="AB3016" t="s">
        <v>39</v>
      </c>
      <c r="AC3016" t="s">
        <v>39</v>
      </c>
      <c r="AD3016" t="s">
        <v>40</v>
      </c>
      <c r="AE3016" t="s">
        <v>39</v>
      </c>
      <c r="AF3016" t="s">
        <v>40</v>
      </c>
      <c r="AG3016" t="s">
        <v>39</v>
      </c>
      <c r="AH3016" t="s">
        <v>39</v>
      </c>
      <c r="AI3016" t="s">
        <v>39</v>
      </c>
      <c r="AJ3016" s="6" t="s">
        <v>43</v>
      </c>
      <c r="AK3016">
        <v>19.315999999999999</v>
      </c>
      <c r="AL3016" t="s">
        <v>39</v>
      </c>
      <c r="AM3016" t="s">
        <v>39</v>
      </c>
      <c r="AN3016">
        <v>4</v>
      </c>
      <c r="AO3016">
        <v>50</v>
      </c>
      <c r="AP3016">
        <f t="shared" si="89"/>
        <v>21</v>
      </c>
      <c r="AQ3016" t="s">
        <v>39</v>
      </c>
      <c r="AR3016" t="s">
        <v>2642</v>
      </c>
      <c r="AS3016" t="s">
        <v>3272</v>
      </c>
    </row>
    <row r="3017" spans="1:45" x14ac:dyDescent="0.35">
      <c r="A3017" t="s">
        <v>2180</v>
      </c>
      <c r="B3017" t="s">
        <v>2673</v>
      </c>
      <c r="C3017" t="s">
        <v>2593</v>
      </c>
      <c r="D3017" t="s">
        <v>1389</v>
      </c>
      <c r="E3017" t="s">
        <v>2179</v>
      </c>
      <c r="F3017" t="s">
        <v>39</v>
      </c>
      <c r="G3017" t="s">
        <v>42</v>
      </c>
      <c r="H3017" t="s">
        <v>40</v>
      </c>
      <c r="I3017" t="s">
        <v>3268</v>
      </c>
      <c r="J3017">
        <v>52.3</v>
      </c>
      <c r="K3017">
        <v>17.03</v>
      </c>
      <c r="L3017" t="s">
        <v>39</v>
      </c>
      <c r="M3017" t="s">
        <v>3265</v>
      </c>
      <c r="N3017" t="s">
        <v>39</v>
      </c>
      <c r="O3017">
        <v>1996</v>
      </c>
      <c r="P3017">
        <v>1997</v>
      </c>
      <c r="Q3017" t="s">
        <v>3266</v>
      </c>
      <c r="R3017" t="s">
        <v>3267</v>
      </c>
      <c r="S3017" t="s">
        <v>39</v>
      </c>
      <c r="T3017">
        <v>-3</v>
      </c>
      <c r="U3017" t="s">
        <v>3270</v>
      </c>
      <c r="V3017" s="6" t="s">
        <v>39</v>
      </c>
      <c r="W3017" t="s">
        <v>39</v>
      </c>
      <c r="X3017" s="6" t="s">
        <v>3229</v>
      </c>
      <c r="Y3017" t="s">
        <v>39</v>
      </c>
      <c r="Z3017" t="s">
        <v>39</v>
      </c>
      <c r="AA3017" t="s">
        <v>39</v>
      </c>
      <c r="AB3017" t="s">
        <v>39</v>
      </c>
      <c r="AC3017" t="s">
        <v>39</v>
      </c>
      <c r="AD3017" t="s">
        <v>40</v>
      </c>
      <c r="AE3017" t="s">
        <v>39</v>
      </c>
      <c r="AF3017" t="s">
        <v>40</v>
      </c>
      <c r="AG3017" t="s">
        <v>39</v>
      </c>
      <c r="AH3017" t="s">
        <v>39</v>
      </c>
      <c r="AI3017" t="s">
        <v>39</v>
      </c>
      <c r="AJ3017" s="6" t="s">
        <v>43</v>
      </c>
      <c r="AK3017">
        <v>56.99</v>
      </c>
      <c r="AL3017" t="s">
        <v>39</v>
      </c>
      <c r="AM3017" t="s">
        <v>39</v>
      </c>
      <c r="AN3017">
        <v>4</v>
      </c>
      <c r="AO3017">
        <v>50</v>
      </c>
      <c r="AP3017">
        <f t="shared" si="89"/>
        <v>28</v>
      </c>
      <c r="AQ3017" t="s">
        <v>39</v>
      </c>
      <c r="AR3017" t="s">
        <v>2642</v>
      </c>
      <c r="AS3017" t="s">
        <v>3272</v>
      </c>
    </row>
    <row r="3018" spans="1:45" x14ac:dyDescent="0.35">
      <c r="A3018" t="s">
        <v>2180</v>
      </c>
      <c r="B3018" t="s">
        <v>2673</v>
      </c>
      <c r="C3018" t="s">
        <v>2593</v>
      </c>
      <c r="D3018" t="s">
        <v>1389</v>
      </c>
      <c r="E3018" t="s">
        <v>2179</v>
      </c>
      <c r="F3018" t="s">
        <v>39</v>
      </c>
      <c r="G3018" t="s">
        <v>42</v>
      </c>
      <c r="H3018" t="s">
        <v>40</v>
      </c>
      <c r="I3018" t="s">
        <v>3268</v>
      </c>
      <c r="J3018">
        <v>52.3</v>
      </c>
      <c r="K3018">
        <v>17.03</v>
      </c>
      <c r="L3018" t="s">
        <v>39</v>
      </c>
      <c r="M3018" t="s">
        <v>3265</v>
      </c>
      <c r="N3018" t="s">
        <v>39</v>
      </c>
      <c r="O3018">
        <v>1996</v>
      </c>
      <c r="P3018">
        <v>1997</v>
      </c>
      <c r="Q3018" t="s">
        <v>3266</v>
      </c>
      <c r="R3018" t="s">
        <v>3267</v>
      </c>
      <c r="S3018" t="s">
        <v>39</v>
      </c>
      <c r="T3018">
        <v>-3</v>
      </c>
      <c r="U3018" t="s">
        <v>3270</v>
      </c>
      <c r="V3018" s="6" t="s">
        <v>39</v>
      </c>
      <c r="W3018" t="s">
        <v>39</v>
      </c>
      <c r="X3018" s="6" t="s">
        <v>3229</v>
      </c>
      <c r="Y3018" t="s">
        <v>39</v>
      </c>
      <c r="Z3018" t="s">
        <v>39</v>
      </c>
      <c r="AA3018" t="s">
        <v>39</v>
      </c>
      <c r="AB3018" t="s">
        <v>39</v>
      </c>
      <c r="AC3018" t="s">
        <v>39</v>
      </c>
      <c r="AD3018" t="s">
        <v>40</v>
      </c>
      <c r="AE3018" t="s">
        <v>39</v>
      </c>
      <c r="AF3018" t="s">
        <v>40</v>
      </c>
      <c r="AG3018" t="s">
        <v>39</v>
      </c>
      <c r="AH3018" t="s">
        <v>39</v>
      </c>
      <c r="AI3018" t="s">
        <v>39</v>
      </c>
      <c r="AJ3018" s="6" t="s">
        <v>43</v>
      </c>
      <c r="AK3018" s="19">
        <v>79.796999999999997</v>
      </c>
      <c r="AL3018" t="s">
        <v>39</v>
      </c>
      <c r="AM3018" t="s">
        <v>39</v>
      </c>
      <c r="AN3018">
        <v>4</v>
      </c>
      <c r="AO3018">
        <v>50</v>
      </c>
      <c r="AP3018">
        <f t="shared" si="89"/>
        <v>35</v>
      </c>
      <c r="AQ3018" t="s">
        <v>39</v>
      </c>
      <c r="AR3018" t="s">
        <v>2642</v>
      </c>
      <c r="AS3018" t="s">
        <v>3272</v>
      </c>
    </row>
    <row r="3019" spans="1:45" x14ac:dyDescent="0.35">
      <c r="A3019" t="s">
        <v>2180</v>
      </c>
      <c r="B3019" t="s">
        <v>2673</v>
      </c>
      <c r="C3019" t="s">
        <v>2593</v>
      </c>
      <c r="D3019" t="s">
        <v>1389</v>
      </c>
      <c r="E3019" t="s">
        <v>2179</v>
      </c>
      <c r="F3019" t="s">
        <v>39</v>
      </c>
      <c r="G3019" t="s">
        <v>42</v>
      </c>
      <c r="H3019" t="s">
        <v>40</v>
      </c>
      <c r="I3019" t="s">
        <v>3268</v>
      </c>
      <c r="J3019">
        <v>52.3</v>
      </c>
      <c r="K3019">
        <v>17.03</v>
      </c>
      <c r="L3019" t="s">
        <v>39</v>
      </c>
      <c r="M3019" t="s">
        <v>3265</v>
      </c>
      <c r="N3019" t="s">
        <v>39</v>
      </c>
      <c r="O3019">
        <v>1996</v>
      </c>
      <c r="P3019">
        <v>1997</v>
      </c>
      <c r="Q3019" t="s">
        <v>3266</v>
      </c>
      <c r="R3019" t="s">
        <v>3267</v>
      </c>
      <c r="S3019" t="s">
        <v>39</v>
      </c>
      <c r="T3019">
        <v>-3</v>
      </c>
      <c r="U3019" t="s">
        <v>3270</v>
      </c>
      <c r="V3019" s="6" t="s">
        <v>39</v>
      </c>
      <c r="W3019" t="s">
        <v>39</v>
      </c>
      <c r="X3019" s="6" t="s">
        <v>3229</v>
      </c>
      <c r="Y3019" t="s">
        <v>39</v>
      </c>
      <c r="Z3019" t="s">
        <v>39</v>
      </c>
      <c r="AA3019" t="s">
        <v>39</v>
      </c>
      <c r="AB3019" t="s">
        <v>39</v>
      </c>
      <c r="AC3019" t="s">
        <v>39</v>
      </c>
      <c r="AD3019" t="s">
        <v>40</v>
      </c>
      <c r="AE3019" t="s">
        <v>39</v>
      </c>
      <c r="AF3019" t="s">
        <v>40</v>
      </c>
      <c r="AG3019" t="s">
        <v>39</v>
      </c>
      <c r="AH3019" t="s">
        <v>39</v>
      </c>
      <c r="AI3019" t="s">
        <v>39</v>
      </c>
      <c r="AJ3019" s="6" t="s">
        <v>43</v>
      </c>
      <c r="AK3019" s="19">
        <v>91.622</v>
      </c>
      <c r="AL3019" t="s">
        <v>39</v>
      </c>
      <c r="AM3019" t="s">
        <v>39</v>
      </c>
      <c r="AN3019">
        <v>4</v>
      </c>
      <c r="AO3019">
        <v>50</v>
      </c>
      <c r="AP3019">
        <f t="shared" si="89"/>
        <v>42</v>
      </c>
      <c r="AQ3019" t="s">
        <v>39</v>
      </c>
      <c r="AR3019" t="s">
        <v>2642</v>
      </c>
      <c r="AS3019" t="s">
        <v>3272</v>
      </c>
    </row>
    <row r="3020" spans="1:45" x14ac:dyDescent="0.35">
      <c r="A3020" t="s">
        <v>2180</v>
      </c>
      <c r="B3020" t="s">
        <v>2673</v>
      </c>
      <c r="C3020" t="s">
        <v>2593</v>
      </c>
      <c r="D3020" t="s">
        <v>1389</v>
      </c>
      <c r="E3020" t="s">
        <v>2179</v>
      </c>
      <c r="F3020" t="s">
        <v>39</v>
      </c>
      <c r="G3020" t="s">
        <v>42</v>
      </c>
      <c r="H3020" t="s">
        <v>40</v>
      </c>
      <c r="I3020" t="s">
        <v>3268</v>
      </c>
      <c r="J3020">
        <v>52.3</v>
      </c>
      <c r="K3020">
        <v>17.03</v>
      </c>
      <c r="L3020" t="s">
        <v>39</v>
      </c>
      <c r="M3020" t="s">
        <v>3265</v>
      </c>
      <c r="N3020" t="s">
        <v>39</v>
      </c>
      <c r="O3020">
        <v>1996</v>
      </c>
      <c r="P3020">
        <v>1997</v>
      </c>
      <c r="Q3020" t="s">
        <v>3266</v>
      </c>
      <c r="R3020" t="s">
        <v>3267</v>
      </c>
      <c r="S3020" t="s">
        <v>39</v>
      </c>
      <c r="T3020">
        <v>-3</v>
      </c>
      <c r="U3020" t="s">
        <v>3270</v>
      </c>
      <c r="V3020" s="6" t="s">
        <v>39</v>
      </c>
      <c r="W3020" t="s">
        <v>39</v>
      </c>
      <c r="X3020" s="6" t="s">
        <v>3229</v>
      </c>
      <c r="Y3020" t="s">
        <v>39</v>
      </c>
      <c r="Z3020" t="s">
        <v>39</v>
      </c>
      <c r="AA3020" t="s">
        <v>39</v>
      </c>
      <c r="AB3020" t="s">
        <v>39</v>
      </c>
      <c r="AC3020" t="s">
        <v>39</v>
      </c>
      <c r="AD3020" t="s">
        <v>40</v>
      </c>
      <c r="AE3020" t="s">
        <v>39</v>
      </c>
      <c r="AF3020" t="s">
        <v>40</v>
      </c>
      <c r="AG3020" t="s">
        <v>39</v>
      </c>
      <c r="AH3020" t="s">
        <v>39</v>
      </c>
      <c r="AI3020" t="s">
        <v>39</v>
      </c>
      <c r="AJ3020" s="6" t="s">
        <v>43</v>
      </c>
      <c r="AK3020" s="19">
        <v>94.325000000000003</v>
      </c>
      <c r="AL3020" t="s">
        <v>39</v>
      </c>
      <c r="AM3020" t="s">
        <v>39</v>
      </c>
      <c r="AN3020">
        <v>4</v>
      </c>
      <c r="AO3020">
        <v>50</v>
      </c>
      <c r="AP3020">
        <f t="shared" si="89"/>
        <v>49</v>
      </c>
      <c r="AQ3020" t="s">
        <v>39</v>
      </c>
      <c r="AR3020" t="s">
        <v>2642</v>
      </c>
      <c r="AS3020" t="s">
        <v>3272</v>
      </c>
    </row>
    <row r="3021" spans="1:45" x14ac:dyDescent="0.35">
      <c r="A3021" t="s">
        <v>2180</v>
      </c>
      <c r="B3021" t="s">
        <v>2673</v>
      </c>
      <c r="C3021" t="s">
        <v>2593</v>
      </c>
      <c r="D3021" t="s">
        <v>1389</v>
      </c>
      <c r="E3021" t="s">
        <v>2179</v>
      </c>
      <c r="F3021" t="s">
        <v>39</v>
      </c>
      <c r="G3021" t="s">
        <v>42</v>
      </c>
      <c r="H3021" t="s">
        <v>40</v>
      </c>
      <c r="I3021" t="s">
        <v>3268</v>
      </c>
      <c r="J3021">
        <v>52.3</v>
      </c>
      <c r="K3021">
        <v>17.03</v>
      </c>
      <c r="L3021" t="s">
        <v>39</v>
      </c>
      <c r="M3021" t="s">
        <v>3265</v>
      </c>
      <c r="N3021" t="s">
        <v>39</v>
      </c>
      <c r="O3021">
        <v>1996</v>
      </c>
      <c r="P3021">
        <v>1997</v>
      </c>
      <c r="Q3021" t="s">
        <v>3266</v>
      </c>
      <c r="R3021" t="s">
        <v>3267</v>
      </c>
      <c r="S3021" t="s">
        <v>39</v>
      </c>
      <c r="T3021">
        <v>-3</v>
      </c>
      <c r="U3021" t="s">
        <v>3270</v>
      </c>
      <c r="V3021" s="6" t="s">
        <v>39</v>
      </c>
      <c r="W3021" t="s">
        <v>39</v>
      </c>
      <c r="X3021" s="6" t="s">
        <v>3229</v>
      </c>
      <c r="Y3021" t="s">
        <v>39</v>
      </c>
      <c r="Z3021" t="s">
        <v>39</v>
      </c>
      <c r="AA3021" t="s">
        <v>39</v>
      </c>
      <c r="AB3021" t="s">
        <v>39</v>
      </c>
      <c r="AC3021" t="s">
        <v>39</v>
      </c>
      <c r="AD3021" t="s">
        <v>40</v>
      </c>
      <c r="AE3021" t="s">
        <v>39</v>
      </c>
      <c r="AF3021" t="s">
        <v>40</v>
      </c>
      <c r="AG3021" t="s">
        <v>39</v>
      </c>
      <c r="AH3021" t="s">
        <v>39</v>
      </c>
      <c r="AI3021" t="s">
        <v>39</v>
      </c>
      <c r="AJ3021" s="6" t="s">
        <v>43</v>
      </c>
      <c r="AK3021" s="19">
        <v>95.507999999999996</v>
      </c>
      <c r="AL3021" t="s">
        <v>39</v>
      </c>
      <c r="AM3021" t="s">
        <v>39</v>
      </c>
      <c r="AN3021">
        <v>4</v>
      </c>
      <c r="AO3021">
        <v>50</v>
      </c>
      <c r="AP3021">
        <f t="shared" si="89"/>
        <v>56</v>
      </c>
      <c r="AQ3021" t="s">
        <v>39</v>
      </c>
      <c r="AR3021" t="s">
        <v>2642</v>
      </c>
      <c r="AS3021" t="s">
        <v>3272</v>
      </c>
    </row>
    <row r="3022" spans="1:45" x14ac:dyDescent="0.35">
      <c r="A3022" t="s">
        <v>2180</v>
      </c>
      <c r="B3022" t="s">
        <v>2673</v>
      </c>
      <c r="C3022" t="s">
        <v>2593</v>
      </c>
      <c r="D3022" t="s">
        <v>1389</v>
      </c>
      <c r="E3022" t="s">
        <v>2179</v>
      </c>
      <c r="F3022" t="s">
        <v>39</v>
      </c>
      <c r="G3022" t="s">
        <v>42</v>
      </c>
      <c r="H3022" t="s">
        <v>40</v>
      </c>
      <c r="I3022" t="s">
        <v>3268</v>
      </c>
      <c r="J3022">
        <v>52.3</v>
      </c>
      <c r="K3022">
        <v>17.03</v>
      </c>
      <c r="L3022" t="s">
        <v>39</v>
      </c>
      <c r="M3022" t="s">
        <v>3265</v>
      </c>
      <c r="N3022" t="s">
        <v>39</v>
      </c>
      <c r="O3022">
        <v>1996</v>
      </c>
      <c r="P3022">
        <v>1997</v>
      </c>
      <c r="Q3022" t="s">
        <v>3266</v>
      </c>
      <c r="R3022" t="s">
        <v>3267</v>
      </c>
      <c r="S3022" t="s">
        <v>39</v>
      </c>
      <c r="T3022">
        <v>-3</v>
      </c>
      <c r="U3022" t="s">
        <v>3270</v>
      </c>
      <c r="V3022" s="6" t="s">
        <v>39</v>
      </c>
      <c r="W3022" t="s">
        <v>39</v>
      </c>
      <c r="X3022" s="6" t="s">
        <v>3229</v>
      </c>
      <c r="Y3022" t="s">
        <v>39</v>
      </c>
      <c r="Z3022" t="s">
        <v>39</v>
      </c>
      <c r="AA3022" t="s">
        <v>39</v>
      </c>
      <c r="AB3022" t="s">
        <v>39</v>
      </c>
      <c r="AC3022" t="s">
        <v>39</v>
      </c>
      <c r="AD3022" t="s">
        <v>40</v>
      </c>
      <c r="AE3022" t="s">
        <v>39</v>
      </c>
      <c r="AF3022" t="s">
        <v>40</v>
      </c>
      <c r="AG3022" t="s">
        <v>39</v>
      </c>
      <c r="AH3022" t="s">
        <v>39</v>
      </c>
      <c r="AI3022" t="s">
        <v>39</v>
      </c>
      <c r="AJ3022" s="6" t="s">
        <v>43</v>
      </c>
      <c r="AK3022" s="19">
        <v>95.507999999999996</v>
      </c>
      <c r="AL3022" t="s">
        <v>39</v>
      </c>
      <c r="AM3022" t="s">
        <v>39</v>
      </c>
      <c r="AN3022">
        <v>4</v>
      </c>
      <c r="AO3022">
        <v>50</v>
      </c>
      <c r="AP3022">
        <f t="shared" si="89"/>
        <v>63</v>
      </c>
      <c r="AQ3022" t="s">
        <v>39</v>
      </c>
      <c r="AR3022" t="s">
        <v>2642</v>
      </c>
      <c r="AS3022" t="s">
        <v>3272</v>
      </c>
    </row>
    <row r="3023" spans="1:45" x14ac:dyDescent="0.35">
      <c r="A3023" t="s">
        <v>2180</v>
      </c>
      <c r="B3023" t="s">
        <v>2673</v>
      </c>
      <c r="C3023" t="s">
        <v>2593</v>
      </c>
      <c r="D3023" t="s">
        <v>1389</v>
      </c>
      <c r="E3023" t="s">
        <v>2179</v>
      </c>
      <c r="F3023" t="s">
        <v>39</v>
      </c>
      <c r="G3023" t="s">
        <v>42</v>
      </c>
      <c r="H3023" t="s">
        <v>40</v>
      </c>
      <c r="I3023" t="s">
        <v>3268</v>
      </c>
      <c r="J3023">
        <v>52.3</v>
      </c>
      <c r="K3023">
        <v>17.03</v>
      </c>
      <c r="L3023" t="s">
        <v>39</v>
      </c>
      <c r="M3023" t="s">
        <v>3265</v>
      </c>
      <c r="N3023" t="s">
        <v>39</v>
      </c>
      <c r="O3023">
        <v>1996</v>
      </c>
      <c r="P3023">
        <v>1997</v>
      </c>
      <c r="Q3023" t="s">
        <v>3266</v>
      </c>
      <c r="R3023" t="s">
        <v>3267</v>
      </c>
      <c r="S3023" t="s">
        <v>39</v>
      </c>
      <c r="T3023">
        <v>-3</v>
      </c>
      <c r="U3023" t="s">
        <v>3270</v>
      </c>
      <c r="V3023" s="6" t="s">
        <v>39</v>
      </c>
      <c r="W3023" t="s">
        <v>39</v>
      </c>
      <c r="X3023" s="6" t="s">
        <v>3229</v>
      </c>
      <c r="Y3023" t="s">
        <v>39</v>
      </c>
      <c r="Z3023" t="s">
        <v>39</v>
      </c>
      <c r="AA3023" t="s">
        <v>39</v>
      </c>
      <c r="AB3023" t="s">
        <v>39</v>
      </c>
      <c r="AC3023" t="s">
        <v>39</v>
      </c>
      <c r="AD3023" t="s">
        <v>40</v>
      </c>
      <c r="AE3023" t="s">
        <v>39</v>
      </c>
      <c r="AF3023" t="s">
        <v>40</v>
      </c>
      <c r="AG3023" t="s">
        <v>39</v>
      </c>
      <c r="AH3023" t="s">
        <v>39</v>
      </c>
      <c r="AI3023" t="s">
        <v>39</v>
      </c>
      <c r="AJ3023" s="6" t="s">
        <v>43</v>
      </c>
      <c r="AK3023" s="19">
        <v>95.507999999999996</v>
      </c>
      <c r="AL3023" t="s">
        <v>39</v>
      </c>
      <c r="AM3023" t="s">
        <v>39</v>
      </c>
      <c r="AN3023">
        <v>4</v>
      </c>
      <c r="AO3023">
        <v>50</v>
      </c>
      <c r="AP3023">
        <f t="shared" si="89"/>
        <v>70</v>
      </c>
      <c r="AQ3023" t="s">
        <v>39</v>
      </c>
      <c r="AR3023" t="s">
        <v>2642</v>
      </c>
      <c r="AS3023" t="s">
        <v>3272</v>
      </c>
    </row>
    <row r="3024" spans="1:45" x14ac:dyDescent="0.35">
      <c r="A3024" t="s">
        <v>2180</v>
      </c>
      <c r="B3024" t="s">
        <v>2673</v>
      </c>
      <c r="C3024" t="s">
        <v>2593</v>
      </c>
      <c r="D3024" t="s">
        <v>1389</v>
      </c>
      <c r="E3024" t="s">
        <v>2179</v>
      </c>
      <c r="F3024" t="s">
        <v>39</v>
      </c>
      <c r="G3024" t="s">
        <v>42</v>
      </c>
      <c r="H3024" t="s">
        <v>40</v>
      </c>
      <c r="I3024" t="s">
        <v>3268</v>
      </c>
      <c r="J3024">
        <v>52.3</v>
      </c>
      <c r="K3024">
        <v>17.03</v>
      </c>
      <c r="L3024" t="s">
        <v>39</v>
      </c>
      <c r="M3024" t="s">
        <v>3265</v>
      </c>
      <c r="N3024" t="s">
        <v>39</v>
      </c>
      <c r="O3024">
        <v>1996</v>
      </c>
      <c r="P3024">
        <v>1997</v>
      </c>
      <c r="Q3024" t="s">
        <v>3266</v>
      </c>
      <c r="R3024" t="s">
        <v>3267</v>
      </c>
      <c r="S3024" t="s">
        <v>39</v>
      </c>
      <c r="T3024">
        <v>-3</v>
      </c>
      <c r="U3024" t="s">
        <v>2629</v>
      </c>
      <c r="V3024" s="6" t="s">
        <v>2954</v>
      </c>
      <c r="W3024">
        <v>0</v>
      </c>
      <c r="X3024" s="6" t="s">
        <v>2788</v>
      </c>
      <c r="Y3024" t="s">
        <v>39</v>
      </c>
      <c r="Z3024" t="s">
        <v>39</v>
      </c>
      <c r="AA3024" t="s">
        <v>39</v>
      </c>
      <c r="AB3024" t="s">
        <v>39</v>
      </c>
      <c r="AC3024" t="s">
        <v>39</v>
      </c>
      <c r="AD3024" t="s">
        <v>40</v>
      </c>
      <c r="AE3024" t="s">
        <v>39</v>
      </c>
      <c r="AF3024" t="s">
        <v>40</v>
      </c>
      <c r="AG3024" t="s">
        <v>39</v>
      </c>
      <c r="AH3024" t="s">
        <v>39</v>
      </c>
      <c r="AI3024" t="s">
        <v>39</v>
      </c>
      <c r="AJ3024" s="6" t="s">
        <v>43</v>
      </c>
      <c r="AK3024" s="19">
        <v>0</v>
      </c>
      <c r="AL3024" t="s">
        <v>39</v>
      </c>
      <c r="AM3024" t="s">
        <v>39</v>
      </c>
      <c r="AN3024">
        <v>4</v>
      </c>
      <c r="AO3024">
        <v>50</v>
      </c>
      <c r="AP3024">
        <v>105</v>
      </c>
      <c r="AQ3024" t="s">
        <v>39</v>
      </c>
      <c r="AR3024" t="s">
        <v>2693</v>
      </c>
      <c r="AS3024" t="s">
        <v>3269</v>
      </c>
    </row>
    <row r="3025" spans="1:45" x14ac:dyDescent="0.35">
      <c r="A3025" t="s">
        <v>2180</v>
      </c>
      <c r="B3025" t="s">
        <v>2673</v>
      </c>
      <c r="C3025" t="s">
        <v>2593</v>
      </c>
      <c r="D3025" t="s">
        <v>1389</v>
      </c>
      <c r="E3025" t="s">
        <v>2179</v>
      </c>
      <c r="F3025" t="s">
        <v>39</v>
      </c>
      <c r="G3025" t="s">
        <v>42</v>
      </c>
      <c r="H3025" t="s">
        <v>40</v>
      </c>
      <c r="I3025" t="s">
        <v>3268</v>
      </c>
      <c r="J3025">
        <v>52.3</v>
      </c>
      <c r="K3025">
        <v>17.03</v>
      </c>
      <c r="L3025" t="s">
        <v>39</v>
      </c>
      <c r="M3025" t="s">
        <v>3265</v>
      </c>
      <c r="N3025" t="s">
        <v>39</v>
      </c>
      <c r="O3025">
        <v>1996</v>
      </c>
      <c r="P3025">
        <v>1997</v>
      </c>
      <c r="Q3025" t="s">
        <v>3266</v>
      </c>
      <c r="R3025" t="s">
        <v>3267</v>
      </c>
      <c r="S3025" t="s">
        <v>39</v>
      </c>
      <c r="T3025">
        <v>-3</v>
      </c>
      <c r="U3025" t="s">
        <v>2629</v>
      </c>
      <c r="V3025" s="6" t="s">
        <v>2954</v>
      </c>
      <c r="W3025">
        <v>0</v>
      </c>
      <c r="X3025" s="6" t="s">
        <v>3232</v>
      </c>
      <c r="Y3025" t="s">
        <v>39</v>
      </c>
      <c r="Z3025" t="s">
        <v>39</v>
      </c>
      <c r="AA3025" t="s">
        <v>39</v>
      </c>
      <c r="AB3025" t="s">
        <v>39</v>
      </c>
      <c r="AC3025" t="s">
        <v>39</v>
      </c>
      <c r="AD3025" t="s">
        <v>40</v>
      </c>
      <c r="AE3025" t="s">
        <v>39</v>
      </c>
      <c r="AF3025" t="s">
        <v>40</v>
      </c>
      <c r="AG3025" t="s">
        <v>39</v>
      </c>
      <c r="AH3025" t="s">
        <v>39</v>
      </c>
      <c r="AI3025" t="s">
        <v>39</v>
      </c>
      <c r="AJ3025" s="6" t="s">
        <v>43</v>
      </c>
      <c r="AK3025" s="19">
        <v>0</v>
      </c>
      <c r="AL3025" t="s">
        <v>39</v>
      </c>
      <c r="AM3025" t="s">
        <v>39</v>
      </c>
      <c r="AN3025">
        <v>4</v>
      </c>
      <c r="AO3025">
        <v>50</v>
      </c>
      <c r="AP3025">
        <v>105</v>
      </c>
      <c r="AQ3025" t="s">
        <v>39</v>
      </c>
      <c r="AR3025" t="s">
        <v>2693</v>
      </c>
      <c r="AS3025" t="s">
        <v>3269</v>
      </c>
    </row>
    <row r="3026" spans="1:45" x14ac:dyDescent="0.35">
      <c r="A3026" t="s">
        <v>2180</v>
      </c>
      <c r="B3026" t="s">
        <v>2673</v>
      </c>
      <c r="C3026" t="s">
        <v>2593</v>
      </c>
      <c r="D3026" t="s">
        <v>1389</v>
      </c>
      <c r="E3026" t="s">
        <v>2179</v>
      </c>
      <c r="F3026" t="s">
        <v>39</v>
      </c>
      <c r="G3026" t="s">
        <v>42</v>
      </c>
      <c r="H3026" t="s">
        <v>40</v>
      </c>
      <c r="I3026" t="s">
        <v>3268</v>
      </c>
      <c r="J3026">
        <v>52.3</v>
      </c>
      <c r="K3026">
        <v>17.03</v>
      </c>
      <c r="L3026" t="s">
        <v>39</v>
      </c>
      <c r="M3026" t="s">
        <v>3265</v>
      </c>
      <c r="N3026" t="s">
        <v>39</v>
      </c>
      <c r="O3026">
        <v>1996</v>
      </c>
      <c r="P3026">
        <v>1997</v>
      </c>
      <c r="Q3026" t="s">
        <v>3266</v>
      </c>
      <c r="R3026" t="s">
        <v>3267</v>
      </c>
      <c r="S3026" t="s">
        <v>39</v>
      </c>
      <c r="T3026">
        <v>-3</v>
      </c>
      <c r="U3026" t="s">
        <v>2629</v>
      </c>
      <c r="V3026" s="6" t="s">
        <v>2954</v>
      </c>
      <c r="W3026">
        <v>0</v>
      </c>
      <c r="X3026" s="6" t="s">
        <v>3233</v>
      </c>
      <c r="Y3026" t="s">
        <v>39</v>
      </c>
      <c r="Z3026" t="s">
        <v>39</v>
      </c>
      <c r="AA3026" t="s">
        <v>39</v>
      </c>
      <c r="AB3026" t="s">
        <v>39</v>
      </c>
      <c r="AC3026" t="s">
        <v>39</v>
      </c>
      <c r="AD3026" t="s">
        <v>40</v>
      </c>
      <c r="AE3026" t="s">
        <v>39</v>
      </c>
      <c r="AF3026" t="s">
        <v>40</v>
      </c>
      <c r="AG3026" t="s">
        <v>39</v>
      </c>
      <c r="AH3026" t="s">
        <v>39</v>
      </c>
      <c r="AI3026" t="s">
        <v>39</v>
      </c>
      <c r="AJ3026" s="6" t="s">
        <v>43</v>
      </c>
      <c r="AK3026" s="19">
        <v>45</v>
      </c>
      <c r="AL3026" t="s">
        <v>39</v>
      </c>
      <c r="AM3026" t="s">
        <v>39</v>
      </c>
      <c r="AN3026">
        <v>4</v>
      </c>
      <c r="AO3026">
        <v>50</v>
      </c>
      <c r="AP3026">
        <v>105</v>
      </c>
      <c r="AQ3026" t="s">
        <v>39</v>
      </c>
      <c r="AR3026" t="s">
        <v>2693</v>
      </c>
      <c r="AS3026" t="s">
        <v>3269</v>
      </c>
    </row>
    <row r="3027" spans="1:45" x14ac:dyDescent="0.35">
      <c r="A3027" t="s">
        <v>2180</v>
      </c>
      <c r="B3027" t="s">
        <v>2673</v>
      </c>
      <c r="C3027" t="s">
        <v>2593</v>
      </c>
      <c r="D3027" t="s">
        <v>1389</v>
      </c>
      <c r="E3027" t="s">
        <v>2179</v>
      </c>
      <c r="F3027" t="s">
        <v>39</v>
      </c>
      <c r="G3027" t="s">
        <v>42</v>
      </c>
      <c r="H3027" t="s">
        <v>40</v>
      </c>
      <c r="I3027" t="s">
        <v>3268</v>
      </c>
      <c r="J3027">
        <v>52.3</v>
      </c>
      <c r="K3027">
        <v>17.03</v>
      </c>
      <c r="L3027" t="s">
        <v>39</v>
      </c>
      <c r="M3027" t="s">
        <v>3265</v>
      </c>
      <c r="N3027" t="s">
        <v>39</v>
      </c>
      <c r="O3027">
        <v>1996</v>
      </c>
      <c r="P3027">
        <v>1997</v>
      </c>
      <c r="Q3027" t="s">
        <v>3266</v>
      </c>
      <c r="R3027" t="s">
        <v>3267</v>
      </c>
      <c r="S3027" t="s">
        <v>39</v>
      </c>
      <c r="T3027">
        <v>-3</v>
      </c>
      <c r="U3027" t="s">
        <v>2629</v>
      </c>
      <c r="V3027" s="6" t="s">
        <v>2954</v>
      </c>
      <c r="W3027">
        <v>0</v>
      </c>
      <c r="X3027" s="6" t="s">
        <v>3229</v>
      </c>
      <c r="Y3027" t="s">
        <v>39</v>
      </c>
      <c r="Z3027" t="s">
        <v>39</v>
      </c>
      <c r="AA3027" t="s">
        <v>39</v>
      </c>
      <c r="AB3027" t="s">
        <v>39</v>
      </c>
      <c r="AC3027" t="s">
        <v>39</v>
      </c>
      <c r="AD3027" t="s">
        <v>40</v>
      </c>
      <c r="AE3027" t="s">
        <v>39</v>
      </c>
      <c r="AF3027" t="s">
        <v>40</v>
      </c>
      <c r="AG3027" t="s">
        <v>39</v>
      </c>
      <c r="AH3027" t="s">
        <v>39</v>
      </c>
      <c r="AI3027" t="s">
        <v>39</v>
      </c>
      <c r="AJ3027" s="6" t="s">
        <v>43</v>
      </c>
      <c r="AK3027" s="19">
        <v>86</v>
      </c>
      <c r="AL3027" t="s">
        <v>39</v>
      </c>
      <c r="AM3027" t="s">
        <v>39</v>
      </c>
      <c r="AN3027">
        <v>4</v>
      </c>
      <c r="AO3027">
        <v>50</v>
      </c>
      <c r="AP3027">
        <v>105</v>
      </c>
      <c r="AQ3027" t="s">
        <v>39</v>
      </c>
      <c r="AR3027" t="s">
        <v>2693</v>
      </c>
      <c r="AS3027" t="s">
        <v>3269</v>
      </c>
    </row>
    <row r="3028" spans="1:45" x14ac:dyDescent="0.35">
      <c r="A3028" t="s">
        <v>2180</v>
      </c>
      <c r="B3028" t="s">
        <v>2673</v>
      </c>
      <c r="C3028" t="s">
        <v>2593</v>
      </c>
      <c r="D3028" t="s">
        <v>1389</v>
      </c>
      <c r="E3028" t="s">
        <v>2179</v>
      </c>
      <c r="F3028" t="s">
        <v>39</v>
      </c>
      <c r="G3028" t="s">
        <v>42</v>
      </c>
      <c r="H3028" t="s">
        <v>40</v>
      </c>
      <c r="I3028" t="s">
        <v>3268</v>
      </c>
      <c r="J3028">
        <v>52.3</v>
      </c>
      <c r="K3028">
        <v>17.03</v>
      </c>
      <c r="L3028" t="s">
        <v>39</v>
      </c>
      <c r="M3028" t="s">
        <v>3265</v>
      </c>
      <c r="N3028" t="s">
        <v>39</v>
      </c>
      <c r="O3028">
        <v>1996</v>
      </c>
      <c r="P3028">
        <v>1997</v>
      </c>
      <c r="Q3028" t="s">
        <v>3266</v>
      </c>
      <c r="R3028" t="s">
        <v>3267</v>
      </c>
      <c r="S3028" t="s">
        <v>39</v>
      </c>
      <c r="T3028">
        <v>-3</v>
      </c>
      <c r="U3028" t="s">
        <v>2629</v>
      </c>
      <c r="V3028" s="6" t="s">
        <v>2954</v>
      </c>
      <c r="W3028">
        <v>28</v>
      </c>
      <c r="X3028" s="6" t="s">
        <v>2788</v>
      </c>
      <c r="Y3028" t="s">
        <v>39</v>
      </c>
      <c r="Z3028" t="s">
        <v>39</v>
      </c>
      <c r="AA3028" t="s">
        <v>39</v>
      </c>
      <c r="AB3028" t="s">
        <v>39</v>
      </c>
      <c r="AC3028" t="s">
        <v>39</v>
      </c>
      <c r="AD3028" t="s">
        <v>40</v>
      </c>
      <c r="AE3028" t="s">
        <v>39</v>
      </c>
      <c r="AF3028" t="s">
        <v>40</v>
      </c>
      <c r="AG3028" t="s">
        <v>39</v>
      </c>
      <c r="AH3028" t="s">
        <v>39</v>
      </c>
      <c r="AI3028" t="s">
        <v>39</v>
      </c>
      <c r="AJ3028" s="6" t="s">
        <v>43</v>
      </c>
      <c r="AK3028" s="19">
        <v>26</v>
      </c>
      <c r="AL3028" t="s">
        <v>39</v>
      </c>
      <c r="AM3028" t="s">
        <v>39</v>
      </c>
      <c r="AN3028">
        <v>4</v>
      </c>
      <c r="AO3028">
        <v>50</v>
      </c>
      <c r="AP3028">
        <v>105</v>
      </c>
      <c r="AQ3028" t="s">
        <v>39</v>
      </c>
      <c r="AR3028" t="s">
        <v>2693</v>
      </c>
      <c r="AS3028" t="s">
        <v>3269</v>
      </c>
    </row>
    <row r="3029" spans="1:45" x14ac:dyDescent="0.35">
      <c r="A3029" t="s">
        <v>2180</v>
      </c>
      <c r="B3029" t="s">
        <v>2673</v>
      </c>
      <c r="C3029" t="s">
        <v>2593</v>
      </c>
      <c r="D3029" t="s">
        <v>1389</v>
      </c>
      <c r="E3029" t="s">
        <v>2179</v>
      </c>
      <c r="F3029" t="s">
        <v>39</v>
      </c>
      <c r="G3029" t="s">
        <v>42</v>
      </c>
      <c r="H3029" t="s">
        <v>40</v>
      </c>
      <c r="I3029" t="s">
        <v>3268</v>
      </c>
      <c r="J3029">
        <v>52.3</v>
      </c>
      <c r="K3029">
        <v>17.03</v>
      </c>
      <c r="L3029" t="s">
        <v>39</v>
      </c>
      <c r="M3029" t="s">
        <v>3265</v>
      </c>
      <c r="N3029" t="s">
        <v>39</v>
      </c>
      <c r="O3029">
        <v>1996</v>
      </c>
      <c r="P3029">
        <v>1997</v>
      </c>
      <c r="Q3029" t="s">
        <v>3266</v>
      </c>
      <c r="R3029" t="s">
        <v>3267</v>
      </c>
      <c r="S3029" t="s">
        <v>39</v>
      </c>
      <c r="T3029">
        <v>-3</v>
      </c>
      <c r="U3029" t="s">
        <v>2629</v>
      </c>
      <c r="V3029" s="6" t="s">
        <v>2954</v>
      </c>
      <c r="W3029">
        <v>28</v>
      </c>
      <c r="X3029" s="6" t="s">
        <v>3232</v>
      </c>
      <c r="Y3029" t="s">
        <v>39</v>
      </c>
      <c r="Z3029" t="s">
        <v>39</v>
      </c>
      <c r="AA3029" t="s">
        <v>39</v>
      </c>
      <c r="AB3029" t="s">
        <v>39</v>
      </c>
      <c r="AC3029" t="s">
        <v>39</v>
      </c>
      <c r="AD3029" t="s">
        <v>40</v>
      </c>
      <c r="AE3029" t="s">
        <v>39</v>
      </c>
      <c r="AF3029" t="s">
        <v>40</v>
      </c>
      <c r="AG3029" t="s">
        <v>39</v>
      </c>
      <c r="AH3029" t="s">
        <v>39</v>
      </c>
      <c r="AI3029" t="s">
        <v>39</v>
      </c>
      <c r="AJ3029" s="6" t="s">
        <v>43</v>
      </c>
      <c r="AK3029" s="19">
        <v>81</v>
      </c>
      <c r="AL3029" t="s">
        <v>39</v>
      </c>
      <c r="AM3029" t="s">
        <v>39</v>
      </c>
      <c r="AN3029">
        <v>4</v>
      </c>
      <c r="AO3029">
        <v>50</v>
      </c>
      <c r="AP3029">
        <v>105</v>
      </c>
      <c r="AQ3029" t="s">
        <v>39</v>
      </c>
      <c r="AR3029" t="s">
        <v>2693</v>
      </c>
      <c r="AS3029" t="s">
        <v>3269</v>
      </c>
    </row>
    <row r="3030" spans="1:45" x14ac:dyDescent="0.35">
      <c r="A3030" t="s">
        <v>2180</v>
      </c>
      <c r="B3030" t="s">
        <v>2673</v>
      </c>
      <c r="C3030" t="s">
        <v>2593</v>
      </c>
      <c r="D3030" t="s">
        <v>1389</v>
      </c>
      <c r="E3030" t="s">
        <v>2179</v>
      </c>
      <c r="F3030" t="s">
        <v>39</v>
      </c>
      <c r="G3030" t="s">
        <v>42</v>
      </c>
      <c r="H3030" t="s">
        <v>40</v>
      </c>
      <c r="I3030" t="s">
        <v>3268</v>
      </c>
      <c r="J3030">
        <v>52.3</v>
      </c>
      <c r="K3030">
        <v>17.03</v>
      </c>
      <c r="L3030" t="s">
        <v>39</v>
      </c>
      <c r="M3030" t="s">
        <v>3265</v>
      </c>
      <c r="N3030" t="s">
        <v>39</v>
      </c>
      <c r="O3030">
        <v>1996</v>
      </c>
      <c r="P3030">
        <v>1997</v>
      </c>
      <c r="Q3030" t="s">
        <v>3266</v>
      </c>
      <c r="R3030" t="s">
        <v>3267</v>
      </c>
      <c r="S3030" t="s">
        <v>39</v>
      </c>
      <c r="T3030">
        <v>-3</v>
      </c>
      <c r="U3030" t="s">
        <v>2629</v>
      </c>
      <c r="V3030" s="6" t="s">
        <v>2954</v>
      </c>
      <c r="W3030">
        <v>28</v>
      </c>
      <c r="X3030" s="6" t="s">
        <v>3233</v>
      </c>
      <c r="Y3030" t="s">
        <v>39</v>
      </c>
      <c r="Z3030" t="s">
        <v>39</v>
      </c>
      <c r="AA3030" t="s">
        <v>39</v>
      </c>
      <c r="AB3030" t="s">
        <v>39</v>
      </c>
      <c r="AC3030" t="s">
        <v>39</v>
      </c>
      <c r="AD3030" t="s">
        <v>40</v>
      </c>
      <c r="AE3030" t="s">
        <v>39</v>
      </c>
      <c r="AF3030" t="s">
        <v>40</v>
      </c>
      <c r="AG3030" t="s">
        <v>39</v>
      </c>
      <c r="AH3030" t="s">
        <v>39</v>
      </c>
      <c r="AI3030" t="s">
        <v>39</v>
      </c>
      <c r="AJ3030" s="6" t="s">
        <v>43</v>
      </c>
      <c r="AK3030" s="19">
        <v>91</v>
      </c>
      <c r="AL3030" t="s">
        <v>39</v>
      </c>
      <c r="AM3030" t="s">
        <v>39</v>
      </c>
      <c r="AN3030">
        <v>4</v>
      </c>
      <c r="AO3030">
        <v>50</v>
      </c>
      <c r="AP3030">
        <v>105</v>
      </c>
      <c r="AQ3030" t="s">
        <v>39</v>
      </c>
      <c r="AR3030" t="s">
        <v>2693</v>
      </c>
      <c r="AS3030" t="s">
        <v>3269</v>
      </c>
    </row>
    <row r="3031" spans="1:45" x14ac:dyDescent="0.35">
      <c r="A3031" t="s">
        <v>2180</v>
      </c>
      <c r="B3031" t="s">
        <v>2673</v>
      </c>
      <c r="C3031" t="s">
        <v>2593</v>
      </c>
      <c r="D3031" t="s">
        <v>1389</v>
      </c>
      <c r="E3031" t="s">
        <v>2179</v>
      </c>
      <c r="F3031" t="s">
        <v>39</v>
      </c>
      <c r="G3031" t="s">
        <v>42</v>
      </c>
      <c r="H3031" t="s">
        <v>40</v>
      </c>
      <c r="I3031" t="s">
        <v>3268</v>
      </c>
      <c r="J3031">
        <v>52.3</v>
      </c>
      <c r="K3031">
        <v>17.03</v>
      </c>
      <c r="L3031" t="s">
        <v>39</v>
      </c>
      <c r="M3031" t="s">
        <v>3265</v>
      </c>
      <c r="N3031" t="s">
        <v>39</v>
      </c>
      <c r="O3031">
        <v>1996</v>
      </c>
      <c r="P3031">
        <v>1997</v>
      </c>
      <c r="Q3031" t="s">
        <v>3266</v>
      </c>
      <c r="R3031" t="s">
        <v>3267</v>
      </c>
      <c r="S3031" t="s">
        <v>39</v>
      </c>
      <c r="T3031">
        <v>-3</v>
      </c>
      <c r="U3031" t="s">
        <v>2629</v>
      </c>
      <c r="V3031" s="6" t="s">
        <v>2954</v>
      </c>
      <c r="W3031">
        <v>28</v>
      </c>
      <c r="X3031" s="6" t="s">
        <v>3229</v>
      </c>
      <c r="Y3031" t="s">
        <v>39</v>
      </c>
      <c r="Z3031" t="s">
        <v>39</v>
      </c>
      <c r="AA3031" t="s">
        <v>39</v>
      </c>
      <c r="AB3031" t="s">
        <v>39</v>
      </c>
      <c r="AC3031" t="s">
        <v>39</v>
      </c>
      <c r="AD3031" t="s">
        <v>40</v>
      </c>
      <c r="AE3031" t="s">
        <v>39</v>
      </c>
      <c r="AF3031" t="s">
        <v>40</v>
      </c>
      <c r="AG3031" t="s">
        <v>39</v>
      </c>
      <c r="AH3031" t="s">
        <v>39</v>
      </c>
      <c r="AI3031" t="s">
        <v>39</v>
      </c>
      <c r="AJ3031" s="6" t="s">
        <v>43</v>
      </c>
      <c r="AK3031" s="19">
        <v>93</v>
      </c>
      <c r="AL3031" t="s">
        <v>39</v>
      </c>
      <c r="AM3031" t="s">
        <v>39</v>
      </c>
      <c r="AN3031">
        <v>4</v>
      </c>
      <c r="AO3031">
        <v>50</v>
      </c>
      <c r="AP3031">
        <v>105</v>
      </c>
      <c r="AQ3031" t="s">
        <v>39</v>
      </c>
      <c r="AR3031" t="s">
        <v>2693</v>
      </c>
      <c r="AS3031" t="s">
        <v>3269</v>
      </c>
    </row>
    <row r="3032" spans="1:45" x14ac:dyDescent="0.35">
      <c r="A3032" t="s">
        <v>2180</v>
      </c>
      <c r="B3032" t="s">
        <v>2673</v>
      </c>
      <c r="C3032" t="s">
        <v>2593</v>
      </c>
      <c r="D3032" t="s">
        <v>1389</v>
      </c>
      <c r="E3032" t="s">
        <v>2179</v>
      </c>
      <c r="F3032" t="s">
        <v>39</v>
      </c>
      <c r="G3032" t="s">
        <v>42</v>
      </c>
      <c r="H3032" t="s">
        <v>40</v>
      </c>
      <c r="I3032" t="s">
        <v>3268</v>
      </c>
      <c r="J3032">
        <v>52.3</v>
      </c>
      <c r="K3032">
        <v>17.03</v>
      </c>
      <c r="L3032" t="s">
        <v>39</v>
      </c>
      <c r="M3032" t="s">
        <v>3265</v>
      </c>
      <c r="N3032" t="s">
        <v>39</v>
      </c>
      <c r="O3032">
        <v>1996</v>
      </c>
      <c r="P3032">
        <v>1997</v>
      </c>
      <c r="Q3032" t="s">
        <v>3266</v>
      </c>
      <c r="R3032" t="s">
        <v>3267</v>
      </c>
      <c r="S3032" t="s">
        <v>39</v>
      </c>
      <c r="T3032">
        <v>-3</v>
      </c>
      <c r="U3032" t="s">
        <v>2629</v>
      </c>
      <c r="V3032" s="6" t="s">
        <v>2954</v>
      </c>
      <c r="W3032">
        <v>56</v>
      </c>
      <c r="X3032" s="6" t="s">
        <v>2788</v>
      </c>
      <c r="Y3032" t="s">
        <v>39</v>
      </c>
      <c r="Z3032" t="s">
        <v>39</v>
      </c>
      <c r="AA3032" t="s">
        <v>39</v>
      </c>
      <c r="AB3032" t="s">
        <v>39</v>
      </c>
      <c r="AC3032" t="s">
        <v>39</v>
      </c>
      <c r="AD3032" t="s">
        <v>40</v>
      </c>
      <c r="AE3032" t="s">
        <v>39</v>
      </c>
      <c r="AF3032" t="s">
        <v>40</v>
      </c>
      <c r="AG3032" t="s">
        <v>39</v>
      </c>
      <c r="AH3032" t="s">
        <v>39</v>
      </c>
      <c r="AI3032" t="s">
        <v>39</v>
      </c>
      <c r="AJ3032" s="6" t="s">
        <v>43</v>
      </c>
      <c r="AK3032" s="19">
        <v>63</v>
      </c>
      <c r="AL3032" t="s">
        <v>39</v>
      </c>
      <c r="AM3032" t="s">
        <v>39</v>
      </c>
      <c r="AN3032">
        <v>4</v>
      </c>
      <c r="AO3032">
        <v>50</v>
      </c>
      <c r="AP3032">
        <v>105</v>
      </c>
      <c r="AQ3032" t="s">
        <v>39</v>
      </c>
      <c r="AR3032" t="s">
        <v>2693</v>
      </c>
      <c r="AS3032" t="s">
        <v>3269</v>
      </c>
    </row>
    <row r="3033" spans="1:45" x14ac:dyDescent="0.35">
      <c r="A3033" t="s">
        <v>2180</v>
      </c>
      <c r="B3033" t="s">
        <v>2673</v>
      </c>
      <c r="C3033" t="s">
        <v>2593</v>
      </c>
      <c r="D3033" t="s">
        <v>1389</v>
      </c>
      <c r="E3033" t="s">
        <v>2179</v>
      </c>
      <c r="F3033" t="s">
        <v>39</v>
      </c>
      <c r="G3033" t="s">
        <v>42</v>
      </c>
      <c r="H3033" t="s">
        <v>40</v>
      </c>
      <c r="I3033" t="s">
        <v>3268</v>
      </c>
      <c r="J3033">
        <v>52.3</v>
      </c>
      <c r="K3033">
        <v>17.03</v>
      </c>
      <c r="L3033" t="s">
        <v>39</v>
      </c>
      <c r="M3033" t="s">
        <v>3265</v>
      </c>
      <c r="N3033" t="s">
        <v>39</v>
      </c>
      <c r="O3033">
        <v>1996</v>
      </c>
      <c r="P3033">
        <v>1997</v>
      </c>
      <c r="Q3033" t="s">
        <v>3266</v>
      </c>
      <c r="R3033" t="s">
        <v>3267</v>
      </c>
      <c r="S3033" t="s">
        <v>39</v>
      </c>
      <c r="T3033">
        <v>-3</v>
      </c>
      <c r="U3033" t="s">
        <v>2629</v>
      </c>
      <c r="V3033" s="6" t="s">
        <v>2954</v>
      </c>
      <c r="W3033">
        <v>56</v>
      </c>
      <c r="X3033" s="6" t="s">
        <v>3232</v>
      </c>
      <c r="Y3033" t="s">
        <v>39</v>
      </c>
      <c r="Z3033" t="s">
        <v>39</v>
      </c>
      <c r="AA3033" t="s">
        <v>39</v>
      </c>
      <c r="AB3033" t="s">
        <v>39</v>
      </c>
      <c r="AC3033" t="s">
        <v>39</v>
      </c>
      <c r="AD3033" t="s">
        <v>40</v>
      </c>
      <c r="AE3033" t="s">
        <v>39</v>
      </c>
      <c r="AF3033" t="s">
        <v>40</v>
      </c>
      <c r="AG3033" t="s">
        <v>39</v>
      </c>
      <c r="AH3033" t="s">
        <v>39</v>
      </c>
      <c r="AI3033" t="s">
        <v>39</v>
      </c>
      <c r="AJ3033" s="6" t="s">
        <v>43</v>
      </c>
      <c r="AK3033" s="19">
        <v>85</v>
      </c>
      <c r="AL3033" t="s">
        <v>39</v>
      </c>
      <c r="AM3033" t="s">
        <v>39</v>
      </c>
      <c r="AN3033">
        <v>4</v>
      </c>
      <c r="AO3033">
        <v>50</v>
      </c>
      <c r="AP3033">
        <v>105</v>
      </c>
      <c r="AQ3033" t="s">
        <v>39</v>
      </c>
      <c r="AR3033" t="s">
        <v>2693</v>
      </c>
      <c r="AS3033" t="s">
        <v>3269</v>
      </c>
    </row>
    <row r="3034" spans="1:45" x14ac:dyDescent="0.35">
      <c r="A3034" t="s">
        <v>2180</v>
      </c>
      <c r="B3034" t="s">
        <v>2673</v>
      </c>
      <c r="C3034" t="s">
        <v>2593</v>
      </c>
      <c r="D3034" t="s">
        <v>1389</v>
      </c>
      <c r="E3034" t="s">
        <v>2179</v>
      </c>
      <c r="F3034" t="s">
        <v>39</v>
      </c>
      <c r="G3034" t="s">
        <v>42</v>
      </c>
      <c r="H3034" t="s">
        <v>40</v>
      </c>
      <c r="I3034" t="s">
        <v>3268</v>
      </c>
      <c r="J3034">
        <v>52.3</v>
      </c>
      <c r="K3034">
        <v>17.03</v>
      </c>
      <c r="L3034" t="s">
        <v>39</v>
      </c>
      <c r="M3034" t="s">
        <v>3265</v>
      </c>
      <c r="N3034" t="s">
        <v>39</v>
      </c>
      <c r="O3034">
        <v>1996</v>
      </c>
      <c r="P3034">
        <v>1997</v>
      </c>
      <c r="Q3034" t="s">
        <v>3266</v>
      </c>
      <c r="R3034" t="s">
        <v>3267</v>
      </c>
      <c r="S3034" t="s">
        <v>39</v>
      </c>
      <c r="T3034">
        <v>-3</v>
      </c>
      <c r="U3034" t="s">
        <v>2629</v>
      </c>
      <c r="V3034" s="6" t="s">
        <v>2954</v>
      </c>
      <c r="W3034">
        <v>56</v>
      </c>
      <c r="X3034" s="6" t="s">
        <v>3233</v>
      </c>
      <c r="Y3034" t="s">
        <v>39</v>
      </c>
      <c r="Z3034" t="s">
        <v>39</v>
      </c>
      <c r="AA3034" t="s">
        <v>39</v>
      </c>
      <c r="AB3034" t="s">
        <v>39</v>
      </c>
      <c r="AC3034" t="s">
        <v>39</v>
      </c>
      <c r="AD3034" t="s">
        <v>40</v>
      </c>
      <c r="AE3034" t="s">
        <v>39</v>
      </c>
      <c r="AF3034" t="s">
        <v>40</v>
      </c>
      <c r="AG3034" t="s">
        <v>39</v>
      </c>
      <c r="AH3034" t="s">
        <v>39</v>
      </c>
      <c r="AI3034" t="s">
        <v>39</v>
      </c>
      <c r="AJ3034" s="6" t="s">
        <v>43</v>
      </c>
      <c r="AK3034" s="19">
        <v>87</v>
      </c>
      <c r="AL3034" t="s">
        <v>39</v>
      </c>
      <c r="AM3034" t="s">
        <v>39</v>
      </c>
      <c r="AN3034">
        <v>4</v>
      </c>
      <c r="AO3034">
        <v>50</v>
      </c>
      <c r="AP3034">
        <v>105</v>
      </c>
      <c r="AQ3034" t="s">
        <v>39</v>
      </c>
      <c r="AR3034" t="s">
        <v>2693</v>
      </c>
      <c r="AS3034" t="s">
        <v>3269</v>
      </c>
    </row>
    <row r="3035" spans="1:45" x14ac:dyDescent="0.35">
      <c r="A3035" t="s">
        <v>2180</v>
      </c>
      <c r="B3035" t="s">
        <v>2673</v>
      </c>
      <c r="C3035" t="s">
        <v>2593</v>
      </c>
      <c r="D3035" t="s">
        <v>1389</v>
      </c>
      <c r="E3035" t="s">
        <v>2179</v>
      </c>
      <c r="F3035" t="s">
        <v>39</v>
      </c>
      <c r="G3035" t="s">
        <v>42</v>
      </c>
      <c r="H3035" t="s">
        <v>40</v>
      </c>
      <c r="I3035" t="s">
        <v>3268</v>
      </c>
      <c r="J3035">
        <v>52.3</v>
      </c>
      <c r="K3035">
        <v>17.03</v>
      </c>
      <c r="L3035" t="s">
        <v>39</v>
      </c>
      <c r="M3035" t="s">
        <v>3265</v>
      </c>
      <c r="N3035" t="s">
        <v>39</v>
      </c>
      <c r="O3035">
        <v>1996</v>
      </c>
      <c r="P3035">
        <v>1997</v>
      </c>
      <c r="Q3035" t="s">
        <v>3266</v>
      </c>
      <c r="R3035" t="s">
        <v>3267</v>
      </c>
      <c r="S3035" t="s">
        <v>39</v>
      </c>
      <c r="T3035">
        <v>-3</v>
      </c>
      <c r="U3035" t="s">
        <v>2629</v>
      </c>
      <c r="V3035" s="6" t="s">
        <v>2954</v>
      </c>
      <c r="W3035">
        <v>56</v>
      </c>
      <c r="X3035" s="6" t="s">
        <v>3229</v>
      </c>
      <c r="Y3035" t="s">
        <v>39</v>
      </c>
      <c r="Z3035" t="s">
        <v>39</v>
      </c>
      <c r="AA3035" t="s">
        <v>39</v>
      </c>
      <c r="AB3035" t="s">
        <v>39</v>
      </c>
      <c r="AC3035" t="s">
        <v>39</v>
      </c>
      <c r="AD3035" t="s">
        <v>40</v>
      </c>
      <c r="AE3035" t="s">
        <v>39</v>
      </c>
      <c r="AF3035" t="s">
        <v>40</v>
      </c>
      <c r="AG3035" t="s">
        <v>39</v>
      </c>
      <c r="AH3035" t="s">
        <v>39</v>
      </c>
      <c r="AI3035" t="s">
        <v>39</v>
      </c>
      <c r="AJ3035" s="6" t="s">
        <v>43</v>
      </c>
      <c r="AK3035" s="19">
        <v>97</v>
      </c>
      <c r="AL3035" t="s">
        <v>39</v>
      </c>
      <c r="AM3035" t="s">
        <v>39</v>
      </c>
      <c r="AN3035">
        <v>4</v>
      </c>
      <c r="AO3035">
        <v>50</v>
      </c>
      <c r="AP3035">
        <v>105</v>
      </c>
      <c r="AQ3035" t="s">
        <v>39</v>
      </c>
      <c r="AR3035" t="s">
        <v>2693</v>
      </c>
      <c r="AS3035" t="s">
        <v>3269</v>
      </c>
    </row>
    <row r="3036" spans="1:45" x14ac:dyDescent="0.35">
      <c r="A3036" t="s">
        <v>2180</v>
      </c>
      <c r="B3036" t="s">
        <v>2673</v>
      </c>
      <c r="C3036" t="s">
        <v>2593</v>
      </c>
      <c r="D3036" t="s">
        <v>1389</v>
      </c>
      <c r="E3036" t="s">
        <v>2179</v>
      </c>
      <c r="F3036" t="s">
        <v>39</v>
      </c>
      <c r="G3036" t="s">
        <v>42</v>
      </c>
      <c r="H3036" t="s">
        <v>40</v>
      </c>
      <c r="I3036" t="s">
        <v>3268</v>
      </c>
      <c r="J3036">
        <v>52.3</v>
      </c>
      <c r="K3036">
        <v>17.03</v>
      </c>
      <c r="L3036" t="s">
        <v>39</v>
      </c>
      <c r="M3036" t="s">
        <v>3265</v>
      </c>
      <c r="N3036" t="s">
        <v>39</v>
      </c>
      <c r="O3036">
        <v>1996</v>
      </c>
      <c r="P3036">
        <v>1997</v>
      </c>
      <c r="Q3036" t="s">
        <v>3266</v>
      </c>
      <c r="R3036" t="s">
        <v>3267</v>
      </c>
      <c r="S3036" t="s">
        <v>39</v>
      </c>
      <c r="T3036">
        <v>-3</v>
      </c>
      <c r="U3036" t="s">
        <v>2629</v>
      </c>
      <c r="V3036" s="6" t="s">
        <v>2954</v>
      </c>
      <c r="W3036">
        <v>0</v>
      </c>
      <c r="X3036" s="6" t="s">
        <v>2788</v>
      </c>
      <c r="Y3036" t="s">
        <v>39</v>
      </c>
      <c r="Z3036" t="s">
        <v>39</v>
      </c>
      <c r="AA3036" t="s">
        <v>39</v>
      </c>
      <c r="AB3036" t="s">
        <v>39</v>
      </c>
      <c r="AC3036" t="s">
        <v>39</v>
      </c>
      <c r="AD3036" t="s">
        <v>40</v>
      </c>
      <c r="AE3036" t="s">
        <v>39</v>
      </c>
      <c r="AF3036" t="s">
        <v>40</v>
      </c>
      <c r="AG3036" t="s">
        <v>39</v>
      </c>
      <c r="AH3036" t="s">
        <v>39</v>
      </c>
      <c r="AI3036" t="s">
        <v>39</v>
      </c>
      <c r="AJ3036" s="6" t="s">
        <v>3273</v>
      </c>
      <c r="AK3036" s="19" t="s">
        <v>39</v>
      </c>
      <c r="AL3036" t="s">
        <v>39</v>
      </c>
      <c r="AM3036" t="s">
        <v>39</v>
      </c>
      <c r="AN3036">
        <v>4</v>
      </c>
      <c r="AO3036">
        <v>50</v>
      </c>
      <c r="AP3036">
        <v>105</v>
      </c>
      <c r="AQ3036" t="s">
        <v>39</v>
      </c>
      <c r="AR3036" t="s">
        <v>2693</v>
      </c>
      <c r="AS3036" t="s">
        <v>3269</v>
      </c>
    </row>
    <row r="3037" spans="1:45" x14ac:dyDescent="0.35">
      <c r="A3037" t="s">
        <v>2180</v>
      </c>
      <c r="B3037" t="s">
        <v>2673</v>
      </c>
      <c r="C3037" t="s">
        <v>2593</v>
      </c>
      <c r="D3037" t="s">
        <v>1389</v>
      </c>
      <c r="E3037" t="s">
        <v>2179</v>
      </c>
      <c r="F3037" t="s">
        <v>39</v>
      </c>
      <c r="G3037" t="s">
        <v>42</v>
      </c>
      <c r="H3037" t="s">
        <v>40</v>
      </c>
      <c r="I3037" t="s">
        <v>3268</v>
      </c>
      <c r="J3037">
        <v>52.3</v>
      </c>
      <c r="K3037">
        <v>17.03</v>
      </c>
      <c r="L3037" t="s">
        <v>39</v>
      </c>
      <c r="M3037" t="s">
        <v>3265</v>
      </c>
      <c r="N3037" t="s">
        <v>39</v>
      </c>
      <c r="O3037">
        <v>1996</v>
      </c>
      <c r="P3037">
        <v>1997</v>
      </c>
      <c r="Q3037" t="s">
        <v>3266</v>
      </c>
      <c r="R3037" t="s">
        <v>3267</v>
      </c>
      <c r="S3037" t="s">
        <v>39</v>
      </c>
      <c r="T3037">
        <v>-3</v>
      </c>
      <c r="U3037" t="s">
        <v>2629</v>
      </c>
      <c r="V3037" s="6" t="s">
        <v>2954</v>
      </c>
      <c r="W3037">
        <v>0</v>
      </c>
      <c r="X3037" s="6" t="s">
        <v>3232</v>
      </c>
      <c r="Y3037" t="s">
        <v>39</v>
      </c>
      <c r="Z3037" t="s">
        <v>39</v>
      </c>
      <c r="AA3037" t="s">
        <v>39</v>
      </c>
      <c r="AB3037" t="s">
        <v>39</v>
      </c>
      <c r="AC3037" t="s">
        <v>39</v>
      </c>
      <c r="AD3037" t="s">
        <v>40</v>
      </c>
      <c r="AE3037" t="s">
        <v>39</v>
      </c>
      <c r="AF3037" t="s">
        <v>40</v>
      </c>
      <c r="AG3037" t="s">
        <v>39</v>
      </c>
      <c r="AH3037" t="s">
        <v>39</v>
      </c>
      <c r="AI3037" t="s">
        <v>39</v>
      </c>
      <c r="AJ3037" s="6" t="s">
        <v>3273</v>
      </c>
      <c r="AK3037" s="19" t="s">
        <v>39</v>
      </c>
      <c r="AL3037" t="s">
        <v>39</v>
      </c>
      <c r="AM3037" t="s">
        <v>39</v>
      </c>
      <c r="AN3037">
        <v>4</v>
      </c>
      <c r="AO3037">
        <v>50</v>
      </c>
      <c r="AP3037">
        <v>105</v>
      </c>
      <c r="AQ3037" t="s">
        <v>39</v>
      </c>
      <c r="AR3037" t="s">
        <v>2693</v>
      </c>
      <c r="AS3037" t="s">
        <v>3269</v>
      </c>
    </row>
    <row r="3038" spans="1:45" x14ac:dyDescent="0.35">
      <c r="A3038" t="s">
        <v>2180</v>
      </c>
      <c r="B3038" t="s">
        <v>2673</v>
      </c>
      <c r="C3038" t="s">
        <v>2593</v>
      </c>
      <c r="D3038" t="s">
        <v>1389</v>
      </c>
      <c r="E3038" t="s">
        <v>2179</v>
      </c>
      <c r="F3038" t="s">
        <v>39</v>
      </c>
      <c r="G3038" t="s">
        <v>42</v>
      </c>
      <c r="H3038" t="s">
        <v>40</v>
      </c>
      <c r="I3038" t="s">
        <v>3268</v>
      </c>
      <c r="J3038">
        <v>52.3</v>
      </c>
      <c r="K3038">
        <v>17.03</v>
      </c>
      <c r="L3038" t="s">
        <v>39</v>
      </c>
      <c r="M3038" t="s">
        <v>3265</v>
      </c>
      <c r="N3038" t="s">
        <v>39</v>
      </c>
      <c r="O3038">
        <v>1996</v>
      </c>
      <c r="P3038">
        <v>1997</v>
      </c>
      <c r="Q3038" t="s">
        <v>3266</v>
      </c>
      <c r="R3038" t="s">
        <v>3267</v>
      </c>
      <c r="S3038" t="s">
        <v>39</v>
      </c>
      <c r="T3038">
        <v>-3</v>
      </c>
      <c r="U3038" t="s">
        <v>2629</v>
      </c>
      <c r="V3038" s="6" t="s">
        <v>2954</v>
      </c>
      <c r="W3038">
        <v>0</v>
      </c>
      <c r="X3038" s="6" t="s">
        <v>3233</v>
      </c>
      <c r="Y3038" t="s">
        <v>39</v>
      </c>
      <c r="Z3038" t="s">
        <v>39</v>
      </c>
      <c r="AA3038" t="s">
        <v>39</v>
      </c>
      <c r="AB3038" t="s">
        <v>39</v>
      </c>
      <c r="AC3038" t="s">
        <v>39</v>
      </c>
      <c r="AD3038" t="s">
        <v>40</v>
      </c>
      <c r="AE3038" t="s">
        <v>39</v>
      </c>
      <c r="AF3038" t="s">
        <v>40</v>
      </c>
      <c r="AG3038" t="s">
        <v>39</v>
      </c>
      <c r="AH3038" t="s">
        <v>39</v>
      </c>
      <c r="AI3038" t="s">
        <v>39</v>
      </c>
      <c r="AJ3038" s="6" t="s">
        <v>3273</v>
      </c>
      <c r="AK3038" s="19">
        <v>42</v>
      </c>
      <c r="AL3038" t="s">
        <v>39</v>
      </c>
      <c r="AM3038" t="s">
        <v>39</v>
      </c>
      <c r="AN3038">
        <v>4</v>
      </c>
      <c r="AO3038">
        <v>50</v>
      </c>
      <c r="AP3038">
        <v>105</v>
      </c>
      <c r="AQ3038" t="s">
        <v>39</v>
      </c>
      <c r="AR3038" t="s">
        <v>2693</v>
      </c>
      <c r="AS3038" t="s">
        <v>3269</v>
      </c>
    </row>
    <row r="3039" spans="1:45" x14ac:dyDescent="0.35">
      <c r="A3039" t="s">
        <v>2180</v>
      </c>
      <c r="B3039" t="s">
        <v>2673</v>
      </c>
      <c r="C3039" t="s">
        <v>2593</v>
      </c>
      <c r="D3039" t="s">
        <v>1389</v>
      </c>
      <c r="E3039" t="s">
        <v>2179</v>
      </c>
      <c r="F3039" t="s">
        <v>39</v>
      </c>
      <c r="G3039" t="s">
        <v>42</v>
      </c>
      <c r="H3039" t="s">
        <v>40</v>
      </c>
      <c r="I3039" t="s">
        <v>3268</v>
      </c>
      <c r="J3039">
        <v>52.3</v>
      </c>
      <c r="K3039">
        <v>17.03</v>
      </c>
      <c r="L3039" t="s">
        <v>39</v>
      </c>
      <c r="M3039" t="s">
        <v>3265</v>
      </c>
      <c r="N3039" t="s">
        <v>39</v>
      </c>
      <c r="O3039">
        <v>1996</v>
      </c>
      <c r="P3039">
        <v>1997</v>
      </c>
      <c r="Q3039" t="s">
        <v>3266</v>
      </c>
      <c r="R3039" t="s">
        <v>3267</v>
      </c>
      <c r="S3039" t="s">
        <v>39</v>
      </c>
      <c r="T3039">
        <v>-3</v>
      </c>
      <c r="U3039" t="s">
        <v>2629</v>
      </c>
      <c r="V3039" s="6" t="s">
        <v>2954</v>
      </c>
      <c r="W3039">
        <v>0</v>
      </c>
      <c r="X3039" s="6" t="s">
        <v>3229</v>
      </c>
      <c r="Y3039" t="s">
        <v>39</v>
      </c>
      <c r="Z3039" t="s">
        <v>39</v>
      </c>
      <c r="AA3039" t="s">
        <v>39</v>
      </c>
      <c r="AB3039" t="s">
        <v>39</v>
      </c>
      <c r="AC3039" t="s">
        <v>39</v>
      </c>
      <c r="AD3039" t="s">
        <v>40</v>
      </c>
      <c r="AE3039" t="s">
        <v>39</v>
      </c>
      <c r="AF3039" t="s">
        <v>40</v>
      </c>
      <c r="AG3039" t="s">
        <v>39</v>
      </c>
      <c r="AH3039" t="s">
        <v>39</v>
      </c>
      <c r="AI3039" t="s">
        <v>39</v>
      </c>
      <c r="AJ3039" s="6" t="s">
        <v>3273</v>
      </c>
      <c r="AK3039" s="19">
        <f>2.5*7</f>
        <v>17.5</v>
      </c>
      <c r="AL3039" t="s">
        <v>39</v>
      </c>
      <c r="AM3039" t="s">
        <v>39</v>
      </c>
      <c r="AN3039">
        <v>4</v>
      </c>
      <c r="AO3039">
        <v>50</v>
      </c>
      <c r="AP3039">
        <v>105</v>
      </c>
      <c r="AQ3039" t="s">
        <v>39</v>
      </c>
      <c r="AR3039" t="s">
        <v>2693</v>
      </c>
      <c r="AS3039" t="s">
        <v>3269</v>
      </c>
    </row>
    <row r="3040" spans="1:45" x14ac:dyDescent="0.35">
      <c r="A3040" t="s">
        <v>2180</v>
      </c>
      <c r="B3040" t="s">
        <v>2673</v>
      </c>
      <c r="C3040" t="s">
        <v>2593</v>
      </c>
      <c r="D3040" t="s">
        <v>1389</v>
      </c>
      <c r="E3040" t="s">
        <v>2179</v>
      </c>
      <c r="F3040" t="s">
        <v>39</v>
      </c>
      <c r="G3040" t="s">
        <v>42</v>
      </c>
      <c r="H3040" t="s">
        <v>40</v>
      </c>
      <c r="I3040" t="s">
        <v>3268</v>
      </c>
      <c r="J3040">
        <v>52.3</v>
      </c>
      <c r="K3040">
        <v>17.03</v>
      </c>
      <c r="L3040" t="s">
        <v>39</v>
      </c>
      <c r="M3040" t="s">
        <v>3265</v>
      </c>
      <c r="N3040" t="s">
        <v>39</v>
      </c>
      <c r="O3040">
        <v>1996</v>
      </c>
      <c r="P3040">
        <v>1997</v>
      </c>
      <c r="Q3040" t="s">
        <v>3266</v>
      </c>
      <c r="R3040" t="s">
        <v>3267</v>
      </c>
      <c r="S3040" t="s">
        <v>39</v>
      </c>
      <c r="T3040">
        <v>-3</v>
      </c>
      <c r="U3040" t="s">
        <v>2629</v>
      </c>
      <c r="V3040" s="6" t="s">
        <v>2954</v>
      </c>
      <c r="W3040">
        <v>28</v>
      </c>
      <c r="X3040" s="6" t="s">
        <v>2788</v>
      </c>
      <c r="Y3040" t="s">
        <v>39</v>
      </c>
      <c r="Z3040" t="s">
        <v>39</v>
      </c>
      <c r="AA3040" t="s">
        <v>39</v>
      </c>
      <c r="AB3040" t="s">
        <v>39</v>
      </c>
      <c r="AC3040" t="s">
        <v>39</v>
      </c>
      <c r="AD3040" t="s">
        <v>40</v>
      </c>
      <c r="AE3040" t="s">
        <v>39</v>
      </c>
      <c r="AF3040" t="s">
        <v>40</v>
      </c>
      <c r="AG3040" t="s">
        <v>39</v>
      </c>
      <c r="AH3040" t="s">
        <v>39</v>
      </c>
      <c r="AI3040" t="s">
        <v>39</v>
      </c>
      <c r="AJ3040" s="6" t="s">
        <v>3273</v>
      </c>
      <c r="AK3040" s="19">
        <f>12.5*7</f>
        <v>87.5</v>
      </c>
      <c r="AL3040" t="s">
        <v>39</v>
      </c>
      <c r="AM3040" t="s">
        <v>39</v>
      </c>
      <c r="AN3040">
        <v>4</v>
      </c>
      <c r="AO3040">
        <v>50</v>
      </c>
      <c r="AP3040">
        <v>105</v>
      </c>
      <c r="AQ3040" t="s">
        <v>39</v>
      </c>
      <c r="AR3040" t="s">
        <v>2693</v>
      </c>
      <c r="AS3040" t="s">
        <v>3269</v>
      </c>
    </row>
    <row r="3041" spans="1:45" x14ac:dyDescent="0.35">
      <c r="A3041" t="s">
        <v>2180</v>
      </c>
      <c r="B3041" t="s">
        <v>2673</v>
      </c>
      <c r="C3041" t="s">
        <v>2593</v>
      </c>
      <c r="D3041" t="s">
        <v>1389</v>
      </c>
      <c r="E3041" t="s">
        <v>2179</v>
      </c>
      <c r="F3041" t="s">
        <v>39</v>
      </c>
      <c r="G3041" t="s">
        <v>42</v>
      </c>
      <c r="H3041" t="s">
        <v>40</v>
      </c>
      <c r="I3041" t="s">
        <v>3268</v>
      </c>
      <c r="J3041">
        <v>52.3</v>
      </c>
      <c r="K3041">
        <v>17.03</v>
      </c>
      <c r="L3041" t="s">
        <v>39</v>
      </c>
      <c r="M3041" t="s">
        <v>3265</v>
      </c>
      <c r="N3041" t="s">
        <v>39</v>
      </c>
      <c r="O3041">
        <v>1996</v>
      </c>
      <c r="P3041">
        <v>1997</v>
      </c>
      <c r="Q3041" t="s">
        <v>3266</v>
      </c>
      <c r="R3041" t="s">
        <v>3267</v>
      </c>
      <c r="S3041" t="s">
        <v>39</v>
      </c>
      <c r="T3041">
        <v>-3</v>
      </c>
      <c r="U3041" t="s">
        <v>2629</v>
      </c>
      <c r="V3041" s="6" t="s">
        <v>2954</v>
      </c>
      <c r="W3041">
        <v>28</v>
      </c>
      <c r="X3041" s="6" t="s">
        <v>3232</v>
      </c>
      <c r="Y3041" t="s">
        <v>39</v>
      </c>
      <c r="Z3041" t="s">
        <v>39</v>
      </c>
      <c r="AA3041" t="s">
        <v>39</v>
      </c>
      <c r="AB3041" t="s">
        <v>39</v>
      </c>
      <c r="AC3041" t="s">
        <v>39</v>
      </c>
      <c r="AD3041" t="s">
        <v>40</v>
      </c>
      <c r="AE3041" t="s">
        <v>39</v>
      </c>
      <c r="AF3041" t="s">
        <v>40</v>
      </c>
      <c r="AG3041" t="s">
        <v>39</v>
      </c>
      <c r="AH3041" t="s">
        <v>39</v>
      </c>
      <c r="AI3041" t="s">
        <v>39</v>
      </c>
      <c r="AJ3041" s="6" t="s">
        <v>3273</v>
      </c>
      <c r="AK3041" s="19">
        <f>9.5*7</f>
        <v>66.5</v>
      </c>
      <c r="AL3041" t="s">
        <v>39</v>
      </c>
      <c r="AM3041" t="s">
        <v>39</v>
      </c>
      <c r="AN3041">
        <v>4</v>
      </c>
      <c r="AO3041">
        <v>50</v>
      </c>
      <c r="AP3041">
        <v>105</v>
      </c>
      <c r="AQ3041" t="s">
        <v>39</v>
      </c>
      <c r="AR3041" t="s">
        <v>2693</v>
      </c>
      <c r="AS3041" t="s">
        <v>3269</v>
      </c>
    </row>
    <row r="3042" spans="1:45" x14ac:dyDescent="0.35">
      <c r="A3042" t="s">
        <v>2180</v>
      </c>
      <c r="B3042" t="s">
        <v>2673</v>
      </c>
      <c r="C3042" t="s">
        <v>2593</v>
      </c>
      <c r="D3042" t="s">
        <v>1389</v>
      </c>
      <c r="E3042" t="s">
        <v>2179</v>
      </c>
      <c r="F3042" t="s">
        <v>39</v>
      </c>
      <c r="G3042" t="s">
        <v>42</v>
      </c>
      <c r="H3042" t="s">
        <v>40</v>
      </c>
      <c r="I3042" t="s">
        <v>3268</v>
      </c>
      <c r="J3042">
        <v>52.3</v>
      </c>
      <c r="K3042">
        <v>17.03</v>
      </c>
      <c r="L3042" t="s">
        <v>39</v>
      </c>
      <c r="M3042" t="s">
        <v>3265</v>
      </c>
      <c r="N3042" t="s">
        <v>39</v>
      </c>
      <c r="O3042">
        <v>1996</v>
      </c>
      <c r="P3042">
        <v>1997</v>
      </c>
      <c r="Q3042" t="s">
        <v>3266</v>
      </c>
      <c r="R3042" t="s">
        <v>3267</v>
      </c>
      <c r="S3042" t="s">
        <v>39</v>
      </c>
      <c r="T3042">
        <v>-3</v>
      </c>
      <c r="U3042" t="s">
        <v>2629</v>
      </c>
      <c r="V3042" s="6" t="s">
        <v>2954</v>
      </c>
      <c r="W3042">
        <v>28</v>
      </c>
      <c r="X3042" s="6" t="s">
        <v>3233</v>
      </c>
      <c r="Y3042" t="s">
        <v>39</v>
      </c>
      <c r="Z3042" t="s">
        <v>39</v>
      </c>
      <c r="AA3042" t="s">
        <v>39</v>
      </c>
      <c r="AB3042" t="s">
        <v>39</v>
      </c>
      <c r="AC3042" t="s">
        <v>39</v>
      </c>
      <c r="AD3042" t="s">
        <v>40</v>
      </c>
      <c r="AE3042" t="s">
        <v>39</v>
      </c>
      <c r="AF3042" t="s">
        <v>40</v>
      </c>
      <c r="AG3042" t="s">
        <v>39</v>
      </c>
      <c r="AH3042" t="s">
        <v>39</v>
      </c>
      <c r="AI3042" t="s">
        <v>39</v>
      </c>
      <c r="AJ3042" s="6" t="s">
        <v>3273</v>
      </c>
      <c r="AK3042" s="19">
        <f>5.2*7</f>
        <v>36.4</v>
      </c>
      <c r="AL3042" t="s">
        <v>39</v>
      </c>
      <c r="AM3042" t="s">
        <v>39</v>
      </c>
      <c r="AN3042">
        <v>4</v>
      </c>
      <c r="AO3042">
        <v>50</v>
      </c>
      <c r="AP3042">
        <v>105</v>
      </c>
      <c r="AQ3042" t="s">
        <v>39</v>
      </c>
      <c r="AR3042" t="s">
        <v>2693</v>
      </c>
      <c r="AS3042" t="s">
        <v>3269</v>
      </c>
    </row>
    <row r="3043" spans="1:45" x14ac:dyDescent="0.35">
      <c r="A3043" t="s">
        <v>2180</v>
      </c>
      <c r="B3043" t="s">
        <v>2673</v>
      </c>
      <c r="C3043" t="s">
        <v>2593</v>
      </c>
      <c r="D3043" t="s">
        <v>1389</v>
      </c>
      <c r="E3043" t="s">
        <v>2179</v>
      </c>
      <c r="F3043" t="s">
        <v>39</v>
      </c>
      <c r="G3043" t="s">
        <v>42</v>
      </c>
      <c r="H3043" t="s">
        <v>40</v>
      </c>
      <c r="I3043" t="s">
        <v>3268</v>
      </c>
      <c r="J3043">
        <v>52.3</v>
      </c>
      <c r="K3043">
        <v>17.03</v>
      </c>
      <c r="L3043" t="s">
        <v>39</v>
      </c>
      <c r="M3043" t="s">
        <v>3265</v>
      </c>
      <c r="N3043" t="s">
        <v>39</v>
      </c>
      <c r="O3043">
        <v>1996</v>
      </c>
      <c r="P3043">
        <v>1997</v>
      </c>
      <c r="Q3043" t="s">
        <v>3266</v>
      </c>
      <c r="R3043" t="s">
        <v>3267</v>
      </c>
      <c r="S3043" t="s">
        <v>39</v>
      </c>
      <c r="T3043">
        <v>-3</v>
      </c>
      <c r="U3043" t="s">
        <v>2629</v>
      </c>
      <c r="V3043" s="6" t="s">
        <v>2954</v>
      </c>
      <c r="W3043">
        <v>28</v>
      </c>
      <c r="X3043" s="6" t="s">
        <v>3229</v>
      </c>
      <c r="Y3043" t="s">
        <v>39</v>
      </c>
      <c r="Z3043" t="s">
        <v>39</v>
      </c>
      <c r="AA3043" t="s">
        <v>39</v>
      </c>
      <c r="AB3043" t="s">
        <v>39</v>
      </c>
      <c r="AC3043" t="s">
        <v>39</v>
      </c>
      <c r="AD3043" t="s">
        <v>40</v>
      </c>
      <c r="AE3043" t="s">
        <v>39</v>
      </c>
      <c r="AF3043" t="s">
        <v>40</v>
      </c>
      <c r="AG3043" t="s">
        <v>39</v>
      </c>
      <c r="AH3043" t="s">
        <v>39</v>
      </c>
      <c r="AI3043" t="s">
        <v>39</v>
      </c>
      <c r="AJ3043" s="6" t="s">
        <v>3273</v>
      </c>
      <c r="AK3043" s="19">
        <f>1.5*7</f>
        <v>10.5</v>
      </c>
      <c r="AL3043" t="s">
        <v>39</v>
      </c>
      <c r="AM3043" t="s">
        <v>39</v>
      </c>
      <c r="AN3043">
        <v>4</v>
      </c>
      <c r="AO3043">
        <v>50</v>
      </c>
      <c r="AP3043">
        <v>105</v>
      </c>
      <c r="AQ3043" t="s">
        <v>39</v>
      </c>
      <c r="AR3043" t="s">
        <v>2693</v>
      </c>
      <c r="AS3043" t="s">
        <v>3269</v>
      </c>
    </row>
    <row r="3044" spans="1:45" x14ac:dyDescent="0.35">
      <c r="A3044" t="s">
        <v>2180</v>
      </c>
      <c r="B3044" t="s">
        <v>2673</v>
      </c>
      <c r="C3044" t="s">
        <v>2593</v>
      </c>
      <c r="D3044" t="s">
        <v>1389</v>
      </c>
      <c r="E3044" t="s">
        <v>2179</v>
      </c>
      <c r="F3044" t="s">
        <v>39</v>
      </c>
      <c r="G3044" t="s">
        <v>42</v>
      </c>
      <c r="H3044" t="s">
        <v>40</v>
      </c>
      <c r="I3044" t="s">
        <v>3268</v>
      </c>
      <c r="J3044">
        <v>52.3</v>
      </c>
      <c r="K3044">
        <v>17.03</v>
      </c>
      <c r="L3044" t="s">
        <v>39</v>
      </c>
      <c r="M3044" t="s">
        <v>3265</v>
      </c>
      <c r="N3044" t="s">
        <v>39</v>
      </c>
      <c r="O3044">
        <v>1996</v>
      </c>
      <c r="P3044">
        <v>1997</v>
      </c>
      <c r="Q3044" t="s">
        <v>3266</v>
      </c>
      <c r="R3044" t="s">
        <v>3267</v>
      </c>
      <c r="S3044" t="s">
        <v>39</v>
      </c>
      <c r="T3044">
        <v>-3</v>
      </c>
      <c r="U3044" t="s">
        <v>2629</v>
      </c>
      <c r="V3044" s="6" t="s">
        <v>2954</v>
      </c>
      <c r="W3044">
        <v>56</v>
      </c>
      <c r="X3044" s="6" t="s">
        <v>2788</v>
      </c>
      <c r="Y3044" t="s">
        <v>39</v>
      </c>
      <c r="Z3044" t="s">
        <v>39</v>
      </c>
      <c r="AA3044" t="s">
        <v>39</v>
      </c>
      <c r="AB3044" t="s">
        <v>39</v>
      </c>
      <c r="AC3044" t="s">
        <v>39</v>
      </c>
      <c r="AD3044" t="s">
        <v>40</v>
      </c>
      <c r="AE3044" t="s">
        <v>39</v>
      </c>
      <c r="AF3044" t="s">
        <v>40</v>
      </c>
      <c r="AG3044" t="s">
        <v>39</v>
      </c>
      <c r="AH3044" t="s">
        <v>39</v>
      </c>
      <c r="AI3044" t="s">
        <v>39</v>
      </c>
      <c r="AJ3044" s="6" t="s">
        <v>3273</v>
      </c>
      <c r="AK3044" s="19">
        <f>9.5*7</f>
        <v>66.5</v>
      </c>
      <c r="AL3044" t="s">
        <v>39</v>
      </c>
      <c r="AM3044" t="s">
        <v>39</v>
      </c>
      <c r="AN3044">
        <v>4</v>
      </c>
      <c r="AO3044">
        <v>50</v>
      </c>
      <c r="AP3044">
        <v>105</v>
      </c>
      <c r="AQ3044" t="s">
        <v>39</v>
      </c>
      <c r="AR3044" t="s">
        <v>2693</v>
      </c>
      <c r="AS3044" t="s">
        <v>3269</v>
      </c>
    </row>
    <row r="3045" spans="1:45" x14ac:dyDescent="0.35">
      <c r="A3045" t="s">
        <v>2180</v>
      </c>
      <c r="B3045" t="s">
        <v>2673</v>
      </c>
      <c r="C3045" t="s">
        <v>2593</v>
      </c>
      <c r="D3045" t="s">
        <v>1389</v>
      </c>
      <c r="E3045" t="s">
        <v>2179</v>
      </c>
      <c r="F3045" t="s">
        <v>39</v>
      </c>
      <c r="G3045" t="s">
        <v>42</v>
      </c>
      <c r="H3045" t="s">
        <v>40</v>
      </c>
      <c r="I3045" t="s">
        <v>3268</v>
      </c>
      <c r="J3045">
        <v>52.3</v>
      </c>
      <c r="K3045">
        <v>17.03</v>
      </c>
      <c r="L3045" t="s">
        <v>39</v>
      </c>
      <c r="M3045" t="s">
        <v>3265</v>
      </c>
      <c r="N3045" t="s">
        <v>39</v>
      </c>
      <c r="O3045">
        <v>1996</v>
      </c>
      <c r="P3045">
        <v>1997</v>
      </c>
      <c r="Q3045" t="s">
        <v>3266</v>
      </c>
      <c r="R3045" t="s">
        <v>3267</v>
      </c>
      <c r="S3045" t="s">
        <v>39</v>
      </c>
      <c r="T3045">
        <v>-3</v>
      </c>
      <c r="U3045" t="s">
        <v>2629</v>
      </c>
      <c r="V3045" s="6" t="s">
        <v>2954</v>
      </c>
      <c r="W3045">
        <v>56</v>
      </c>
      <c r="X3045" s="6" t="s">
        <v>3232</v>
      </c>
      <c r="Y3045" t="s">
        <v>39</v>
      </c>
      <c r="Z3045" t="s">
        <v>39</v>
      </c>
      <c r="AA3045" t="s">
        <v>39</v>
      </c>
      <c r="AB3045" t="s">
        <v>39</v>
      </c>
      <c r="AC3045" t="s">
        <v>39</v>
      </c>
      <c r="AD3045" t="s">
        <v>40</v>
      </c>
      <c r="AE3045" t="s">
        <v>39</v>
      </c>
      <c r="AF3045" t="s">
        <v>40</v>
      </c>
      <c r="AG3045" t="s">
        <v>39</v>
      </c>
      <c r="AH3045" t="s">
        <v>39</v>
      </c>
      <c r="AI3045" t="s">
        <v>39</v>
      </c>
      <c r="AJ3045" s="6" t="s">
        <v>3273</v>
      </c>
      <c r="AK3045" s="19">
        <f>5*7</f>
        <v>35</v>
      </c>
      <c r="AL3045" t="s">
        <v>39</v>
      </c>
      <c r="AM3045" t="s">
        <v>39</v>
      </c>
      <c r="AN3045">
        <v>4</v>
      </c>
      <c r="AO3045">
        <v>50</v>
      </c>
      <c r="AP3045">
        <v>105</v>
      </c>
      <c r="AQ3045" t="s">
        <v>39</v>
      </c>
      <c r="AR3045" t="s">
        <v>2693</v>
      </c>
      <c r="AS3045" t="s">
        <v>3269</v>
      </c>
    </row>
    <row r="3046" spans="1:45" x14ac:dyDescent="0.35">
      <c r="A3046" t="s">
        <v>2180</v>
      </c>
      <c r="B3046" t="s">
        <v>2673</v>
      </c>
      <c r="C3046" t="s">
        <v>2593</v>
      </c>
      <c r="D3046" t="s">
        <v>1389</v>
      </c>
      <c r="E3046" t="s">
        <v>2179</v>
      </c>
      <c r="F3046" t="s">
        <v>39</v>
      </c>
      <c r="G3046" t="s">
        <v>42</v>
      </c>
      <c r="H3046" t="s">
        <v>40</v>
      </c>
      <c r="I3046" t="s">
        <v>3268</v>
      </c>
      <c r="J3046">
        <v>52.3</v>
      </c>
      <c r="K3046">
        <v>17.03</v>
      </c>
      <c r="L3046" t="s">
        <v>39</v>
      </c>
      <c r="M3046" t="s">
        <v>3265</v>
      </c>
      <c r="N3046" t="s">
        <v>39</v>
      </c>
      <c r="O3046">
        <v>1996</v>
      </c>
      <c r="P3046">
        <v>1997</v>
      </c>
      <c r="Q3046" t="s">
        <v>3266</v>
      </c>
      <c r="R3046" t="s">
        <v>3267</v>
      </c>
      <c r="S3046" t="s">
        <v>39</v>
      </c>
      <c r="T3046">
        <v>-3</v>
      </c>
      <c r="U3046" t="s">
        <v>2629</v>
      </c>
      <c r="V3046" s="6" t="s">
        <v>2954</v>
      </c>
      <c r="W3046">
        <v>56</v>
      </c>
      <c r="X3046" s="6" t="s">
        <v>3233</v>
      </c>
      <c r="Y3046" t="s">
        <v>39</v>
      </c>
      <c r="Z3046" t="s">
        <v>39</v>
      </c>
      <c r="AA3046" t="s">
        <v>39</v>
      </c>
      <c r="AB3046" t="s">
        <v>39</v>
      </c>
      <c r="AC3046" t="s">
        <v>39</v>
      </c>
      <c r="AD3046" t="s">
        <v>40</v>
      </c>
      <c r="AE3046" t="s">
        <v>39</v>
      </c>
      <c r="AF3046" t="s">
        <v>40</v>
      </c>
      <c r="AG3046" t="s">
        <v>39</v>
      </c>
      <c r="AH3046" t="s">
        <v>39</v>
      </c>
      <c r="AI3046" t="s">
        <v>39</v>
      </c>
      <c r="AJ3046" s="6" t="s">
        <v>3273</v>
      </c>
      <c r="AK3046" s="19">
        <f>3.5*7</f>
        <v>24.5</v>
      </c>
      <c r="AL3046" t="s">
        <v>39</v>
      </c>
      <c r="AM3046" t="s">
        <v>39</v>
      </c>
      <c r="AN3046">
        <v>4</v>
      </c>
      <c r="AO3046">
        <v>50</v>
      </c>
      <c r="AP3046">
        <v>105</v>
      </c>
      <c r="AQ3046" t="s">
        <v>39</v>
      </c>
      <c r="AR3046" t="s">
        <v>2693</v>
      </c>
      <c r="AS3046" t="s">
        <v>3269</v>
      </c>
    </row>
    <row r="3047" spans="1:45" x14ac:dyDescent="0.35">
      <c r="A3047" t="s">
        <v>2180</v>
      </c>
      <c r="B3047" t="s">
        <v>2673</v>
      </c>
      <c r="C3047" t="s">
        <v>2593</v>
      </c>
      <c r="D3047" t="s">
        <v>1389</v>
      </c>
      <c r="E3047" t="s">
        <v>2179</v>
      </c>
      <c r="F3047" t="s">
        <v>39</v>
      </c>
      <c r="G3047" t="s">
        <v>42</v>
      </c>
      <c r="H3047" t="s">
        <v>40</v>
      </c>
      <c r="I3047" t="s">
        <v>3268</v>
      </c>
      <c r="J3047">
        <v>52.3</v>
      </c>
      <c r="K3047">
        <v>17.03</v>
      </c>
      <c r="L3047" t="s">
        <v>39</v>
      </c>
      <c r="M3047" t="s">
        <v>3265</v>
      </c>
      <c r="N3047" t="s">
        <v>39</v>
      </c>
      <c r="O3047">
        <v>1996</v>
      </c>
      <c r="P3047">
        <v>1997</v>
      </c>
      <c r="Q3047" t="s">
        <v>3266</v>
      </c>
      <c r="R3047" t="s">
        <v>3267</v>
      </c>
      <c r="S3047" t="s">
        <v>39</v>
      </c>
      <c r="T3047">
        <v>-3</v>
      </c>
      <c r="U3047" t="s">
        <v>2629</v>
      </c>
      <c r="V3047" s="6" t="s">
        <v>2954</v>
      </c>
      <c r="W3047">
        <v>56</v>
      </c>
      <c r="X3047" s="6" t="s">
        <v>3229</v>
      </c>
      <c r="Y3047" t="s">
        <v>39</v>
      </c>
      <c r="Z3047" t="s">
        <v>39</v>
      </c>
      <c r="AA3047" t="s">
        <v>39</v>
      </c>
      <c r="AB3047" t="s">
        <v>39</v>
      </c>
      <c r="AC3047" t="s">
        <v>39</v>
      </c>
      <c r="AD3047" t="s">
        <v>40</v>
      </c>
      <c r="AE3047" t="s">
        <v>39</v>
      </c>
      <c r="AF3047" t="s">
        <v>40</v>
      </c>
      <c r="AG3047" t="s">
        <v>39</v>
      </c>
      <c r="AH3047" t="s">
        <v>39</v>
      </c>
      <c r="AI3047" t="s">
        <v>39</v>
      </c>
      <c r="AJ3047" s="6" t="s">
        <v>3273</v>
      </c>
      <c r="AK3047" s="19">
        <f>1.5*7</f>
        <v>10.5</v>
      </c>
      <c r="AL3047" t="s">
        <v>39</v>
      </c>
      <c r="AM3047" t="s">
        <v>39</v>
      </c>
      <c r="AN3047">
        <v>4</v>
      </c>
      <c r="AO3047">
        <v>50</v>
      </c>
      <c r="AP3047">
        <v>105</v>
      </c>
      <c r="AQ3047" t="s">
        <v>39</v>
      </c>
      <c r="AR3047" t="s">
        <v>2693</v>
      </c>
      <c r="AS3047" t="s">
        <v>3269</v>
      </c>
    </row>
    <row r="3048" spans="1:45" x14ac:dyDescent="0.35">
      <c r="A3048" t="s">
        <v>2180</v>
      </c>
      <c r="B3048" t="s">
        <v>2673</v>
      </c>
      <c r="C3048" t="s">
        <v>2593</v>
      </c>
      <c r="D3048" t="s">
        <v>1389</v>
      </c>
      <c r="E3048" t="s">
        <v>2179</v>
      </c>
      <c r="F3048" t="s">
        <v>39</v>
      </c>
      <c r="G3048" t="s">
        <v>42</v>
      </c>
      <c r="H3048" t="s">
        <v>40</v>
      </c>
      <c r="I3048" t="s">
        <v>3268</v>
      </c>
      <c r="J3048">
        <v>52.3</v>
      </c>
      <c r="K3048">
        <v>17.03</v>
      </c>
      <c r="L3048" t="s">
        <v>39</v>
      </c>
      <c r="M3048" t="s">
        <v>3265</v>
      </c>
      <c r="N3048" t="s">
        <v>39</v>
      </c>
      <c r="O3048">
        <v>1996</v>
      </c>
      <c r="P3048">
        <v>1997</v>
      </c>
      <c r="Q3048" t="s">
        <v>3266</v>
      </c>
      <c r="R3048" t="s">
        <v>3267</v>
      </c>
      <c r="S3048" t="s">
        <v>39</v>
      </c>
      <c r="T3048">
        <v>-3</v>
      </c>
      <c r="U3048" t="s">
        <v>2629</v>
      </c>
      <c r="V3048" s="6" t="s">
        <v>2954</v>
      </c>
      <c r="W3048">
        <v>0</v>
      </c>
      <c r="X3048" s="6" t="s">
        <v>2788</v>
      </c>
      <c r="Y3048" t="s">
        <v>39</v>
      </c>
      <c r="Z3048" t="s">
        <v>39</v>
      </c>
      <c r="AA3048" t="s">
        <v>39</v>
      </c>
      <c r="AB3048" t="s">
        <v>39</v>
      </c>
      <c r="AC3048" t="s">
        <v>39</v>
      </c>
      <c r="AD3048" t="s">
        <v>40</v>
      </c>
      <c r="AE3048" t="s">
        <v>39</v>
      </c>
      <c r="AF3048" t="s">
        <v>40</v>
      </c>
      <c r="AG3048" t="s">
        <v>39</v>
      </c>
      <c r="AH3048" t="s">
        <v>39</v>
      </c>
      <c r="AI3048" t="s">
        <v>39</v>
      </c>
      <c r="AJ3048" s="6" t="s">
        <v>43</v>
      </c>
      <c r="AK3048" s="19">
        <v>0</v>
      </c>
      <c r="AL3048" t="s">
        <v>39</v>
      </c>
      <c r="AM3048" t="s">
        <v>39</v>
      </c>
      <c r="AN3048">
        <v>4</v>
      </c>
      <c r="AO3048">
        <v>50</v>
      </c>
      <c r="AP3048">
        <v>105</v>
      </c>
      <c r="AQ3048" t="s">
        <v>39</v>
      </c>
      <c r="AR3048" t="s">
        <v>2693</v>
      </c>
      <c r="AS3048" t="s">
        <v>3274</v>
      </c>
    </row>
    <row r="3049" spans="1:45" x14ac:dyDescent="0.35">
      <c r="A3049" t="s">
        <v>2180</v>
      </c>
      <c r="B3049" t="s">
        <v>2673</v>
      </c>
      <c r="C3049" t="s">
        <v>2593</v>
      </c>
      <c r="D3049" t="s">
        <v>1389</v>
      </c>
      <c r="E3049" t="s">
        <v>2179</v>
      </c>
      <c r="F3049" t="s">
        <v>39</v>
      </c>
      <c r="G3049" t="s">
        <v>42</v>
      </c>
      <c r="H3049" t="s">
        <v>40</v>
      </c>
      <c r="I3049" t="s">
        <v>3268</v>
      </c>
      <c r="J3049">
        <v>52.3</v>
      </c>
      <c r="K3049">
        <v>17.03</v>
      </c>
      <c r="L3049" t="s">
        <v>39</v>
      </c>
      <c r="M3049" t="s">
        <v>3265</v>
      </c>
      <c r="N3049" t="s">
        <v>39</v>
      </c>
      <c r="O3049">
        <v>1996</v>
      </c>
      <c r="P3049">
        <v>1997</v>
      </c>
      <c r="Q3049" t="s">
        <v>3266</v>
      </c>
      <c r="R3049" t="s">
        <v>3267</v>
      </c>
      <c r="S3049" t="s">
        <v>39</v>
      </c>
      <c r="T3049">
        <v>-3</v>
      </c>
      <c r="U3049" t="s">
        <v>2629</v>
      </c>
      <c r="V3049" s="6" t="s">
        <v>2954</v>
      </c>
      <c r="W3049">
        <v>0</v>
      </c>
      <c r="X3049" s="6" t="s">
        <v>3232</v>
      </c>
      <c r="Y3049" t="s">
        <v>39</v>
      </c>
      <c r="Z3049" t="s">
        <v>39</v>
      </c>
      <c r="AA3049" t="s">
        <v>39</v>
      </c>
      <c r="AB3049" t="s">
        <v>39</v>
      </c>
      <c r="AC3049" t="s">
        <v>39</v>
      </c>
      <c r="AD3049" t="s">
        <v>40</v>
      </c>
      <c r="AE3049" t="s">
        <v>39</v>
      </c>
      <c r="AF3049" t="s">
        <v>40</v>
      </c>
      <c r="AG3049" t="s">
        <v>39</v>
      </c>
      <c r="AH3049" t="s">
        <v>39</v>
      </c>
      <c r="AI3049" t="s">
        <v>39</v>
      </c>
      <c r="AJ3049" s="6" t="s">
        <v>43</v>
      </c>
      <c r="AK3049" s="19">
        <v>0</v>
      </c>
      <c r="AL3049" t="s">
        <v>39</v>
      </c>
      <c r="AM3049" t="s">
        <v>39</v>
      </c>
      <c r="AN3049">
        <v>4</v>
      </c>
      <c r="AO3049">
        <v>50</v>
      </c>
      <c r="AP3049">
        <v>105</v>
      </c>
      <c r="AQ3049" t="s">
        <v>39</v>
      </c>
      <c r="AR3049" t="s">
        <v>2693</v>
      </c>
      <c r="AS3049" t="s">
        <v>3274</v>
      </c>
    </row>
    <row r="3050" spans="1:45" x14ac:dyDescent="0.35">
      <c r="A3050" t="s">
        <v>2180</v>
      </c>
      <c r="B3050" t="s">
        <v>2673</v>
      </c>
      <c r="C3050" t="s">
        <v>2593</v>
      </c>
      <c r="D3050" t="s">
        <v>1389</v>
      </c>
      <c r="E3050" t="s">
        <v>2179</v>
      </c>
      <c r="F3050" t="s">
        <v>39</v>
      </c>
      <c r="G3050" t="s">
        <v>42</v>
      </c>
      <c r="H3050" t="s">
        <v>40</v>
      </c>
      <c r="I3050" t="s">
        <v>3268</v>
      </c>
      <c r="J3050">
        <v>52.3</v>
      </c>
      <c r="K3050">
        <v>17.03</v>
      </c>
      <c r="L3050" t="s">
        <v>39</v>
      </c>
      <c r="M3050" t="s">
        <v>3265</v>
      </c>
      <c r="N3050" t="s">
        <v>39</v>
      </c>
      <c r="O3050">
        <v>1996</v>
      </c>
      <c r="P3050">
        <v>1997</v>
      </c>
      <c r="Q3050" t="s">
        <v>3266</v>
      </c>
      <c r="R3050" t="s">
        <v>3267</v>
      </c>
      <c r="S3050" t="s">
        <v>39</v>
      </c>
      <c r="T3050">
        <v>-3</v>
      </c>
      <c r="U3050" t="s">
        <v>2629</v>
      </c>
      <c r="V3050" s="6" t="s">
        <v>2954</v>
      </c>
      <c r="W3050">
        <v>0</v>
      </c>
      <c r="X3050" s="6" t="s">
        <v>3233</v>
      </c>
      <c r="Y3050" t="s">
        <v>39</v>
      </c>
      <c r="Z3050" t="s">
        <v>39</v>
      </c>
      <c r="AA3050" t="s">
        <v>39</v>
      </c>
      <c r="AB3050" t="s">
        <v>39</v>
      </c>
      <c r="AC3050" t="s">
        <v>39</v>
      </c>
      <c r="AD3050" t="s">
        <v>40</v>
      </c>
      <c r="AE3050" t="s">
        <v>39</v>
      </c>
      <c r="AF3050" t="s">
        <v>40</v>
      </c>
      <c r="AG3050" t="s">
        <v>39</v>
      </c>
      <c r="AH3050" t="s">
        <v>39</v>
      </c>
      <c r="AI3050" t="s">
        <v>39</v>
      </c>
      <c r="AJ3050" s="6" t="s">
        <v>43</v>
      </c>
      <c r="AK3050" s="19">
        <v>22</v>
      </c>
      <c r="AL3050" t="s">
        <v>39</v>
      </c>
      <c r="AM3050" t="s">
        <v>39</v>
      </c>
      <c r="AN3050">
        <v>4</v>
      </c>
      <c r="AO3050">
        <v>50</v>
      </c>
      <c r="AP3050">
        <v>105</v>
      </c>
      <c r="AQ3050" t="s">
        <v>39</v>
      </c>
      <c r="AR3050" t="s">
        <v>2693</v>
      </c>
      <c r="AS3050" t="s">
        <v>3274</v>
      </c>
    </row>
    <row r="3051" spans="1:45" x14ac:dyDescent="0.35">
      <c r="A3051" t="s">
        <v>2180</v>
      </c>
      <c r="B3051" t="s">
        <v>2673</v>
      </c>
      <c r="C3051" t="s">
        <v>2593</v>
      </c>
      <c r="D3051" t="s">
        <v>1389</v>
      </c>
      <c r="E3051" t="s">
        <v>2179</v>
      </c>
      <c r="F3051" t="s">
        <v>39</v>
      </c>
      <c r="G3051" t="s">
        <v>42</v>
      </c>
      <c r="H3051" t="s">
        <v>40</v>
      </c>
      <c r="I3051" t="s">
        <v>3268</v>
      </c>
      <c r="J3051">
        <v>52.3</v>
      </c>
      <c r="K3051">
        <v>17.03</v>
      </c>
      <c r="L3051" t="s">
        <v>39</v>
      </c>
      <c r="M3051" t="s">
        <v>3265</v>
      </c>
      <c r="N3051" t="s">
        <v>39</v>
      </c>
      <c r="O3051">
        <v>1996</v>
      </c>
      <c r="P3051">
        <v>1997</v>
      </c>
      <c r="Q3051" t="s">
        <v>3266</v>
      </c>
      <c r="R3051" t="s">
        <v>3267</v>
      </c>
      <c r="S3051" t="s">
        <v>39</v>
      </c>
      <c r="T3051">
        <v>-3</v>
      </c>
      <c r="U3051" t="s">
        <v>2629</v>
      </c>
      <c r="V3051" s="6" t="s">
        <v>2954</v>
      </c>
      <c r="W3051">
        <v>0</v>
      </c>
      <c r="X3051" s="6" t="s">
        <v>3229</v>
      </c>
      <c r="Y3051" t="s">
        <v>39</v>
      </c>
      <c r="Z3051" t="s">
        <v>39</v>
      </c>
      <c r="AA3051" t="s">
        <v>39</v>
      </c>
      <c r="AB3051" t="s">
        <v>39</v>
      </c>
      <c r="AC3051" t="s">
        <v>39</v>
      </c>
      <c r="AD3051" t="s">
        <v>40</v>
      </c>
      <c r="AE3051" t="s">
        <v>39</v>
      </c>
      <c r="AF3051" t="s">
        <v>40</v>
      </c>
      <c r="AG3051" t="s">
        <v>39</v>
      </c>
      <c r="AH3051" t="s">
        <v>39</v>
      </c>
      <c r="AI3051" t="s">
        <v>39</v>
      </c>
      <c r="AJ3051" s="6" t="s">
        <v>43</v>
      </c>
      <c r="AK3051" s="19">
        <v>95</v>
      </c>
      <c r="AL3051" t="s">
        <v>39</v>
      </c>
      <c r="AM3051" t="s">
        <v>39</v>
      </c>
      <c r="AN3051">
        <v>4</v>
      </c>
      <c r="AO3051">
        <v>50</v>
      </c>
      <c r="AP3051">
        <v>105</v>
      </c>
      <c r="AQ3051" t="s">
        <v>39</v>
      </c>
      <c r="AR3051" t="s">
        <v>2693</v>
      </c>
      <c r="AS3051" t="s">
        <v>3274</v>
      </c>
    </row>
    <row r="3052" spans="1:45" x14ac:dyDescent="0.35">
      <c r="A3052" t="s">
        <v>2180</v>
      </c>
      <c r="B3052" t="s">
        <v>2673</v>
      </c>
      <c r="C3052" t="s">
        <v>2593</v>
      </c>
      <c r="D3052" t="s">
        <v>1389</v>
      </c>
      <c r="E3052" t="s">
        <v>2179</v>
      </c>
      <c r="F3052" t="s">
        <v>39</v>
      </c>
      <c r="G3052" t="s">
        <v>42</v>
      </c>
      <c r="H3052" t="s">
        <v>40</v>
      </c>
      <c r="I3052" t="s">
        <v>3268</v>
      </c>
      <c r="J3052">
        <v>52.3</v>
      </c>
      <c r="K3052">
        <v>17.03</v>
      </c>
      <c r="L3052" t="s">
        <v>39</v>
      </c>
      <c r="M3052" t="s">
        <v>3265</v>
      </c>
      <c r="N3052" t="s">
        <v>39</v>
      </c>
      <c r="O3052">
        <v>1996</v>
      </c>
      <c r="P3052">
        <v>1997</v>
      </c>
      <c r="Q3052" t="s">
        <v>3266</v>
      </c>
      <c r="R3052" t="s">
        <v>3267</v>
      </c>
      <c r="S3052" t="s">
        <v>39</v>
      </c>
      <c r="T3052">
        <v>-3</v>
      </c>
      <c r="U3052" t="s">
        <v>2629</v>
      </c>
      <c r="V3052" s="6" t="s">
        <v>2954</v>
      </c>
      <c r="W3052">
        <v>28</v>
      </c>
      <c r="X3052" s="6" t="s">
        <v>2788</v>
      </c>
      <c r="Y3052" t="s">
        <v>39</v>
      </c>
      <c r="Z3052" t="s">
        <v>39</v>
      </c>
      <c r="AA3052" t="s">
        <v>39</v>
      </c>
      <c r="AB3052" t="s">
        <v>39</v>
      </c>
      <c r="AC3052" t="s">
        <v>39</v>
      </c>
      <c r="AD3052" t="s">
        <v>40</v>
      </c>
      <c r="AE3052" t="s">
        <v>39</v>
      </c>
      <c r="AF3052" t="s">
        <v>40</v>
      </c>
      <c r="AG3052" t="s">
        <v>39</v>
      </c>
      <c r="AH3052" t="s">
        <v>39</v>
      </c>
      <c r="AI3052" t="s">
        <v>39</v>
      </c>
      <c r="AJ3052" s="6" t="s">
        <v>43</v>
      </c>
      <c r="AK3052" s="19">
        <v>0</v>
      </c>
      <c r="AL3052" t="s">
        <v>39</v>
      </c>
      <c r="AM3052" t="s">
        <v>39</v>
      </c>
      <c r="AN3052">
        <v>4</v>
      </c>
      <c r="AO3052">
        <v>50</v>
      </c>
      <c r="AP3052">
        <v>105</v>
      </c>
      <c r="AQ3052" t="s">
        <v>39</v>
      </c>
      <c r="AR3052" t="s">
        <v>2693</v>
      </c>
      <c r="AS3052" t="s">
        <v>3274</v>
      </c>
    </row>
    <row r="3053" spans="1:45" x14ac:dyDescent="0.35">
      <c r="A3053" t="s">
        <v>2180</v>
      </c>
      <c r="B3053" t="s">
        <v>2673</v>
      </c>
      <c r="C3053" t="s">
        <v>2593</v>
      </c>
      <c r="D3053" t="s">
        <v>1389</v>
      </c>
      <c r="E3053" t="s">
        <v>2179</v>
      </c>
      <c r="F3053" t="s">
        <v>39</v>
      </c>
      <c r="G3053" t="s">
        <v>42</v>
      </c>
      <c r="H3053" t="s">
        <v>40</v>
      </c>
      <c r="I3053" t="s">
        <v>3268</v>
      </c>
      <c r="J3053">
        <v>52.3</v>
      </c>
      <c r="K3053">
        <v>17.03</v>
      </c>
      <c r="L3053" t="s">
        <v>39</v>
      </c>
      <c r="M3053" t="s">
        <v>3265</v>
      </c>
      <c r="N3053" t="s">
        <v>39</v>
      </c>
      <c r="O3053">
        <v>1996</v>
      </c>
      <c r="P3053">
        <v>1997</v>
      </c>
      <c r="Q3053" t="s">
        <v>3266</v>
      </c>
      <c r="R3053" t="s">
        <v>3267</v>
      </c>
      <c r="S3053" t="s">
        <v>39</v>
      </c>
      <c r="T3053">
        <v>-3</v>
      </c>
      <c r="U3053" t="s">
        <v>2629</v>
      </c>
      <c r="V3053" s="6" t="s">
        <v>2954</v>
      </c>
      <c r="W3053">
        <v>28</v>
      </c>
      <c r="X3053" s="6" t="s">
        <v>3232</v>
      </c>
      <c r="Y3053" t="s">
        <v>39</v>
      </c>
      <c r="Z3053" t="s">
        <v>39</v>
      </c>
      <c r="AA3053" t="s">
        <v>39</v>
      </c>
      <c r="AB3053" t="s">
        <v>39</v>
      </c>
      <c r="AC3053" t="s">
        <v>39</v>
      </c>
      <c r="AD3053" t="s">
        <v>40</v>
      </c>
      <c r="AE3053" t="s">
        <v>39</v>
      </c>
      <c r="AF3053" t="s">
        <v>40</v>
      </c>
      <c r="AG3053" t="s">
        <v>39</v>
      </c>
      <c r="AH3053" t="s">
        <v>39</v>
      </c>
      <c r="AI3053" t="s">
        <v>39</v>
      </c>
      <c r="AJ3053" s="6" t="s">
        <v>43</v>
      </c>
      <c r="AK3053" s="19">
        <v>37</v>
      </c>
      <c r="AL3053" t="s">
        <v>39</v>
      </c>
      <c r="AM3053" t="s">
        <v>39</v>
      </c>
      <c r="AN3053">
        <v>4</v>
      </c>
      <c r="AO3053">
        <v>50</v>
      </c>
      <c r="AP3053">
        <v>105</v>
      </c>
      <c r="AQ3053" t="s">
        <v>39</v>
      </c>
      <c r="AR3053" t="s">
        <v>2693</v>
      </c>
      <c r="AS3053" t="s">
        <v>3274</v>
      </c>
    </row>
    <row r="3054" spans="1:45" x14ac:dyDescent="0.35">
      <c r="A3054" t="s">
        <v>2180</v>
      </c>
      <c r="B3054" t="s">
        <v>2673</v>
      </c>
      <c r="C3054" t="s">
        <v>2593</v>
      </c>
      <c r="D3054" t="s">
        <v>1389</v>
      </c>
      <c r="E3054" t="s">
        <v>2179</v>
      </c>
      <c r="F3054" t="s">
        <v>39</v>
      </c>
      <c r="G3054" t="s">
        <v>42</v>
      </c>
      <c r="H3054" t="s">
        <v>40</v>
      </c>
      <c r="I3054" t="s">
        <v>3268</v>
      </c>
      <c r="J3054">
        <v>52.3</v>
      </c>
      <c r="K3054">
        <v>17.03</v>
      </c>
      <c r="L3054" t="s">
        <v>39</v>
      </c>
      <c r="M3054" t="s">
        <v>3265</v>
      </c>
      <c r="N3054" t="s">
        <v>39</v>
      </c>
      <c r="O3054">
        <v>1996</v>
      </c>
      <c r="P3054">
        <v>1997</v>
      </c>
      <c r="Q3054" t="s">
        <v>3266</v>
      </c>
      <c r="R3054" t="s">
        <v>3267</v>
      </c>
      <c r="S3054" t="s">
        <v>39</v>
      </c>
      <c r="T3054">
        <v>-3</v>
      </c>
      <c r="U3054" t="s">
        <v>2629</v>
      </c>
      <c r="V3054" s="6" t="s">
        <v>2954</v>
      </c>
      <c r="W3054">
        <v>28</v>
      </c>
      <c r="X3054" s="6" t="s">
        <v>3233</v>
      </c>
      <c r="Y3054" t="s">
        <v>39</v>
      </c>
      <c r="Z3054" t="s">
        <v>39</v>
      </c>
      <c r="AA3054" t="s">
        <v>39</v>
      </c>
      <c r="AB3054" t="s">
        <v>39</v>
      </c>
      <c r="AC3054" t="s">
        <v>39</v>
      </c>
      <c r="AD3054" t="s">
        <v>40</v>
      </c>
      <c r="AE3054" t="s">
        <v>39</v>
      </c>
      <c r="AF3054" t="s">
        <v>40</v>
      </c>
      <c r="AG3054" t="s">
        <v>39</v>
      </c>
      <c r="AH3054" t="s">
        <v>39</v>
      </c>
      <c r="AI3054" t="s">
        <v>39</v>
      </c>
      <c r="AJ3054" s="6" t="s">
        <v>43</v>
      </c>
      <c r="AK3054" s="19">
        <v>88</v>
      </c>
      <c r="AL3054" t="s">
        <v>39</v>
      </c>
      <c r="AM3054" t="s">
        <v>39</v>
      </c>
      <c r="AN3054">
        <v>4</v>
      </c>
      <c r="AO3054">
        <v>50</v>
      </c>
      <c r="AP3054">
        <v>105</v>
      </c>
      <c r="AQ3054" t="s">
        <v>39</v>
      </c>
      <c r="AR3054" t="s">
        <v>2693</v>
      </c>
      <c r="AS3054" t="s">
        <v>3274</v>
      </c>
    </row>
    <row r="3055" spans="1:45" x14ac:dyDescent="0.35">
      <c r="A3055" t="s">
        <v>2180</v>
      </c>
      <c r="B3055" t="s">
        <v>2673</v>
      </c>
      <c r="C3055" t="s">
        <v>2593</v>
      </c>
      <c r="D3055" t="s">
        <v>1389</v>
      </c>
      <c r="E3055" t="s">
        <v>2179</v>
      </c>
      <c r="F3055" t="s">
        <v>39</v>
      </c>
      <c r="G3055" t="s">
        <v>42</v>
      </c>
      <c r="H3055" t="s">
        <v>40</v>
      </c>
      <c r="I3055" t="s">
        <v>3268</v>
      </c>
      <c r="J3055">
        <v>52.3</v>
      </c>
      <c r="K3055">
        <v>17.03</v>
      </c>
      <c r="L3055" t="s">
        <v>39</v>
      </c>
      <c r="M3055" t="s">
        <v>3265</v>
      </c>
      <c r="N3055" t="s">
        <v>39</v>
      </c>
      <c r="O3055">
        <v>1996</v>
      </c>
      <c r="P3055">
        <v>1997</v>
      </c>
      <c r="Q3055" t="s">
        <v>3266</v>
      </c>
      <c r="R3055" t="s">
        <v>3267</v>
      </c>
      <c r="S3055" t="s">
        <v>39</v>
      </c>
      <c r="T3055">
        <v>-3</v>
      </c>
      <c r="U3055" t="s">
        <v>2629</v>
      </c>
      <c r="V3055" s="6" t="s">
        <v>2954</v>
      </c>
      <c r="W3055">
        <v>28</v>
      </c>
      <c r="X3055" s="6" t="s">
        <v>3229</v>
      </c>
      <c r="Y3055" t="s">
        <v>39</v>
      </c>
      <c r="Z3055" t="s">
        <v>39</v>
      </c>
      <c r="AA3055" t="s">
        <v>39</v>
      </c>
      <c r="AB3055" t="s">
        <v>39</v>
      </c>
      <c r="AC3055" t="s">
        <v>39</v>
      </c>
      <c r="AD3055" t="s">
        <v>40</v>
      </c>
      <c r="AE3055" t="s">
        <v>39</v>
      </c>
      <c r="AF3055" t="s">
        <v>40</v>
      </c>
      <c r="AG3055" t="s">
        <v>39</v>
      </c>
      <c r="AH3055" t="s">
        <v>39</v>
      </c>
      <c r="AI3055" t="s">
        <v>39</v>
      </c>
      <c r="AJ3055" s="6" t="s">
        <v>43</v>
      </c>
      <c r="AK3055" s="19">
        <v>95</v>
      </c>
      <c r="AL3055" t="s">
        <v>39</v>
      </c>
      <c r="AM3055" t="s">
        <v>39</v>
      </c>
      <c r="AN3055">
        <v>4</v>
      </c>
      <c r="AO3055">
        <v>50</v>
      </c>
      <c r="AP3055">
        <v>105</v>
      </c>
      <c r="AQ3055" t="s">
        <v>39</v>
      </c>
      <c r="AR3055" t="s">
        <v>2693</v>
      </c>
      <c r="AS3055" t="s">
        <v>3274</v>
      </c>
    </row>
    <row r="3056" spans="1:45" x14ac:dyDescent="0.35">
      <c r="A3056" t="s">
        <v>2180</v>
      </c>
      <c r="B3056" t="s">
        <v>2673</v>
      </c>
      <c r="C3056" t="s">
        <v>2593</v>
      </c>
      <c r="D3056" t="s">
        <v>1389</v>
      </c>
      <c r="E3056" t="s">
        <v>2179</v>
      </c>
      <c r="F3056" t="s">
        <v>39</v>
      </c>
      <c r="G3056" t="s">
        <v>42</v>
      </c>
      <c r="H3056" t="s">
        <v>40</v>
      </c>
      <c r="I3056" t="s">
        <v>3268</v>
      </c>
      <c r="J3056">
        <v>52.3</v>
      </c>
      <c r="K3056">
        <v>17.03</v>
      </c>
      <c r="L3056" t="s">
        <v>39</v>
      </c>
      <c r="M3056" t="s">
        <v>3265</v>
      </c>
      <c r="N3056" t="s">
        <v>39</v>
      </c>
      <c r="O3056">
        <v>1996</v>
      </c>
      <c r="P3056">
        <v>1997</v>
      </c>
      <c r="Q3056" t="s">
        <v>3266</v>
      </c>
      <c r="R3056" t="s">
        <v>3267</v>
      </c>
      <c r="S3056" t="s">
        <v>39</v>
      </c>
      <c r="T3056">
        <v>-3</v>
      </c>
      <c r="U3056" t="s">
        <v>2629</v>
      </c>
      <c r="V3056" s="6" t="s">
        <v>2954</v>
      </c>
      <c r="W3056">
        <v>56</v>
      </c>
      <c r="X3056" s="6" t="s">
        <v>2788</v>
      </c>
      <c r="Y3056" t="s">
        <v>39</v>
      </c>
      <c r="Z3056" t="s">
        <v>39</v>
      </c>
      <c r="AA3056" t="s">
        <v>39</v>
      </c>
      <c r="AB3056" t="s">
        <v>39</v>
      </c>
      <c r="AC3056" t="s">
        <v>39</v>
      </c>
      <c r="AD3056" t="s">
        <v>40</v>
      </c>
      <c r="AE3056" t="s">
        <v>39</v>
      </c>
      <c r="AF3056" t="s">
        <v>40</v>
      </c>
      <c r="AG3056" t="s">
        <v>39</v>
      </c>
      <c r="AH3056" t="s">
        <v>39</v>
      </c>
      <c r="AI3056" t="s">
        <v>39</v>
      </c>
      <c r="AJ3056" s="6" t="s">
        <v>43</v>
      </c>
      <c r="AK3056" s="19">
        <v>32</v>
      </c>
      <c r="AL3056" t="s">
        <v>39</v>
      </c>
      <c r="AM3056" t="s">
        <v>39</v>
      </c>
      <c r="AN3056">
        <v>4</v>
      </c>
      <c r="AO3056">
        <v>50</v>
      </c>
      <c r="AP3056">
        <v>105</v>
      </c>
      <c r="AQ3056" t="s">
        <v>39</v>
      </c>
      <c r="AR3056" t="s">
        <v>2693</v>
      </c>
      <c r="AS3056" t="s">
        <v>3274</v>
      </c>
    </row>
    <row r="3057" spans="1:45" x14ac:dyDescent="0.35">
      <c r="A3057" t="s">
        <v>2180</v>
      </c>
      <c r="B3057" t="s">
        <v>2673</v>
      </c>
      <c r="C3057" t="s">
        <v>2593</v>
      </c>
      <c r="D3057" t="s">
        <v>1389</v>
      </c>
      <c r="E3057" t="s">
        <v>2179</v>
      </c>
      <c r="F3057" t="s">
        <v>39</v>
      </c>
      <c r="G3057" t="s">
        <v>42</v>
      </c>
      <c r="H3057" t="s">
        <v>40</v>
      </c>
      <c r="I3057" t="s">
        <v>3268</v>
      </c>
      <c r="J3057">
        <v>52.3</v>
      </c>
      <c r="K3057">
        <v>17.03</v>
      </c>
      <c r="L3057" t="s">
        <v>39</v>
      </c>
      <c r="M3057" t="s">
        <v>3265</v>
      </c>
      <c r="N3057" t="s">
        <v>39</v>
      </c>
      <c r="O3057">
        <v>1996</v>
      </c>
      <c r="P3057">
        <v>1997</v>
      </c>
      <c r="Q3057" t="s">
        <v>3266</v>
      </c>
      <c r="R3057" t="s">
        <v>3267</v>
      </c>
      <c r="S3057" t="s">
        <v>39</v>
      </c>
      <c r="T3057">
        <v>-3</v>
      </c>
      <c r="U3057" t="s">
        <v>2629</v>
      </c>
      <c r="V3057" s="6" t="s">
        <v>2954</v>
      </c>
      <c r="W3057">
        <v>56</v>
      </c>
      <c r="X3057" s="6" t="s">
        <v>3232</v>
      </c>
      <c r="Y3057" t="s">
        <v>39</v>
      </c>
      <c r="Z3057" t="s">
        <v>39</v>
      </c>
      <c r="AA3057" t="s">
        <v>39</v>
      </c>
      <c r="AB3057" t="s">
        <v>39</v>
      </c>
      <c r="AC3057" t="s">
        <v>39</v>
      </c>
      <c r="AD3057" t="s">
        <v>40</v>
      </c>
      <c r="AE3057" t="s">
        <v>39</v>
      </c>
      <c r="AF3057" t="s">
        <v>40</v>
      </c>
      <c r="AG3057" t="s">
        <v>39</v>
      </c>
      <c r="AH3057" t="s">
        <v>39</v>
      </c>
      <c r="AI3057" t="s">
        <v>39</v>
      </c>
      <c r="AJ3057" s="6" t="s">
        <v>43</v>
      </c>
      <c r="AK3057" s="19">
        <v>77</v>
      </c>
      <c r="AL3057" t="s">
        <v>39</v>
      </c>
      <c r="AM3057" t="s">
        <v>39</v>
      </c>
      <c r="AN3057">
        <v>4</v>
      </c>
      <c r="AO3057">
        <v>50</v>
      </c>
      <c r="AP3057">
        <v>105</v>
      </c>
      <c r="AQ3057" t="s">
        <v>39</v>
      </c>
      <c r="AR3057" t="s">
        <v>2693</v>
      </c>
      <c r="AS3057" t="s">
        <v>3274</v>
      </c>
    </row>
    <row r="3058" spans="1:45" x14ac:dyDescent="0.35">
      <c r="A3058" t="s">
        <v>2180</v>
      </c>
      <c r="B3058" t="s">
        <v>2673</v>
      </c>
      <c r="C3058" t="s">
        <v>2593</v>
      </c>
      <c r="D3058" t="s">
        <v>1389</v>
      </c>
      <c r="E3058" t="s">
        <v>2179</v>
      </c>
      <c r="F3058" t="s">
        <v>39</v>
      </c>
      <c r="G3058" t="s">
        <v>42</v>
      </c>
      <c r="H3058" t="s">
        <v>40</v>
      </c>
      <c r="I3058" t="s">
        <v>3268</v>
      </c>
      <c r="J3058">
        <v>52.3</v>
      </c>
      <c r="K3058">
        <v>17.03</v>
      </c>
      <c r="L3058" t="s">
        <v>39</v>
      </c>
      <c r="M3058" t="s">
        <v>3265</v>
      </c>
      <c r="N3058" t="s">
        <v>39</v>
      </c>
      <c r="O3058">
        <v>1996</v>
      </c>
      <c r="P3058">
        <v>1997</v>
      </c>
      <c r="Q3058" t="s">
        <v>3266</v>
      </c>
      <c r="R3058" t="s">
        <v>3267</v>
      </c>
      <c r="S3058" t="s">
        <v>39</v>
      </c>
      <c r="T3058">
        <v>-3</v>
      </c>
      <c r="U3058" t="s">
        <v>2629</v>
      </c>
      <c r="V3058" s="6" t="s">
        <v>2954</v>
      </c>
      <c r="W3058">
        <v>56</v>
      </c>
      <c r="X3058" s="6" t="s">
        <v>3233</v>
      </c>
      <c r="Y3058" t="s">
        <v>39</v>
      </c>
      <c r="Z3058" t="s">
        <v>39</v>
      </c>
      <c r="AA3058" t="s">
        <v>39</v>
      </c>
      <c r="AB3058" t="s">
        <v>39</v>
      </c>
      <c r="AC3058" t="s">
        <v>39</v>
      </c>
      <c r="AD3058" t="s">
        <v>40</v>
      </c>
      <c r="AE3058" t="s">
        <v>39</v>
      </c>
      <c r="AF3058" t="s">
        <v>40</v>
      </c>
      <c r="AG3058" t="s">
        <v>39</v>
      </c>
      <c r="AH3058" t="s">
        <v>39</v>
      </c>
      <c r="AI3058" t="s">
        <v>39</v>
      </c>
      <c r="AJ3058" s="6" t="s">
        <v>43</v>
      </c>
      <c r="AK3058" s="19">
        <v>89</v>
      </c>
      <c r="AL3058" t="s">
        <v>39</v>
      </c>
      <c r="AM3058" t="s">
        <v>39</v>
      </c>
      <c r="AN3058">
        <v>4</v>
      </c>
      <c r="AO3058">
        <v>50</v>
      </c>
      <c r="AP3058">
        <v>105</v>
      </c>
      <c r="AQ3058" t="s">
        <v>39</v>
      </c>
      <c r="AR3058" t="s">
        <v>2693</v>
      </c>
      <c r="AS3058" t="s">
        <v>3274</v>
      </c>
    </row>
    <row r="3059" spans="1:45" x14ac:dyDescent="0.35">
      <c r="A3059" t="s">
        <v>2180</v>
      </c>
      <c r="B3059" t="s">
        <v>2673</v>
      </c>
      <c r="C3059" t="s">
        <v>2593</v>
      </c>
      <c r="D3059" t="s">
        <v>1389</v>
      </c>
      <c r="E3059" t="s">
        <v>2179</v>
      </c>
      <c r="F3059" t="s">
        <v>39</v>
      </c>
      <c r="G3059" t="s">
        <v>42</v>
      </c>
      <c r="H3059" t="s">
        <v>40</v>
      </c>
      <c r="I3059" t="s">
        <v>3268</v>
      </c>
      <c r="J3059">
        <v>52.3</v>
      </c>
      <c r="K3059">
        <v>17.03</v>
      </c>
      <c r="L3059" t="s">
        <v>39</v>
      </c>
      <c r="M3059" t="s">
        <v>3265</v>
      </c>
      <c r="N3059" t="s">
        <v>39</v>
      </c>
      <c r="O3059">
        <v>1996</v>
      </c>
      <c r="P3059">
        <v>1997</v>
      </c>
      <c r="Q3059" t="s">
        <v>3266</v>
      </c>
      <c r="R3059" t="s">
        <v>3267</v>
      </c>
      <c r="S3059" t="s">
        <v>39</v>
      </c>
      <c r="T3059">
        <v>-3</v>
      </c>
      <c r="U3059" t="s">
        <v>2629</v>
      </c>
      <c r="V3059" s="6" t="s">
        <v>2954</v>
      </c>
      <c r="W3059">
        <v>56</v>
      </c>
      <c r="X3059" s="6" t="s">
        <v>3229</v>
      </c>
      <c r="Y3059" t="s">
        <v>39</v>
      </c>
      <c r="Z3059" t="s">
        <v>39</v>
      </c>
      <c r="AA3059" t="s">
        <v>39</v>
      </c>
      <c r="AB3059" t="s">
        <v>39</v>
      </c>
      <c r="AC3059" t="s">
        <v>39</v>
      </c>
      <c r="AD3059" t="s">
        <v>40</v>
      </c>
      <c r="AE3059" t="s">
        <v>39</v>
      </c>
      <c r="AF3059" t="s">
        <v>40</v>
      </c>
      <c r="AG3059" t="s">
        <v>39</v>
      </c>
      <c r="AH3059" t="s">
        <v>39</v>
      </c>
      <c r="AI3059" t="s">
        <v>39</v>
      </c>
      <c r="AJ3059" s="6" t="s">
        <v>43</v>
      </c>
      <c r="AK3059" s="19">
        <v>97</v>
      </c>
      <c r="AL3059" t="s">
        <v>39</v>
      </c>
      <c r="AM3059" t="s">
        <v>39</v>
      </c>
      <c r="AN3059">
        <v>4</v>
      </c>
      <c r="AO3059">
        <v>50</v>
      </c>
      <c r="AP3059">
        <v>105</v>
      </c>
      <c r="AQ3059" t="s">
        <v>39</v>
      </c>
      <c r="AR3059" t="s">
        <v>2693</v>
      </c>
      <c r="AS3059" t="s">
        <v>3274</v>
      </c>
    </row>
    <row r="3060" spans="1:45" x14ac:dyDescent="0.35">
      <c r="A3060" t="s">
        <v>2180</v>
      </c>
      <c r="B3060" t="s">
        <v>2673</v>
      </c>
      <c r="C3060" t="s">
        <v>2593</v>
      </c>
      <c r="D3060" t="s">
        <v>1389</v>
      </c>
      <c r="E3060" t="s">
        <v>2179</v>
      </c>
      <c r="F3060" t="s">
        <v>39</v>
      </c>
      <c r="G3060" t="s">
        <v>42</v>
      </c>
      <c r="H3060" t="s">
        <v>40</v>
      </c>
      <c r="I3060" t="s">
        <v>3268</v>
      </c>
      <c r="J3060">
        <v>52.3</v>
      </c>
      <c r="K3060">
        <v>17.03</v>
      </c>
      <c r="L3060" t="s">
        <v>39</v>
      </c>
      <c r="M3060" t="s">
        <v>3265</v>
      </c>
      <c r="N3060" t="s">
        <v>39</v>
      </c>
      <c r="O3060">
        <v>1996</v>
      </c>
      <c r="P3060">
        <v>1997</v>
      </c>
      <c r="Q3060" t="s">
        <v>3266</v>
      </c>
      <c r="R3060" t="s">
        <v>3267</v>
      </c>
      <c r="S3060" t="s">
        <v>39</v>
      </c>
      <c r="T3060">
        <v>-3</v>
      </c>
      <c r="U3060" t="s">
        <v>2629</v>
      </c>
      <c r="V3060" s="6" t="s">
        <v>2954</v>
      </c>
      <c r="W3060">
        <v>0</v>
      </c>
      <c r="X3060" s="6" t="s">
        <v>2788</v>
      </c>
      <c r="Y3060" t="s">
        <v>39</v>
      </c>
      <c r="Z3060" t="s">
        <v>39</v>
      </c>
      <c r="AA3060" t="s">
        <v>39</v>
      </c>
      <c r="AB3060" t="s">
        <v>39</v>
      </c>
      <c r="AC3060" t="s">
        <v>39</v>
      </c>
      <c r="AD3060" t="s">
        <v>40</v>
      </c>
      <c r="AE3060" t="s">
        <v>39</v>
      </c>
      <c r="AF3060" t="s">
        <v>40</v>
      </c>
      <c r="AG3060" t="s">
        <v>39</v>
      </c>
      <c r="AH3060" t="s">
        <v>39</v>
      </c>
      <c r="AI3060" t="s">
        <v>39</v>
      </c>
      <c r="AJ3060" s="6" t="s">
        <v>3273</v>
      </c>
      <c r="AK3060" s="19" t="s">
        <v>39</v>
      </c>
      <c r="AL3060" t="s">
        <v>39</v>
      </c>
      <c r="AM3060" t="s">
        <v>39</v>
      </c>
      <c r="AN3060">
        <v>4</v>
      </c>
      <c r="AO3060">
        <v>50</v>
      </c>
      <c r="AP3060">
        <v>105</v>
      </c>
      <c r="AQ3060" t="s">
        <v>39</v>
      </c>
      <c r="AR3060" t="s">
        <v>2693</v>
      </c>
      <c r="AS3060" t="s">
        <v>3274</v>
      </c>
    </row>
    <row r="3061" spans="1:45" x14ac:dyDescent="0.35">
      <c r="A3061" t="s">
        <v>2180</v>
      </c>
      <c r="B3061" t="s">
        <v>2673</v>
      </c>
      <c r="C3061" t="s">
        <v>2593</v>
      </c>
      <c r="D3061" t="s">
        <v>1389</v>
      </c>
      <c r="E3061" t="s">
        <v>2179</v>
      </c>
      <c r="F3061" t="s">
        <v>39</v>
      </c>
      <c r="G3061" t="s">
        <v>42</v>
      </c>
      <c r="H3061" t="s">
        <v>40</v>
      </c>
      <c r="I3061" t="s">
        <v>3268</v>
      </c>
      <c r="J3061">
        <v>52.3</v>
      </c>
      <c r="K3061">
        <v>17.03</v>
      </c>
      <c r="L3061" t="s">
        <v>39</v>
      </c>
      <c r="M3061" t="s">
        <v>3265</v>
      </c>
      <c r="N3061" t="s">
        <v>39</v>
      </c>
      <c r="O3061">
        <v>1996</v>
      </c>
      <c r="P3061">
        <v>1997</v>
      </c>
      <c r="Q3061" t="s">
        <v>3266</v>
      </c>
      <c r="R3061" t="s">
        <v>3267</v>
      </c>
      <c r="S3061" t="s">
        <v>39</v>
      </c>
      <c r="T3061">
        <v>-3</v>
      </c>
      <c r="U3061" t="s">
        <v>2629</v>
      </c>
      <c r="V3061" s="6" t="s">
        <v>2954</v>
      </c>
      <c r="W3061">
        <v>0</v>
      </c>
      <c r="X3061" s="6" t="s">
        <v>3232</v>
      </c>
      <c r="Y3061" t="s">
        <v>39</v>
      </c>
      <c r="Z3061" t="s">
        <v>39</v>
      </c>
      <c r="AA3061" t="s">
        <v>39</v>
      </c>
      <c r="AB3061" t="s">
        <v>39</v>
      </c>
      <c r="AC3061" t="s">
        <v>39</v>
      </c>
      <c r="AD3061" t="s">
        <v>40</v>
      </c>
      <c r="AE3061" t="s">
        <v>39</v>
      </c>
      <c r="AF3061" t="s">
        <v>40</v>
      </c>
      <c r="AG3061" t="s">
        <v>39</v>
      </c>
      <c r="AH3061" t="s">
        <v>39</v>
      </c>
      <c r="AI3061" t="s">
        <v>39</v>
      </c>
      <c r="AJ3061" s="6" t="s">
        <v>3273</v>
      </c>
      <c r="AK3061" s="19" t="s">
        <v>39</v>
      </c>
      <c r="AL3061" t="s">
        <v>39</v>
      </c>
      <c r="AM3061" t="s">
        <v>39</v>
      </c>
      <c r="AN3061">
        <v>4</v>
      </c>
      <c r="AO3061">
        <v>50</v>
      </c>
      <c r="AP3061">
        <v>105</v>
      </c>
      <c r="AQ3061" t="s">
        <v>39</v>
      </c>
      <c r="AR3061" t="s">
        <v>2693</v>
      </c>
      <c r="AS3061" t="s">
        <v>3274</v>
      </c>
    </row>
    <row r="3062" spans="1:45" x14ac:dyDescent="0.35">
      <c r="A3062" t="s">
        <v>2180</v>
      </c>
      <c r="B3062" t="s">
        <v>2673</v>
      </c>
      <c r="C3062" t="s">
        <v>2593</v>
      </c>
      <c r="D3062" t="s">
        <v>1389</v>
      </c>
      <c r="E3062" t="s">
        <v>2179</v>
      </c>
      <c r="F3062" t="s">
        <v>39</v>
      </c>
      <c r="G3062" t="s">
        <v>42</v>
      </c>
      <c r="H3062" t="s">
        <v>40</v>
      </c>
      <c r="I3062" t="s">
        <v>3268</v>
      </c>
      <c r="J3062">
        <v>52.3</v>
      </c>
      <c r="K3062">
        <v>17.03</v>
      </c>
      <c r="L3062" t="s">
        <v>39</v>
      </c>
      <c r="M3062" t="s">
        <v>3265</v>
      </c>
      <c r="N3062" t="s">
        <v>39</v>
      </c>
      <c r="O3062">
        <v>1996</v>
      </c>
      <c r="P3062">
        <v>1997</v>
      </c>
      <c r="Q3062" t="s">
        <v>3266</v>
      </c>
      <c r="R3062" t="s">
        <v>3267</v>
      </c>
      <c r="S3062" t="s">
        <v>39</v>
      </c>
      <c r="T3062">
        <v>-3</v>
      </c>
      <c r="U3062" t="s">
        <v>2629</v>
      </c>
      <c r="V3062" s="6" t="s">
        <v>2954</v>
      </c>
      <c r="W3062">
        <v>0</v>
      </c>
      <c r="X3062" s="6" t="s">
        <v>3233</v>
      </c>
      <c r="Y3062" t="s">
        <v>39</v>
      </c>
      <c r="Z3062" t="s">
        <v>39</v>
      </c>
      <c r="AA3062" t="s">
        <v>39</v>
      </c>
      <c r="AB3062" t="s">
        <v>39</v>
      </c>
      <c r="AC3062" t="s">
        <v>39</v>
      </c>
      <c r="AD3062" t="s">
        <v>40</v>
      </c>
      <c r="AE3062" t="s">
        <v>39</v>
      </c>
      <c r="AF3062" t="s">
        <v>40</v>
      </c>
      <c r="AG3062" t="s">
        <v>39</v>
      </c>
      <c r="AH3062" t="s">
        <v>39</v>
      </c>
      <c r="AI3062" t="s">
        <v>39</v>
      </c>
      <c r="AJ3062" s="6" t="s">
        <v>3273</v>
      </c>
      <c r="AK3062" s="19">
        <v>77</v>
      </c>
      <c r="AL3062" t="s">
        <v>39</v>
      </c>
      <c r="AM3062" t="s">
        <v>39</v>
      </c>
      <c r="AN3062">
        <v>4</v>
      </c>
      <c r="AO3062">
        <v>50</v>
      </c>
      <c r="AP3062">
        <v>105</v>
      </c>
      <c r="AQ3062" t="s">
        <v>39</v>
      </c>
      <c r="AR3062" t="s">
        <v>2693</v>
      </c>
      <c r="AS3062" t="s">
        <v>3274</v>
      </c>
    </row>
    <row r="3063" spans="1:45" x14ac:dyDescent="0.35">
      <c r="A3063" t="s">
        <v>2180</v>
      </c>
      <c r="B3063" t="s">
        <v>2673</v>
      </c>
      <c r="C3063" t="s">
        <v>2593</v>
      </c>
      <c r="D3063" t="s">
        <v>1389</v>
      </c>
      <c r="E3063" t="s">
        <v>2179</v>
      </c>
      <c r="F3063" t="s">
        <v>39</v>
      </c>
      <c r="G3063" t="s">
        <v>42</v>
      </c>
      <c r="H3063" t="s">
        <v>40</v>
      </c>
      <c r="I3063" t="s">
        <v>3268</v>
      </c>
      <c r="J3063">
        <v>52.3</v>
      </c>
      <c r="K3063">
        <v>17.03</v>
      </c>
      <c r="L3063" t="s">
        <v>39</v>
      </c>
      <c r="M3063" t="s">
        <v>3265</v>
      </c>
      <c r="N3063" t="s">
        <v>39</v>
      </c>
      <c r="O3063">
        <v>1996</v>
      </c>
      <c r="P3063">
        <v>1997</v>
      </c>
      <c r="Q3063" t="s">
        <v>3266</v>
      </c>
      <c r="R3063" t="s">
        <v>3267</v>
      </c>
      <c r="S3063" t="s">
        <v>39</v>
      </c>
      <c r="T3063">
        <v>-3</v>
      </c>
      <c r="U3063" t="s">
        <v>2629</v>
      </c>
      <c r="V3063" s="6" t="s">
        <v>2954</v>
      </c>
      <c r="W3063">
        <v>0</v>
      </c>
      <c r="X3063" s="6" t="s">
        <v>3229</v>
      </c>
      <c r="Y3063" t="s">
        <v>39</v>
      </c>
      <c r="Z3063" t="s">
        <v>39</v>
      </c>
      <c r="AA3063" t="s">
        <v>39</v>
      </c>
      <c r="AB3063" t="s">
        <v>39</v>
      </c>
      <c r="AC3063" t="s">
        <v>39</v>
      </c>
      <c r="AD3063" t="s">
        <v>40</v>
      </c>
      <c r="AE3063" t="s">
        <v>39</v>
      </c>
      <c r="AF3063" t="s">
        <v>40</v>
      </c>
      <c r="AG3063" t="s">
        <v>39</v>
      </c>
      <c r="AH3063" t="s">
        <v>39</v>
      </c>
      <c r="AI3063" t="s">
        <v>39</v>
      </c>
      <c r="AJ3063" s="6" t="s">
        <v>3273</v>
      </c>
      <c r="AK3063" s="19">
        <v>24.5</v>
      </c>
      <c r="AL3063" t="s">
        <v>39</v>
      </c>
      <c r="AM3063" t="s">
        <v>39</v>
      </c>
      <c r="AN3063">
        <v>4</v>
      </c>
      <c r="AO3063">
        <v>50</v>
      </c>
      <c r="AP3063">
        <v>105</v>
      </c>
      <c r="AQ3063" t="s">
        <v>39</v>
      </c>
      <c r="AR3063" t="s">
        <v>2693</v>
      </c>
      <c r="AS3063" t="s">
        <v>3274</v>
      </c>
    </row>
    <row r="3064" spans="1:45" x14ac:dyDescent="0.35">
      <c r="A3064" t="s">
        <v>2180</v>
      </c>
      <c r="B3064" t="s">
        <v>2673</v>
      </c>
      <c r="C3064" t="s">
        <v>2593</v>
      </c>
      <c r="D3064" t="s">
        <v>1389</v>
      </c>
      <c r="E3064" t="s">
        <v>2179</v>
      </c>
      <c r="F3064" t="s">
        <v>39</v>
      </c>
      <c r="G3064" t="s">
        <v>42</v>
      </c>
      <c r="H3064" t="s">
        <v>40</v>
      </c>
      <c r="I3064" t="s">
        <v>3268</v>
      </c>
      <c r="J3064">
        <v>52.3</v>
      </c>
      <c r="K3064">
        <v>17.03</v>
      </c>
      <c r="L3064" t="s">
        <v>39</v>
      </c>
      <c r="M3064" t="s">
        <v>3265</v>
      </c>
      <c r="N3064" t="s">
        <v>39</v>
      </c>
      <c r="O3064">
        <v>1996</v>
      </c>
      <c r="P3064">
        <v>1997</v>
      </c>
      <c r="Q3064" t="s">
        <v>3266</v>
      </c>
      <c r="R3064" t="s">
        <v>3267</v>
      </c>
      <c r="S3064" t="s">
        <v>39</v>
      </c>
      <c r="T3064">
        <v>-3</v>
      </c>
      <c r="U3064" t="s">
        <v>2629</v>
      </c>
      <c r="V3064" s="6" t="s">
        <v>2954</v>
      </c>
      <c r="W3064">
        <v>28</v>
      </c>
      <c r="X3064" s="6" t="s">
        <v>2788</v>
      </c>
      <c r="Y3064" t="s">
        <v>39</v>
      </c>
      <c r="Z3064" t="s">
        <v>39</v>
      </c>
      <c r="AA3064" t="s">
        <v>39</v>
      </c>
      <c r="AB3064" t="s">
        <v>39</v>
      </c>
      <c r="AC3064" t="s">
        <v>39</v>
      </c>
      <c r="AD3064" t="s">
        <v>40</v>
      </c>
      <c r="AE3064" t="s">
        <v>39</v>
      </c>
      <c r="AF3064" t="s">
        <v>40</v>
      </c>
      <c r="AG3064" t="s">
        <v>39</v>
      </c>
      <c r="AH3064" t="s">
        <v>39</v>
      </c>
      <c r="AI3064" t="s">
        <v>39</v>
      </c>
      <c r="AJ3064" s="6" t="s">
        <v>3273</v>
      </c>
      <c r="AK3064" s="19" t="s">
        <v>39</v>
      </c>
      <c r="AL3064" t="s">
        <v>39</v>
      </c>
      <c r="AM3064" t="s">
        <v>39</v>
      </c>
      <c r="AN3064">
        <v>4</v>
      </c>
      <c r="AO3064">
        <v>50</v>
      </c>
      <c r="AP3064">
        <v>105</v>
      </c>
      <c r="AQ3064" t="s">
        <v>39</v>
      </c>
      <c r="AR3064" t="s">
        <v>2693</v>
      </c>
      <c r="AS3064" t="s">
        <v>3274</v>
      </c>
    </row>
    <row r="3065" spans="1:45" x14ac:dyDescent="0.35">
      <c r="A3065" t="s">
        <v>2180</v>
      </c>
      <c r="B3065" t="s">
        <v>2673</v>
      </c>
      <c r="C3065" t="s">
        <v>2593</v>
      </c>
      <c r="D3065" t="s">
        <v>1389</v>
      </c>
      <c r="E3065" t="s">
        <v>2179</v>
      </c>
      <c r="F3065" t="s">
        <v>39</v>
      </c>
      <c r="G3065" t="s">
        <v>42</v>
      </c>
      <c r="H3065" t="s">
        <v>40</v>
      </c>
      <c r="I3065" t="s">
        <v>3268</v>
      </c>
      <c r="J3065">
        <v>52.3</v>
      </c>
      <c r="K3065">
        <v>17.03</v>
      </c>
      <c r="L3065" t="s">
        <v>39</v>
      </c>
      <c r="M3065" t="s">
        <v>3265</v>
      </c>
      <c r="N3065" t="s">
        <v>39</v>
      </c>
      <c r="O3065">
        <v>1996</v>
      </c>
      <c r="P3065">
        <v>1997</v>
      </c>
      <c r="Q3065" t="s">
        <v>3266</v>
      </c>
      <c r="R3065" t="s">
        <v>3267</v>
      </c>
      <c r="S3065" t="s">
        <v>39</v>
      </c>
      <c r="T3065">
        <v>-3</v>
      </c>
      <c r="U3065" t="s">
        <v>2629</v>
      </c>
      <c r="V3065" s="6" t="s">
        <v>2954</v>
      </c>
      <c r="W3065">
        <v>28</v>
      </c>
      <c r="X3065" s="6" t="s">
        <v>3232</v>
      </c>
      <c r="Y3065" t="s">
        <v>39</v>
      </c>
      <c r="Z3065" t="s">
        <v>39</v>
      </c>
      <c r="AA3065" t="s">
        <v>39</v>
      </c>
      <c r="AB3065" t="s">
        <v>39</v>
      </c>
      <c r="AC3065" t="s">
        <v>39</v>
      </c>
      <c r="AD3065" t="s">
        <v>40</v>
      </c>
      <c r="AE3065" t="s">
        <v>39</v>
      </c>
      <c r="AF3065" t="s">
        <v>40</v>
      </c>
      <c r="AG3065" t="s">
        <v>39</v>
      </c>
      <c r="AH3065" t="s">
        <v>39</v>
      </c>
      <c r="AI3065" t="s">
        <v>39</v>
      </c>
      <c r="AJ3065" s="6" t="s">
        <v>3273</v>
      </c>
      <c r="AK3065" s="19">
        <v>77</v>
      </c>
      <c r="AL3065" t="s">
        <v>39</v>
      </c>
      <c r="AM3065" t="s">
        <v>39</v>
      </c>
      <c r="AN3065">
        <v>4</v>
      </c>
      <c r="AO3065">
        <v>50</v>
      </c>
      <c r="AP3065">
        <v>105</v>
      </c>
      <c r="AQ3065" t="s">
        <v>39</v>
      </c>
      <c r="AR3065" t="s">
        <v>2693</v>
      </c>
      <c r="AS3065" t="s">
        <v>3274</v>
      </c>
    </row>
    <row r="3066" spans="1:45" x14ac:dyDescent="0.35">
      <c r="A3066" t="s">
        <v>2180</v>
      </c>
      <c r="B3066" t="s">
        <v>2673</v>
      </c>
      <c r="C3066" t="s">
        <v>2593</v>
      </c>
      <c r="D3066" t="s">
        <v>1389</v>
      </c>
      <c r="E3066" t="s">
        <v>2179</v>
      </c>
      <c r="F3066" t="s">
        <v>39</v>
      </c>
      <c r="G3066" t="s">
        <v>42</v>
      </c>
      <c r="H3066" t="s">
        <v>40</v>
      </c>
      <c r="I3066" t="s">
        <v>3268</v>
      </c>
      <c r="J3066">
        <v>52.3</v>
      </c>
      <c r="K3066">
        <v>17.03</v>
      </c>
      <c r="L3066" t="s">
        <v>39</v>
      </c>
      <c r="M3066" t="s">
        <v>3265</v>
      </c>
      <c r="N3066" t="s">
        <v>39</v>
      </c>
      <c r="O3066">
        <v>1996</v>
      </c>
      <c r="P3066">
        <v>1997</v>
      </c>
      <c r="Q3066" t="s">
        <v>3266</v>
      </c>
      <c r="R3066" t="s">
        <v>3267</v>
      </c>
      <c r="S3066" t="s">
        <v>39</v>
      </c>
      <c r="T3066">
        <v>-3</v>
      </c>
      <c r="U3066" t="s">
        <v>2629</v>
      </c>
      <c r="V3066" s="6" t="s">
        <v>2954</v>
      </c>
      <c r="W3066">
        <v>28</v>
      </c>
      <c r="X3066" s="6" t="s">
        <v>3233</v>
      </c>
      <c r="Y3066" t="s">
        <v>39</v>
      </c>
      <c r="Z3066" t="s">
        <v>39</v>
      </c>
      <c r="AA3066" t="s">
        <v>39</v>
      </c>
      <c r="AB3066" t="s">
        <v>39</v>
      </c>
      <c r="AC3066" t="s">
        <v>39</v>
      </c>
      <c r="AD3066" t="s">
        <v>40</v>
      </c>
      <c r="AE3066" t="s">
        <v>39</v>
      </c>
      <c r="AF3066" t="s">
        <v>40</v>
      </c>
      <c r="AG3066" t="s">
        <v>39</v>
      </c>
      <c r="AH3066" t="s">
        <v>39</v>
      </c>
      <c r="AI3066" t="s">
        <v>39</v>
      </c>
      <c r="AJ3066" s="6" t="s">
        <v>3273</v>
      </c>
      <c r="AK3066" s="19">
        <v>49</v>
      </c>
      <c r="AL3066" t="s">
        <v>39</v>
      </c>
      <c r="AM3066" t="s">
        <v>39</v>
      </c>
      <c r="AN3066">
        <v>4</v>
      </c>
      <c r="AO3066">
        <v>50</v>
      </c>
      <c r="AP3066">
        <v>105</v>
      </c>
      <c r="AQ3066" t="s">
        <v>39</v>
      </c>
      <c r="AR3066" t="s">
        <v>2693</v>
      </c>
      <c r="AS3066" t="s">
        <v>3274</v>
      </c>
    </row>
    <row r="3067" spans="1:45" x14ac:dyDescent="0.35">
      <c r="A3067" t="s">
        <v>2180</v>
      </c>
      <c r="B3067" t="s">
        <v>2673</v>
      </c>
      <c r="C3067" t="s">
        <v>2593</v>
      </c>
      <c r="D3067" t="s">
        <v>1389</v>
      </c>
      <c r="E3067" t="s">
        <v>2179</v>
      </c>
      <c r="F3067" t="s">
        <v>39</v>
      </c>
      <c r="G3067" t="s">
        <v>42</v>
      </c>
      <c r="H3067" t="s">
        <v>40</v>
      </c>
      <c r="I3067" t="s">
        <v>3268</v>
      </c>
      <c r="J3067">
        <v>52.3</v>
      </c>
      <c r="K3067">
        <v>17.03</v>
      </c>
      <c r="L3067" t="s">
        <v>39</v>
      </c>
      <c r="M3067" t="s">
        <v>3265</v>
      </c>
      <c r="N3067" t="s">
        <v>39</v>
      </c>
      <c r="O3067">
        <v>1996</v>
      </c>
      <c r="P3067">
        <v>1997</v>
      </c>
      <c r="Q3067" t="s">
        <v>3266</v>
      </c>
      <c r="R3067" t="s">
        <v>3267</v>
      </c>
      <c r="S3067" t="s">
        <v>39</v>
      </c>
      <c r="T3067">
        <v>-3</v>
      </c>
      <c r="U3067" t="s">
        <v>2629</v>
      </c>
      <c r="V3067" s="6" t="s">
        <v>2954</v>
      </c>
      <c r="W3067">
        <v>28</v>
      </c>
      <c r="X3067" s="6" t="s">
        <v>3229</v>
      </c>
      <c r="Y3067" t="s">
        <v>39</v>
      </c>
      <c r="Z3067" t="s">
        <v>39</v>
      </c>
      <c r="AA3067" t="s">
        <v>39</v>
      </c>
      <c r="AB3067" t="s">
        <v>39</v>
      </c>
      <c r="AC3067" t="s">
        <v>39</v>
      </c>
      <c r="AD3067" t="s">
        <v>40</v>
      </c>
      <c r="AE3067" t="s">
        <v>39</v>
      </c>
      <c r="AF3067" t="s">
        <v>40</v>
      </c>
      <c r="AG3067" t="s">
        <v>39</v>
      </c>
      <c r="AH3067" t="s">
        <v>39</v>
      </c>
      <c r="AI3067" t="s">
        <v>39</v>
      </c>
      <c r="AJ3067" s="6" t="s">
        <v>3273</v>
      </c>
      <c r="AK3067" s="19">
        <v>14</v>
      </c>
      <c r="AL3067" t="s">
        <v>39</v>
      </c>
      <c r="AM3067" t="s">
        <v>39</v>
      </c>
      <c r="AN3067">
        <v>4</v>
      </c>
      <c r="AO3067">
        <v>50</v>
      </c>
      <c r="AP3067">
        <v>105</v>
      </c>
      <c r="AQ3067" t="s">
        <v>39</v>
      </c>
      <c r="AR3067" t="s">
        <v>2693</v>
      </c>
      <c r="AS3067" t="s">
        <v>3274</v>
      </c>
    </row>
    <row r="3068" spans="1:45" x14ac:dyDescent="0.35">
      <c r="A3068" t="s">
        <v>2180</v>
      </c>
      <c r="B3068" t="s">
        <v>2673</v>
      </c>
      <c r="C3068" t="s">
        <v>2593</v>
      </c>
      <c r="D3068" t="s">
        <v>1389</v>
      </c>
      <c r="E3068" t="s">
        <v>2179</v>
      </c>
      <c r="F3068" t="s">
        <v>39</v>
      </c>
      <c r="G3068" t="s">
        <v>42</v>
      </c>
      <c r="H3068" t="s">
        <v>40</v>
      </c>
      <c r="I3068" t="s">
        <v>3268</v>
      </c>
      <c r="J3068">
        <v>52.3</v>
      </c>
      <c r="K3068">
        <v>17.03</v>
      </c>
      <c r="L3068" t="s">
        <v>39</v>
      </c>
      <c r="M3068" t="s">
        <v>3265</v>
      </c>
      <c r="N3068" t="s">
        <v>39</v>
      </c>
      <c r="O3068">
        <v>1996</v>
      </c>
      <c r="P3068">
        <v>1997</v>
      </c>
      <c r="Q3068" t="s">
        <v>3266</v>
      </c>
      <c r="R3068" t="s">
        <v>3267</v>
      </c>
      <c r="S3068" t="s">
        <v>39</v>
      </c>
      <c r="T3068">
        <v>-3</v>
      </c>
      <c r="U3068" t="s">
        <v>2629</v>
      </c>
      <c r="V3068" s="6" t="s">
        <v>2954</v>
      </c>
      <c r="W3068">
        <v>56</v>
      </c>
      <c r="X3068" s="6" t="s">
        <v>2788</v>
      </c>
      <c r="Y3068" t="s">
        <v>39</v>
      </c>
      <c r="Z3068" t="s">
        <v>39</v>
      </c>
      <c r="AA3068" t="s">
        <v>39</v>
      </c>
      <c r="AB3068" t="s">
        <v>39</v>
      </c>
      <c r="AC3068" t="s">
        <v>39</v>
      </c>
      <c r="AD3068" t="s">
        <v>40</v>
      </c>
      <c r="AE3068" t="s">
        <v>39</v>
      </c>
      <c r="AF3068" t="s">
        <v>40</v>
      </c>
      <c r="AG3068" t="s">
        <v>39</v>
      </c>
      <c r="AH3068" t="s">
        <v>39</v>
      </c>
      <c r="AI3068" t="s">
        <v>39</v>
      </c>
      <c r="AJ3068" s="6" t="s">
        <v>3273</v>
      </c>
      <c r="AK3068" s="19">
        <v>91</v>
      </c>
      <c r="AL3068" t="s">
        <v>39</v>
      </c>
      <c r="AM3068" t="s">
        <v>39</v>
      </c>
      <c r="AN3068">
        <v>4</v>
      </c>
      <c r="AO3068">
        <v>50</v>
      </c>
      <c r="AP3068">
        <v>105</v>
      </c>
      <c r="AQ3068" t="s">
        <v>39</v>
      </c>
      <c r="AR3068" t="s">
        <v>2693</v>
      </c>
      <c r="AS3068" t="s">
        <v>3274</v>
      </c>
    </row>
    <row r="3069" spans="1:45" x14ac:dyDescent="0.35">
      <c r="A3069" t="s">
        <v>2180</v>
      </c>
      <c r="B3069" t="s">
        <v>2673</v>
      </c>
      <c r="C3069" t="s">
        <v>2593</v>
      </c>
      <c r="D3069" t="s">
        <v>1389</v>
      </c>
      <c r="E3069" t="s">
        <v>2179</v>
      </c>
      <c r="F3069" t="s">
        <v>39</v>
      </c>
      <c r="G3069" t="s">
        <v>42</v>
      </c>
      <c r="H3069" t="s">
        <v>40</v>
      </c>
      <c r="I3069" t="s">
        <v>3268</v>
      </c>
      <c r="J3069">
        <v>52.3</v>
      </c>
      <c r="K3069">
        <v>17.03</v>
      </c>
      <c r="L3069" t="s">
        <v>39</v>
      </c>
      <c r="M3069" t="s">
        <v>3265</v>
      </c>
      <c r="N3069" t="s">
        <v>39</v>
      </c>
      <c r="O3069">
        <v>1996</v>
      </c>
      <c r="P3069">
        <v>1997</v>
      </c>
      <c r="Q3069" t="s">
        <v>3266</v>
      </c>
      <c r="R3069" t="s">
        <v>3267</v>
      </c>
      <c r="S3069" t="s">
        <v>39</v>
      </c>
      <c r="T3069">
        <v>-3</v>
      </c>
      <c r="U3069" t="s">
        <v>2629</v>
      </c>
      <c r="V3069" s="6" t="s">
        <v>2954</v>
      </c>
      <c r="W3069">
        <v>56</v>
      </c>
      <c r="X3069" s="6" t="s">
        <v>3232</v>
      </c>
      <c r="Y3069" t="s">
        <v>39</v>
      </c>
      <c r="Z3069" t="s">
        <v>39</v>
      </c>
      <c r="AA3069" t="s">
        <v>39</v>
      </c>
      <c r="AB3069" t="s">
        <v>39</v>
      </c>
      <c r="AC3069" t="s">
        <v>39</v>
      </c>
      <c r="AD3069" t="s">
        <v>40</v>
      </c>
      <c r="AE3069" t="s">
        <v>39</v>
      </c>
      <c r="AF3069" t="s">
        <v>40</v>
      </c>
      <c r="AG3069" t="s">
        <v>39</v>
      </c>
      <c r="AH3069" t="s">
        <v>39</v>
      </c>
      <c r="AI3069" t="s">
        <v>39</v>
      </c>
      <c r="AJ3069" s="6" t="s">
        <v>3273</v>
      </c>
      <c r="AK3069" s="19">
        <v>49</v>
      </c>
      <c r="AL3069" t="s">
        <v>39</v>
      </c>
      <c r="AM3069" t="s">
        <v>39</v>
      </c>
      <c r="AN3069">
        <v>4</v>
      </c>
      <c r="AO3069">
        <v>50</v>
      </c>
      <c r="AP3069">
        <v>105</v>
      </c>
      <c r="AQ3069" t="s">
        <v>39</v>
      </c>
      <c r="AR3069" t="s">
        <v>2693</v>
      </c>
      <c r="AS3069" t="s">
        <v>3274</v>
      </c>
    </row>
    <row r="3070" spans="1:45" x14ac:dyDescent="0.35">
      <c r="A3070" t="s">
        <v>2180</v>
      </c>
      <c r="B3070" t="s">
        <v>2673</v>
      </c>
      <c r="C3070" t="s">
        <v>2593</v>
      </c>
      <c r="D3070" t="s">
        <v>1389</v>
      </c>
      <c r="E3070" t="s">
        <v>2179</v>
      </c>
      <c r="F3070" t="s">
        <v>39</v>
      </c>
      <c r="G3070" t="s">
        <v>42</v>
      </c>
      <c r="H3070" t="s">
        <v>40</v>
      </c>
      <c r="I3070" t="s">
        <v>3268</v>
      </c>
      <c r="J3070">
        <v>52.3</v>
      </c>
      <c r="K3070">
        <v>17.03</v>
      </c>
      <c r="L3070" t="s">
        <v>39</v>
      </c>
      <c r="M3070" t="s">
        <v>3265</v>
      </c>
      <c r="N3070" t="s">
        <v>39</v>
      </c>
      <c r="O3070">
        <v>1996</v>
      </c>
      <c r="P3070">
        <v>1997</v>
      </c>
      <c r="Q3070" t="s">
        <v>3266</v>
      </c>
      <c r="R3070" t="s">
        <v>3267</v>
      </c>
      <c r="S3070" t="s">
        <v>39</v>
      </c>
      <c r="T3070">
        <v>-3</v>
      </c>
      <c r="U3070" t="s">
        <v>2629</v>
      </c>
      <c r="V3070" s="6" t="s">
        <v>2954</v>
      </c>
      <c r="W3070">
        <v>56</v>
      </c>
      <c r="X3070" s="6" t="s">
        <v>3233</v>
      </c>
      <c r="Y3070" t="s">
        <v>39</v>
      </c>
      <c r="Z3070" t="s">
        <v>39</v>
      </c>
      <c r="AA3070" t="s">
        <v>39</v>
      </c>
      <c r="AB3070" t="s">
        <v>39</v>
      </c>
      <c r="AC3070" t="s">
        <v>39</v>
      </c>
      <c r="AD3070" t="s">
        <v>40</v>
      </c>
      <c r="AE3070" t="s">
        <v>39</v>
      </c>
      <c r="AF3070" t="s">
        <v>40</v>
      </c>
      <c r="AG3070" t="s">
        <v>39</v>
      </c>
      <c r="AH3070" t="s">
        <v>39</v>
      </c>
      <c r="AI3070" t="s">
        <v>39</v>
      </c>
      <c r="AJ3070" s="6" t="s">
        <v>3273</v>
      </c>
      <c r="AK3070" s="19">
        <v>31.5</v>
      </c>
      <c r="AL3070" t="s">
        <v>39</v>
      </c>
      <c r="AM3070" t="s">
        <v>39</v>
      </c>
      <c r="AN3070">
        <v>4</v>
      </c>
      <c r="AO3070">
        <v>50</v>
      </c>
      <c r="AP3070">
        <v>105</v>
      </c>
      <c r="AQ3070" t="s">
        <v>39</v>
      </c>
      <c r="AR3070" t="s">
        <v>2693</v>
      </c>
      <c r="AS3070" t="s">
        <v>3274</v>
      </c>
    </row>
    <row r="3071" spans="1:45" x14ac:dyDescent="0.35">
      <c r="A3071" t="s">
        <v>2180</v>
      </c>
      <c r="B3071" t="s">
        <v>2673</v>
      </c>
      <c r="C3071" t="s">
        <v>2593</v>
      </c>
      <c r="D3071" t="s">
        <v>1389</v>
      </c>
      <c r="E3071" t="s">
        <v>2179</v>
      </c>
      <c r="F3071" t="s">
        <v>39</v>
      </c>
      <c r="G3071" t="s">
        <v>42</v>
      </c>
      <c r="H3071" t="s">
        <v>40</v>
      </c>
      <c r="I3071" t="s">
        <v>3268</v>
      </c>
      <c r="J3071">
        <v>52.3</v>
      </c>
      <c r="K3071">
        <v>17.03</v>
      </c>
      <c r="L3071" t="s">
        <v>39</v>
      </c>
      <c r="M3071" t="s">
        <v>3265</v>
      </c>
      <c r="N3071" t="s">
        <v>39</v>
      </c>
      <c r="O3071">
        <v>1996</v>
      </c>
      <c r="P3071">
        <v>1997</v>
      </c>
      <c r="Q3071" t="s">
        <v>3266</v>
      </c>
      <c r="R3071" t="s">
        <v>3267</v>
      </c>
      <c r="S3071" t="s">
        <v>39</v>
      </c>
      <c r="T3071">
        <v>-3</v>
      </c>
      <c r="U3071" t="s">
        <v>2629</v>
      </c>
      <c r="V3071" s="6" t="s">
        <v>2954</v>
      </c>
      <c r="W3071">
        <v>56</v>
      </c>
      <c r="X3071" s="6" t="s">
        <v>3229</v>
      </c>
      <c r="Y3071" t="s">
        <v>39</v>
      </c>
      <c r="Z3071" t="s">
        <v>39</v>
      </c>
      <c r="AA3071" t="s">
        <v>39</v>
      </c>
      <c r="AB3071" t="s">
        <v>39</v>
      </c>
      <c r="AC3071" t="s">
        <v>39</v>
      </c>
      <c r="AD3071" t="s">
        <v>40</v>
      </c>
      <c r="AE3071" t="s">
        <v>39</v>
      </c>
      <c r="AF3071" t="s">
        <v>40</v>
      </c>
      <c r="AG3071" t="s">
        <v>39</v>
      </c>
      <c r="AH3071" t="s">
        <v>39</v>
      </c>
      <c r="AI3071" t="s">
        <v>39</v>
      </c>
      <c r="AJ3071" s="6" t="s">
        <v>3273</v>
      </c>
      <c r="AK3071" s="19">
        <v>14</v>
      </c>
      <c r="AL3071" t="s">
        <v>39</v>
      </c>
      <c r="AM3071" t="s">
        <v>39</v>
      </c>
      <c r="AN3071">
        <v>4</v>
      </c>
      <c r="AO3071">
        <v>50</v>
      </c>
      <c r="AP3071">
        <v>105</v>
      </c>
      <c r="AQ3071" t="s">
        <v>39</v>
      </c>
      <c r="AR3071" t="s">
        <v>2693</v>
      </c>
      <c r="AS3071" t="s">
        <v>3274</v>
      </c>
    </row>
    <row r="3072" spans="1:45" x14ac:dyDescent="0.35">
      <c r="A3072" t="s">
        <v>2180</v>
      </c>
      <c r="B3072" t="s">
        <v>2673</v>
      </c>
      <c r="C3072" t="s">
        <v>2593</v>
      </c>
      <c r="D3072" t="s">
        <v>1389</v>
      </c>
      <c r="E3072" t="s">
        <v>2179</v>
      </c>
      <c r="F3072" t="s">
        <v>39</v>
      </c>
      <c r="G3072" t="s">
        <v>42</v>
      </c>
      <c r="H3072" t="s">
        <v>40</v>
      </c>
      <c r="I3072" t="s">
        <v>3268</v>
      </c>
      <c r="J3072">
        <v>52.3</v>
      </c>
      <c r="K3072">
        <v>17.03</v>
      </c>
      <c r="L3072" t="s">
        <v>39</v>
      </c>
      <c r="M3072" t="s">
        <v>3265</v>
      </c>
      <c r="N3072" t="s">
        <v>39</v>
      </c>
      <c r="O3072">
        <v>1996</v>
      </c>
      <c r="P3072">
        <v>1997</v>
      </c>
      <c r="Q3072" t="s">
        <v>3266</v>
      </c>
      <c r="R3072" t="s">
        <v>3267</v>
      </c>
      <c r="S3072" t="s">
        <v>39</v>
      </c>
      <c r="T3072">
        <v>-3</v>
      </c>
      <c r="U3072" t="s">
        <v>2629</v>
      </c>
      <c r="V3072" s="6" t="s">
        <v>2954</v>
      </c>
      <c r="W3072">
        <v>28</v>
      </c>
      <c r="X3072" s="6" t="s">
        <v>2788</v>
      </c>
      <c r="Y3072" t="s">
        <v>39</v>
      </c>
      <c r="Z3072" t="s">
        <v>39</v>
      </c>
      <c r="AA3072" t="s">
        <v>39</v>
      </c>
      <c r="AB3072" t="s">
        <v>39</v>
      </c>
      <c r="AC3072" t="s">
        <v>39</v>
      </c>
      <c r="AD3072" t="s">
        <v>40</v>
      </c>
      <c r="AE3072" t="s">
        <v>39</v>
      </c>
      <c r="AF3072" t="s">
        <v>40</v>
      </c>
      <c r="AG3072" t="s">
        <v>39</v>
      </c>
      <c r="AH3072" t="s">
        <v>39</v>
      </c>
      <c r="AI3072" t="s">
        <v>39</v>
      </c>
      <c r="AJ3072" s="6" t="s">
        <v>43</v>
      </c>
      <c r="AK3072" s="19">
        <v>0</v>
      </c>
      <c r="AL3072" t="s">
        <v>39</v>
      </c>
      <c r="AM3072" t="s">
        <v>39</v>
      </c>
      <c r="AN3072">
        <v>4</v>
      </c>
      <c r="AO3072">
        <v>50</v>
      </c>
      <c r="AP3072">
        <v>49</v>
      </c>
      <c r="AQ3072" t="s">
        <v>39</v>
      </c>
      <c r="AR3072" t="s">
        <v>2687</v>
      </c>
      <c r="AS3072" t="s">
        <v>3269</v>
      </c>
    </row>
    <row r="3073" spans="1:45" x14ac:dyDescent="0.35">
      <c r="A3073" t="s">
        <v>2180</v>
      </c>
      <c r="B3073" t="s">
        <v>2673</v>
      </c>
      <c r="C3073" t="s">
        <v>2593</v>
      </c>
      <c r="D3073" t="s">
        <v>1389</v>
      </c>
      <c r="E3073" t="s">
        <v>2179</v>
      </c>
      <c r="F3073" t="s">
        <v>39</v>
      </c>
      <c r="G3073" t="s">
        <v>42</v>
      </c>
      <c r="H3073" t="s">
        <v>40</v>
      </c>
      <c r="I3073" t="s">
        <v>3268</v>
      </c>
      <c r="J3073">
        <v>52.3</v>
      </c>
      <c r="K3073">
        <v>17.03</v>
      </c>
      <c r="L3073" t="s">
        <v>39</v>
      </c>
      <c r="M3073" t="s">
        <v>3265</v>
      </c>
      <c r="N3073" t="s">
        <v>39</v>
      </c>
      <c r="O3073">
        <v>1996</v>
      </c>
      <c r="P3073">
        <v>1997</v>
      </c>
      <c r="Q3073" t="s">
        <v>3266</v>
      </c>
      <c r="R3073" t="s">
        <v>3267</v>
      </c>
      <c r="S3073" t="s">
        <v>39</v>
      </c>
      <c r="T3073">
        <v>-3</v>
      </c>
      <c r="U3073" t="s">
        <v>2629</v>
      </c>
      <c r="V3073" s="6" t="s">
        <v>2954</v>
      </c>
      <c r="W3073">
        <v>28</v>
      </c>
      <c r="X3073" s="6" t="s">
        <v>2788</v>
      </c>
      <c r="Y3073" t="s">
        <v>39</v>
      </c>
      <c r="Z3073" t="s">
        <v>39</v>
      </c>
      <c r="AA3073" t="s">
        <v>39</v>
      </c>
      <c r="AB3073" t="s">
        <v>39</v>
      </c>
      <c r="AC3073" t="s">
        <v>39</v>
      </c>
      <c r="AD3073" t="s">
        <v>40</v>
      </c>
      <c r="AE3073" t="s">
        <v>39</v>
      </c>
      <c r="AF3073" t="s">
        <v>40</v>
      </c>
      <c r="AG3073" t="s">
        <v>39</v>
      </c>
      <c r="AH3073" t="s">
        <v>39</v>
      </c>
      <c r="AI3073" t="s">
        <v>39</v>
      </c>
      <c r="AJ3073" s="6" t="s">
        <v>43</v>
      </c>
      <c r="AK3073" s="19">
        <v>0</v>
      </c>
      <c r="AL3073" t="s">
        <v>39</v>
      </c>
      <c r="AM3073" t="s">
        <v>39</v>
      </c>
      <c r="AN3073">
        <v>4</v>
      </c>
      <c r="AO3073">
        <v>50</v>
      </c>
      <c r="AP3073">
        <f>AP3072+7</f>
        <v>56</v>
      </c>
      <c r="AQ3073" t="s">
        <v>39</v>
      </c>
      <c r="AR3073" t="s">
        <v>2687</v>
      </c>
      <c r="AS3073" t="s">
        <v>3269</v>
      </c>
    </row>
    <row r="3074" spans="1:45" x14ac:dyDescent="0.35">
      <c r="A3074" t="s">
        <v>2180</v>
      </c>
      <c r="B3074" t="s">
        <v>2673</v>
      </c>
      <c r="C3074" t="s">
        <v>2593</v>
      </c>
      <c r="D3074" t="s">
        <v>1389</v>
      </c>
      <c r="E3074" t="s">
        <v>2179</v>
      </c>
      <c r="F3074" t="s">
        <v>39</v>
      </c>
      <c r="G3074" t="s">
        <v>42</v>
      </c>
      <c r="H3074" t="s">
        <v>40</v>
      </c>
      <c r="I3074" t="s">
        <v>3268</v>
      </c>
      <c r="J3074">
        <v>52.3</v>
      </c>
      <c r="K3074">
        <v>17.03</v>
      </c>
      <c r="L3074" t="s">
        <v>39</v>
      </c>
      <c r="M3074" t="s">
        <v>3265</v>
      </c>
      <c r="N3074" t="s">
        <v>39</v>
      </c>
      <c r="O3074">
        <v>1996</v>
      </c>
      <c r="P3074">
        <v>1997</v>
      </c>
      <c r="Q3074" t="s">
        <v>3266</v>
      </c>
      <c r="R3074" t="s">
        <v>3267</v>
      </c>
      <c r="S3074" t="s">
        <v>39</v>
      </c>
      <c r="T3074">
        <v>-3</v>
      </c>
      <c r="U3074" t="s">
        <v>2629</v>
      </c>
      <c r="V3074" s="6" t="s">
        <v>2954</v>
      </c>
      <c r="W3074">
        <v>28</v>
      </c>
      <c r="X3074" s="6" t="s">
        <v>2788</v>
      </c>
      <c r="Y3074" t="s">
        <v>39</v>
      </c>
      <c r="Z3074" t="s">
        <v>39</v>
      </c>
      <c r="AA3074" t="s">
        <v>39</v>
      </c>
      <c r="AB3074" t="s">
        <v>39</v>
      </c>
      <c r="AC3074" t="s">
        <v>39</v>
      </c>
      <c r="AD3074" t="s">
        <v>40</v>
      </c>
      <c r="AE3074" t="s">
        <v>39</v>
      </c>
      <c r="AF3074" t="s">
        <v>40</v>
      </c>
      <c r="AG3074" t="s">
        <v>39</v>
      </c>
      <c r="AH3074" t="s">
        <v>39</v>
      </c>
      <c r="AI3074" t="s">
        <v>39</v>
      </c>
      <c r="AJ3074" s="6" t="s">
        <v>43</v>
      </c>
      <c r="AK3074">
        <v>2.02</v>
      </c>
      <c r="AL3074" t="s">
        <v>39</v>
      </c>
      <c r="AM3074" t="s">
        <v>39</v>
      </c>
      <c r="AN3074">
        <v>4</v>
      </c>
      <c r="AO3074">
        <v>50</v>
      </c>
      <c r="AP3074">
        <f t="shared" ref="AP3074:AP3080" si="90">AP3073+7</f>
        <v>63</v>
      </c>
      <c r="AQ3074" t="s">
        <v>39</v>
      </c>
      <c r="AR3074" t="s">
        <v>2687</v>
      </c>
      <c r="AS3074" t="s">
        <v>3269</v>
      </c>
    </row>
    <row r="3075" spans="1:45" x14ac:dyDescent="0.35">
      <c r="A3075" t="s">
        <v>2180</v>
      </c>
      <c r="B3075" t="s">
        <v>2673</v>
      </c>
      <c r="C3075" t="s">
        <v>2593</v>
      </c>
      <c r="D3075" t="s">
        <v>1389</v>
      </c>
      <c r="E3075" t="s">
        <v>2179</v>
      </c>
      <c r="F3075" t="s">
        <v>39</v>
      </c>
      <c r="G3075" t="s">
        <v>42</v>
      </c>
      <c r="H3075" t="s">
        <v>40</v>
      </c>
      <c r="I3075" t="s">
        <v>3268</v>
      </c>
      <c r="J3075">
        <v>52.3</v>
      </c>
      <c r="K3075">
        <v>17.03</v>
      </c>
      <c r="L3075" t="s">
        <v>39</v>
      </c>
      <c r="M3075" t="s">
        <v>3265</v>
      </c>
      <c r="N3075" t="s">
        <v>39</v>
      </c>
      <c r="O3075">
        <v>1996</v>
      </c>
      <c r="P3075">
        <v>1997</v>
      </c>
      <c r="Q3075" t="s">
        <v>3266</v>
      </c>
      <c r="R3075" t="s">
        <v>3267</v>
      </c>
      <c r="S3075" t="s">
        <v>39</v>
      </c>
      <c r="T3075">
        <v>-3</v>
      </c>
      <c r="U3075" t="s">
        <v>2629</v>
      </c>
      <c r="V3075" s="6" t="s">
        <v>2954</v>
      </c>
      <c r="W3075">
        <v>28</v>
      </c>
      <c r="X3075" s="6" t="s">
        <v>2788</v>
      </c>
      <c r="Y3075" t="s">
        <v>39</v>
      </c>
      <c r="Z3075" t="s">
        <v>39</v>
      </c>
      <c r="AA3075" t="s">
        <v>39</v>
      </c>
      <c r="AB3075" t="s">
        <v>39</v>
      </c>
      <c r="AC3075" t="s">
        <v>39</v>
      </c>
      <c r="AD3075" t="s">
        <v>40</v>
      </c>
      <c r="AE3075" t="s">
        <v>39</v>
      </c>
      <c r="AF3075" t="s">
        <v>40</v>
      </c>
      <c r="AG3075" t="s">
        <v>39</v>
      </c>
      <c r="AH3075" t="s">
        <v>39</v>
      </c>
      <c r="AI3075" t="s">
        <v>39</v>
      </c>
      <c r="AJ3075" s="6" t="s">
        <v>43</v>
      </c>
      <c r="AK3075">
        <v>2.2730000000000001</v>
      </c>
      <c r="AL3075" t="s">
        <v>39</v>
      </c>
      <c r="AM3075" t="s">
        <v>39</v>
      </c>
      <c r="AN3075">
        <v>4</v>
      </c>
      <c r="AO3075">
        <v>50</v>
      </c>
      <c r="AP3075">
        <f t="shared" si="90"/>
        <v>70</v>
      </c>
      <c r="AQ3075" t="s">
        <v>39</v>
      </c>
      <c r="AR3075" t="s">
        <v>2687</v>
      </c>
      <c r="AS3075" t="s">
        <v>3269</v>
      </c>
    </row>
    <row r="3076" spans="1:45" x14ac:dyDescent="0.35">
      <c r="A3076" t="s">
        <v>2180</v>
      </c>
      <c r="B3076" t="s">
        <v>2673</v>
      </c>
      <c r="C3076" t="s">
        <v>2593</v>
      </c>
      <c r="D3076" t="s">
        <v>1389</v>
      </c>
      <c r="E3076" t="s">
        <v>2179</v>
      </c>
      <c r="F3076" t="s">
        <v>39</v>
      </c>
      <c r="G3076" t="s">
        <v>42</v>
      </c>
      <c r="H3076" t="s">
        <v>40</v>
      </c>
      <c r="I3076" t="s">
        <v>3268</v>
      </c>
      <c r="J3076">
        <v>52.3</v>
      </c>
      <c r="K3076">
        <v>17.03</v>
      </c>
      <c r="L3076" t="s">
        <v>39</v>
      </c>
      <c r="M3076" t="s">
        <v>3265</v>
      </c>
      <c r="N3076" t="s">
        <v>39</v>
      </c>
      <c r="O3076">
        <v>1996</v>
      </c>
      <c r="P3076">
        <v>1997</v>
      </c>
      <c r="Q3076" t="s">
        <v>3266</v>
      </c>
      <c r="R3076" t="s">
        <v>3267</v>
      </c>
      <c r="S3076" t="s">
        <v>39</v>
      </c>
      <c r="T3076">
        <v>-3</v>
      </c>
      <c r="U3076" t="s">
        <v>2629</v>
      </c>
      <c r="V3076" s="6" t="s">
        <v>2954</v>
      </c>
      <c r="W3076">
        <v>28</v>
      </c>
      <c r="X3076" s="6" t="s">
        <v>2788</v>
      </c>
      <c r="Y3076" t="s">
        <v>39</v>
      </c>
      <c r="Z3076" t="s">
        <v>39</v>
      </c>
      <c r="AA3076" t="s">
        <v>39</v>
      </c>
      <c r="AB3076" t="s">
        <v>39</v>
      </c>
      <c r="AC3076" t="s">
        <v>39</v>
      </c>
      <c r="AD3076" t="s">
        <v>40</v>
      </c>
      <c r="AE3076" t="s">
        <v>39</v>
      </c>
      <c r="AF3076" t="s">
        <v>40</v>
      </c>
      <c r="AG3076" t="s">
        <v>39</v>
      </c>
      <c r="AH3076" t="s">
        <v>39</v>
      </c>
      <c r="AI3076" t="s">
        <v>39</v>
      </c>
      <c r="AJ3076" s="6" t="s">
        <v>43</v>
      </c>
      <c r="AK3076" s="19">
        <v>2.2730000000000001</v>
      </c>
      <c r="AL3076" t="s">
        <v>39</v>
      </c>
      <c r="AM3076" t="s">
        <v>39</v>
      </c>
      <c r="AN3076">
        <v>4</v>
      </c>
      <c r="AO3076">
        <v>50</v>
      </c>
      <c r="AP3076">
        <f t="shared" si="90"/>
        <v>77</v>
      </c>
      <c r="AQ3076" t="s">
        <v>39</v>
      </c>
      <c r="AR3076" t="s">
        <v>2687</v>
      </c>
      <c r="AS3076" t="s">
        <v>3269</v>
      </c>
    </row>
    <row r="3077" spans="1:45" x14ac:dyDescent="0.35">
      <c r="A3077" t="s">
        <v>2180</v>
      </c>
      <c r="B3077" t="s">
        <v>2673</v>
      </c>
      <c r="C3077" t="s">
        <v>2593</v>
      </c>
      <c r="D3077" t="s">
        <v>1389</v>
      </c>
      <c r="E3077" t="s">
        <v>2179</v>
      </c>
      <c r="F3077" t="s">
        <v>39</v>
      </c>
      <c r="G3077" t="s">
        <v>42</v>
      </c>
      <c r="H3077" t="s">
        <v>40</v>
      </c>
      <c r="I3077" t="s">
        <v>3268</v>
      </c>
      <c r="J3077">
        <v>52.3</v>
      </c>
      <c r="K3077">
        <v>17.03</v>
      </c>
      <c r="L3077" t="s">
        <v>39</v>
      </c>
      <c r="M3077" t="s">
        <v>3265</v>
      </c>
      <c r="N3077" t="s">
        <v>39</v>
      </c>
      <c r="O3077">
        <v>1996</v>
      </c>
      <c r="P3077">
        <v>1997</v>
      </c>
      <c r="Q3077" t="s">
        <v>3266</v>
      </c>
      <c r="R3077" t="s">
        <v>3267</v>
      </c>
      <c r="S3077" t="s">
        <v>39</v>
      </c>
      <c r="T3077">
        <v>-3</v>
      </c>
      <c r="U3077" t="s">
        <v>2629</v>
      </c>
      <c r="V3077" s="6" t="s">
        <v>2954</v>
      </c>
      <c r="W3077">
        <v>28</v>
      </c>
      <c r="X3077" s="6" t="s">
        <v>2788</v>
      </c>
      <c r="Y3077" t="s">
        <v>39</v>
      </c>
      <c r="Z3077" t="s">
        <v>39</v>
      </c>
      <c r="AA3077" t="s">
        <v>39</v>
      </c>
      <c r="AB3077" t="s">
        <v>39</v>
      </c>
      <c r="AC3077" t="s">
        <v>39</v>
      </c>
      <c r="AD3077" t="s">
        <v>40</v>
      </c>
      <c r="AE3077" t="s">
        <v>39</v>
      </c>
      <c r="AF3077" t="s">
        <v>40</v>
      </c>
      <c r="AG3077" t="s">
        <v>39</v>
      </c>
      <c r="AH3077" t="s">
        <v>39</v>
      </c>
      <c r="AI3077" t="s">
        <v>39</v>
      </c>
      <c r="AJ3077" s="6" t="s">
        <v>43</v>
      </c>
      <c r="AK3077" s="19">
        <v>4.2930000000000001</v>
      </c>
      <c r="AL3077" t="s">
        <v>39</v>
      </c>
      <c r="AM3077" t="s">
        <v>39</v>
      </c>
      <c r="AN3077">
        <v>4</v>
      </c>
      <c r="AO3077">
        <v>50</v>
      </c>
      <c r="AP3077">
        <f t="shared" si="90"/>
        <v>84</v>
      </c>
      <c r="AQ3077" t="s">
        <v>39</v>
      </c>
      <c r="AR3077" t="s">
        <v>2687</v>
      </c>
      <c r="AS3077" t="s">
        <v>3269</v>
      </c>
    </row>
    <row r="3078" spans="1:45" x14ac:dyDescent="0.35">
      <c r="A3078" t="s">
        <v>2180</v>
      </c>
      <c r="B3078" t="s">
        <v>2673</v>
      </c>
      <c r="C3078" t="s">
        <v>2593</v>
      </c>
      <c r="D3078" t="s">
        <v>1389</v>
      </c>
      <c r="E3078" t="s">
        <v>2179</v>
      </c>
      <c r="F3078" t="s">
        <v>39</v>
      </c>
      <c r="G3078" t="s">
        <v>42</v>
      </c>
      <c r="H3078" t="s">
        <v>40</v>
      </c>
      <c r="I3078" t="s">
        <v>3268</v>
      </c>
      <c r="J3078">
        <v>52.3</v>
      </c>
      <c r="K3078">
        <v>17.03</v>
      </c>
      <c r="L3078" t="s">
        <v>39</v>
      </c>
      <c r="M3078" t="s">
        <v>3265</v>
      </c>
      <c r="N3078" t="s">
        <v>39</v>
      </c>
      <c r="O3078">
        <v>1996</v>
      </c>
      <c r="P3078">
        <v>1997</v>
      </c>
      <c r="Q3078" t="s">
        <v>3266</v>
      </c>
      <c r="R3078" t="s">
        <v>3267</v>
      </c>
      <c r="S3078" t="s">
        <v>39</v>
      </c>
      <c r="T3078">
        <v>-3</v>
      </c>
      <c r="U3078" t="s">
        <v>2629</v>
      </c>
      <c r="V3078" s="6" t="s">
        <v>2954</v>
      </c>
      <c r="W3078">
        <v>28</v>
      </c>
      <c r="X3078" s="6" t="s">
        <v>2788</v>
      </c>
      <c r="Y3078" t="s">
        <v>39</v>
      </c>
      <c r="Z3078" t="s">
        <v>39</v>
      </c>
      <c r="AA3078" t="s">
        <v>39</v>
      </c>
      <c r="AB3078" t="s">
        <v>39</v>
      </c>
      <c r="AC3078" t="s">
        <v>39</v>
      </c>
      <c r="AD3078" t="s">
        <v>40</v>
      </c>
      <c r="AE3078" t="s">
        <v>39</v>
      </c>
      <c r="AF3078" t="s">
        <v>40</v>
      </c>
      <c r="AG3078" t="s">
        <v>39</v>
      </c>
      <c r="AH3078" t="s">
        <v>39</v>
      </c>
      <c r="AI3078" t="s">
        <v>39</v>
      </c>
      <c r="AJ3078" s="6" t="s">
        <v>43</v>
      </c>
      <c r="AK3078" s="19">
        <v>8.8379999999999992</v>
      </c>
      <c r="AL3078" t="s">
        <v>39</v>
      </c>
      <c r="AM3078" t="s">
        <v>39</v>
      </c>
      <c r="AN3078">
        <v>4</v>
      </c>
      <c r="AO3078">
        <v>50</v>
      </c>
      <c r="AP3078">
        <f t="shared" si="90"/>
        <v>91</v>
      </c>
      <c r="AQ3078" t="s">
        <v>39</v>
      </c>
      <c r="AR3078" t="s">
        <v>2687</v>
      </c>
      <c r="AS3078" t="s">
        <v>3269</v>
      </c>
    </row>
    <row r="3079" spans="1:45" x14ac:dyDescent="0.35">
      <c r="A3079" t="s">
        <v>2180</v>
      </c>
      <c r="B3079" t="s">
        <v>2673</v>
      </c>
      <c r="C3079" t="s">
        <v>2593</v>
      </c>
      <c r="D3079" t="s">
        <v>1389</v>
      </c>
      <c r="E3079" t="s">
        <v>2179</v>
      </c>
      <c r="F3079" t="s">
        <v>39</v>
      </c>
      <c r="G3079" t="s">
        <v>42</v>
      </c>
      <c r="H3079" t="s">
        <v>40</v>
      </c>
      <c r="I3079" t="s">
        <v>3268</v>
      </c>
      <c r="J3079">
        <v>52.3</v>
      </c>
      <c r="K3079">
        <v>17.03</v>
      </c>
      <c r="L3079" t="s">
        <v>39</v>
      </c>
      <c r="M3079" t="s">
        <v>3265</v>
      </c>
      <c r="N3079" t="s">
        <v>39</v>
      </c>
      <c r="O3079">
        <v>1996</v>
      </c>
      <c r="P3079">
        <v>1997</v>
      </c>
      <c r="Q3079" t="s">
        <v>3266</v>
      </c>
      <c r="R3079" t="s">
        <v>3267</v>
      </c>
      <c r="S3079" t="s">
        <v>39</v>
      </c>
      <c r="T3079">
        <v>-3</v>
      </c>
      <c r="U3079" t="s">
        <v>2629</v>
      </c>
      <c r="V3079" s="6" t="s">
        <v>2954</v>
      </c>
      <c r="W3079">
        <v>28</v>
      </c>
      <c r="X3079" s="6" t="s">
        <v>2788</v>
      </c>
      <c r="Y3079" t="s">
        <v>39</v>
      </c>
      <c r="Z3079" t="s">
        <v>39</v>
      </c>
      <c r="AA3079" t="s">
        <v>39</v>
      </c>
      <c r="AB3079" t="s">
        <v>39</v>
      </c>
      <c r="AC3079" t="s">
        <v>39</v>
      </c>
      <c r="AD3079" t="s">
        <v>40</v>
      </c>
      <c r="AE3079" t="s">
        <v>39</v>
      </c>
      <c r="AF3079" t="s">
        <v>40</v>
      </c>
      <c r="AG3079" t="s">
        <v>39</v>
      </c>
      <c r="AH3079" t="s">
        <v>39</v>
      </c>
      <c r="AI3079" t="s">
        <v>39</v>
      </c>
      <c r="AJ3079" s="6" t="s">
        <v>43</v>
      </c>
      <c r="AK3079" s="19">
        <v>9.343</v>
      </c>
      <c r="AL3079" t="s">
        <v>39</v>
      </c>
      <c r="AM3079" t="s">
        <v>39</v>
      </c>
      <c r="AN3079">
        <v>4</v>
      </c>
      <c r="AO3079">
        <v>50</v>
      </c>
      <c r="AP3079">
        <f t="shared" si="90"/>
        <v>98</v>
      </c>
      <c r="AQ3079" t="s">
        <v>39</v>
      </c>
      <c r="AR3079" t="s">
        <v>2687</v>
      </c>
      <c r="AS3079" t="s">
        <v>3269</v>
      </c>
    </row>
    <row r="3080" spans="1:45" x14ac:dyDescent="0.35">
      <c r="A3080" t="s">
        <v>2180</v>
      </c>
      <c r="B3080" t="s">
        <v>2673</v>
      </c>
      <c r="C3080" t="s">
        <v>2593</v>
      </c>
      <c r="D3080" t="s">
        <v>1389</v>
      </c>
      <c r="E3080" t="s">
        <v>2179</v>
      </c>
      <c r="F3080" t="s">
        <v>39</v>
      </c>
      <c r="G3080" t="s">
        <v>42</v>
      </c>
      <c r="H3080" t="s">
        <v>40</v>
      </c>
      <c r="I3080" t="s">
        <v>3268</v>
      </c>
      <c r="J3080">
        <v>52.3</v>
      </c>
      <c r="K3080">
        <v>17.03</v>
      </c>
      <c r="L3080" t="s">
        <v>39</v>
      </c>
      <c r="M3080" t="s">
        <v>3265</v>
      </c>
      <c r="N3080" t="s">
        <v>39</v>
      </c>
      <c r="O3080">
        <v>1996</v>
      </c>
      <c r="P3080">
        <v>1997</v>
      </c>
      <c r="Q3080" t="s">
        <v>3266</v>
      </c>
      <c r="R3080" t="s">
        <v>3267</v>
      </c>
      <c r="S3080" t="s">
        <v>39</v>
      </c>
      <c r="T3080">
        <v>-3</v>
      </c>
      <c r="U3080" t="s">
        <v>2629</v>
      </c>
      <c r="V3080" s="6" t="s">
        <v>2954</v>
      </c>
      <c r="W3080">
        <v>28</v>
      </c>
      <c r="X3080" s="6" t="s">
        <v>2788</v>
      </c>
      <c r="Y3080" t="s">
        <v>39</v>
      </c>
      <c r="Z3080" t="s">
        <v>39</v>
      </c>
      <c r="AA3080" t="s">
        <v>39</v>
      </c>
      <c r="AB3080" t="s">
        <v>39</v>
      </c>
      <c r="AC3080" t="s">
        <v>39</v>
      </c>
      <c r="AD3080" t="s">
        <v>40</v>
      </c>
      <c r="AE3080" t="s">
        <v>39</v>
      </c>
      <c r="AF3080" t="s">
        <v>40</v>
      </c>
      <c r="AG3080" t="s">
        <v>39</v>
      </c>
      <c r="AH3080" t="s">
        <v>39</v>
      </c>
      <c r="AI3080" t="s">
        <v>39</v>
      </c>
      <c r="AJ3080" s="6" t="s">
        <v>43</v>
      </c>
      <c r="AK3080" s="19">
        <v>12.374000000000001</v>
      </c>
      <c r="AL3080" t="s">
        <v>39</v>
      </c>
      <c r="AM3080" t="s">
        <v>39</v>
      </c>
      <c r="AN3080">
        <v>4</v>
      </c>
      <c r="AO3080">
        <v>50</v>
      </c>
      <c r="AP3080">
        <f t="shared" si="90"/>
        <v>105</v>
      </c>
      <c r="AQ3080" t="s">
        <v>39</v>
      </c>
      <c r="AR3080" t="s">
        <v>2687</v>
      </c>
      <c r="AS3080" t="s">
        <v>3269</v>
      </c>
    </row>
    <row r="3081" spans="1:45" x14ac:dyDescent="0.35">
      <c r="A3081" t="s">
        <v>2180</v>
      </c>
      <c r="B3081" t="s">
        <v>2673</v>
      </c>
      <c r="C3081" t="s">
        <v>2593</v>
      </c>
      <c r="D3081" t="s">
        <v>1389</v>
      </c>
      <c r="E3081" t="s">
        <v>2179</v>
      </c>
      <c r="F3081" t="s">
        <v>39</v>
      </c>
      <c r="G3081" t="s">
        <v>42</v>
      </c>
      <c r="H3081" t="s">
        <v>40</v>
      </c>
      <c r="I3081" t="s">
        <v>3268</v>
      </c>
      <c r="J3081">
        <v>52.3</v>
      </c>
      <c r="K3081">
        <v>17.03</v>
      </c>
      <c r="L3081" t="s">
        <v>39</v>
      </c>
      <c r="M3081" t="s">
        <v>3265</v>
      </c>
      <c r="N3081" t="s">
        <v>39</v>
      </c>
      <c r="O3081">
        <v>1996</v>
      </c>
      <c r="P3081">
        <v>1997</v>
      </c>
      <c r="Q3081" t="s">
        <v>3266</v>
      </c>
      <c r="R3081" t="s">
        <v>3267</v>
      </c>
      <c r="S3081" t="s">
        <v>39</v>
      </c>
      <c r="T3081">
        <v>-3</v>
      </c>
      <c r="U3081" t="s">
        <v>2629</v>
      </c>
      <c r="V3081" s="6" t="s">
        <v>2954</v>
      </c>
      <c r="W3081">
        <v>28</v>
      </c>
      <c r="X3081" s="6" t="s">
        <v>3232</v>
      </c>
      <c r="Y3081" t="s">
        <v>39</v>
      </c>
      <c r="Z3081" t="s">
        <v>39</v>
      </c>
      <c r="AA3081" t="s">
        <v>39</v>
      </c>
      <c r="AB3081" t="s">
        <v>39</v>
      </c>
      <c r="AC3081" t="s">
        <v>39</v>
      </c>
      <c r="AD3081" t="s">
        <v>40</v>
      </c>
      <c r="AE3081" t="s">
        <v>39</v>
      </c>
      <c r="AF3081" t="s">
        <v>40</v>
      </c>
      <c r="AG3081" t="s">
        <v>39</v>
      </c>
      <c r="AH3081" t="s">
        <v>39</v>
      </c>
      <c r="AI3081" t="s">
        <v>39</v>
      </c>
      <c r="AJ3081" s="6" t="s">
        <v>43</v>
      </c>
      <c r="AK3081" s="19">
        <v>0</v>
      </c>
      <c r="AL3081" t="s">
        <v>39</v>
      </c>
      <c r="AM3081" t="s">
        <v>39</v>
      </c>
      <c r="AN3081">
        <v>4</v>
      </c>
      <c r="AO3081">
        <v>50</v>
      </c>
      <c r="AP3081">
        <v>28</v>
      </c>
      <c r="AQ3081" t="s">
        <v>39</v>
      </c>
      <c r="AR3081" t="s">
        <v>2687</v>
      </c>
      <c r="AS3081" t="s">
        <v>3269</v>
      </c>
    </row>
    <row r="3082" spans="1:45" x14ac:dyDescent="0.35">
      <c r="A3082" t="s">
        <v>2180</v>
      </c>
      <c r="B3082" t="s">
        <v>2673</v>
      </c>
      <c r="C3082" t="s">
        <v>2593</v>
      </c>
      <c r="D3082" t="s">
        <v>1389</v>
      </c>
      <c r="E3082" t="s">
        <v>2179</v>
      </c>
      <c r="F3082" t="s">
        <v>39</v>
      </c>
      <c r="G3082" t="s">
        <v>42</v>
      </c>
      <c r="H3082" t="s">
        <v>40</v>
      </c>
      <c r="I3082" t="s">
        <v>3268</v>
      </c>
      <c r="J3082">
        <v>52.3</v>
      </c>
      <c r="K3082">
        <v>17.03</v>
      </c>
      <c r="L3082" t="s">
        <v>39</v>
      </c>
      <c r="M3082" t="s">
        <v>3265</v>
      </c>
      <c r="N3082" t="s">
        <v>39</v>
      </c>
      <c r="O3082">
        <v>1996</v>
      </c>
      <c r="P3082">
        <v>1997</v>
      </c>
      <c r="Q3082" t="s">
        <v>3266</v>
      </c>
      <c r="R3082" t="s">
        <v>3267</v>
      </c>
      <c r="S3082" t="s">
        <v>39</v>
      </c>
      <c r="T3082">
        <v>-3</v>
      </c>
      <c r="U3082" t="s">
        <v>2629</v>
      </c>
      <c r="V3082" s="6" t="s">
        <v>2954</v>
      </c>
      <c r="W3082">
        <v>28</v>
      </c>
      <c r="X3082" s="6" t="s">
        <v>3232</v>
      </c>
      <c r="Y3082" t="s">
        <v>39</v>
      </c>
      <c r="Z3082" t="s">
        <v>39</v>
      </c>
      <c r="AA3082" t="s">
        <v>39</v>
      </c>
      <c r="AB3082" t="s">
        <v>39</v>
      </c>
      <c r="AC3082" t="s">
        <v>39</v>
      </c>
      <c r="AD3082" t="s">
        <v>40</v>
      </c>
      <c r="AE3082" t="s">
        <v>39</v>
      </c>
      <c r="AF3082" t="s">
        <v>40</v>
      </c>
      <c r="AG3082" t="s">
        <v>39</v>
      </c>
      <c r="AH3082" t="s">
        <v>39</v>
      </c>
      <c r="AI3082" t="s">
        <v>39</v>
      </c>
      <c r="AJ3082" s="6" t="s">
        <v>43</v>
      </c>
      <c r="AK3082" s="19">
        <v>0</v>
      </c>
      <c r="AL3082" t="s">
        <v>39</v>
      </c>
      <c r="AM3082" t="s">
        <v>39</v>
      </c>
      <c r="AN3082">
        <v>4</v>
      </c>
      <c r="AO3082">
        <v>50</v>
      </c>
      <c r="AP3082">
        <f t="shared" ref="AP3082:AP3091" si="91">AP3081+7</f>
        <v>35</v>
      </c>
      <c r="AQ3082" t="s">
        <v>39</v>
      </c>
      <c r="AR3082" t="s">
        <v>2687</v>
      </c>
      <c r="AS3082" t="s">
        <v>3269</v>
      </c>
    </row>
    <row r="3083" spans="1:45" x14ac:dyDescent="0.35">
      <c r="A3083" t="s">
        <v>2180</v>
      </c>
      <c r="B3083" t="s">
        <v>2673</v>
      </c>
      <c r="C3083" t="s">
        <v>2593</v>
      </c>
      <c r="D3083" t="s">
        <v>1389</v>
      </c>
      <c r="E3083" t="s">
        <v>2179</v>
      </c>
      <c r="F3083" t="s">
        <v>39</v>
      </c>
      <c r="G3083" t="s">
        <v>42</v>
      </c>
      <c r="H3083" t="s">
        <v>40</v>
      </c>
      <c r="I3083" t="s">
        <v>3268</v>
      </c>
      <c r="J3083">
        <v>52.3</v>
      </c>
      <c r="K3083">
        <v>17.03</v>
      </c>
      <c r="L3083" t="s">
        <v>39</v>
      </c>
      <c r="M3083" t="s">
        <v>3265</v>
      </c>
      <c r="N3083" t="s">
        <v>39</v>
      </c>
      <c r="O3083">
        <v>1996</v>
      </c>
      <c r="P3083">
        <v>1997</v>
      </c>
      <c r="Q3083" t="s">
        <v>3266</v>
      </c>
      <c r="R3083" t="s">
        <v>3267</v>
      </c>
      <c r="S3083" t="s">
        <v>39</v>
      </c>
      <c r="T3083">
        <v>-3</v>
      </c>
      <c r="U3083" t="s">
        <v>2629</v>
      </c>
      <c r="V3083" s="6" t="s">
        <v>2954</v>
      </c>
      <c r="W3083">
        <v>28</v>
      </c>
      <c r="X3083" s="6" t="s">
        <v>3232</v>
      </c>
      <c r="Y3083" t="s">
        <v>39</v>
      </c>
      <c r="Z3083" t="s">
        <v>39</v>
      </c>
      <c r="AA3083" t="s">
        <v>39</v>
      </c>
      <c r="AB3083" t="s">
        <v>39</v>
      </c>
      <c r="AC3083" t="s">
        <v>39</v>
      </c>
      <c r="AD3083" t="s">
        <v>40</v>
      </c>
      <c r="AE3083" t="s">
        <v>39</v>
      </c>
      <c r="AF3083" t="s">
        <v>40</v>
      </c>
      <c r="AG3083" t="s">
        <v>39</v>
      </c>
      <c r="AH3083" t="s">
        <v>39</v>
      </c>
      <c r="AI3083" t="s">
        <v>39</v>
      </c>
      <c r="AJ3083" s="6" t="s">
        <v>43</v>
      </c>
      <c r="AK3083">
        <v>6.0609999999999999</v>
      </c>
      <c r="AL3083" t="s">
        <v>39</v>
      </c>
      <c r="AM3083" t="s">
        <v>39</v>
      </c>
      <c r="AN3083">
        <v>4</v>
      </c>
      <c r="AO3083">
        <v>50</v>
      </c>
      <c r="AP3083">
        <f t="shared" si="91"/>
        <v>42</v>
      </c>
      <c r="AQ3083" t="s">
        <v>39</v>
      </c>
      <c r="AR3083" t="s">
        <v>2687</v>
      </c>
      <c r="AS3083" t="s">
        <v>3269</v>
      </c>
    </row>
    <row r="3084" spans="1:45" x14ac:dyDescent="0.35">
      <c r="A3084" t="s">
        <v>2180</v>
      </c>
      <c r="B3084" t="s">
        <v>2673</v>
      </c>
      <c r="C3084" t="s">
        <v>2593</v>
      </c>
      <c r="D3084" t="s">
        <v>1389</v>
      </c>
      <c r="E3084" t="s">
        <v>2179</v>
      </c>
      <c r="F3084" t="s">
        <v>39</v>
      </c>
      <c r="G3084" t="s">
        <v>42</v>
      </c>
      <c r="H3084" t="s">
        <v>40</v>
      </c>
      <c r="I3084" t="s">
        <v>3268</v>
      </c>
      <c r="J3084">
        <v>52.3</v>
      </c>
      <c r="K3084">
        <v>17.03</v>
      </c>
      <c r="L3084" t="s">
        <v>39</v>
      </c>
      <c r="M3084" t="s">
        <v>3265</v>
      </c>
      <c r="N3084" t="s">
        <v>39</v>
      </c>
      <c r="O3084">
        <v>1996</v>
      </c>
      <c r="P3084">
        <v>1997</v>
      </c>
      <c r="Q3084" t="s">
        <v>3266</v>
      </c>
      <c r="R3084" t="s">
        <v>3267</v>
      </c>
      <c r="S3084" t="s">
        <v>39</v>
      </c>
      <c r="T3084">
        <v>-3</v>
      </c>
      <c r="U3084" t="s">
        <v>2629</v>
      </c>
      <c r="V3084" s="6" t="s">
        <v>2954</v>
      </c>
      <c r="W3084">
        <v>28</v>
      </c>
      <c r="X3084" s="6" t="s">
        <v>3232</v>
      </c>
      <c r="Y3084" t="s">
        <v>39</v>
      </c>
      <c r="Z3084" t="s">
        <v>39</v>
      </c>
      <c r="AA3084" t="s">
        <v>39</v>
      </c>
      <c r="AB3084" t="s">
        <v>39</v>
      </c>
      <c r="AC3084" t="s">
        <v>39</v>
      </c>
      <c r="AD3084" t="s">
        <v>40</v>
      </c>
      <c r="AE3084" t="s">
        <v>39</v>
      </c>
      <c r="AF3084" t="s">
        <v>40</v>
      </c>
      <c r="AG3084" t="s">
        <v>39</v>
      </c>
      <c r="AH3084" t="s">
        <v>39</v>
      </c>
      <c r="AI3084" t="s">
        <v>39</v>
      </c>
      <c r="AJ3084" s="6" t="s">
        <v>43</v>
      </c>
      <c r="AK3084">
        <v>7.8280000000000003</v>
      </c>
      <c r="AL3084" t="s">
        <v>39</v>
      </c>
      <c r="AM3084" t="s">
        <v>39</v>
      </c>
      <c r="AN3084">
        <v>4</v>
      </c>
      <c r="AO3084">
        <v>50</v>
      </c>
      <c r="AP3084">
        <f t="shared" si="91"/>
        <v>49</v>
      </c>
      <c r="AQ3084" t="s">
        <v>39</v>
      </c>
      <c r="AR3084" t="s">
        <v>2687</v>
      </c>
      <c r="AS3084" t="s">
        <v>3269</v>
      </c>
    </row>
    <row r="3085" spans="1:45" x14ac:dyDescent="0.35">
      <c r="A3085" t="s">
        <v>2180</v>
      </c>
      <c r="B3085" t="s">
        <v>2673</v>
      </c>
      <c r="C3085" t="s">
        <v>2593</v>
      </c>
      <c r="D3085" t="s">
        <v>1389</v>
      </c>
      <c r="E3085" t="s">
        <v>2179</v>
      </c>
      <c r="F3085" t="s">
        <v>39</v>
      </c>
      <c r="G3085" t="s">
        <v>42</v>
      </c>
      <c r="H3085" t="s">
        <v>40</v>
      </c>
      <c r="I3085" t="s">
        <v>3268</v>
      </c>
      <c r="J3085">
        <v>52.3</v>
      </c>
      <c r="K3085">
        <v>17.03</v>
      </c>
      <c r="L3085" t="s">
        <v>39</v>
      </c>
      <c r="M3085" t="s">
        <v>3265</v>
      </c>
      <c r="N3085" t="s">
        <v>39</v>
      </c>
      <c r="O3085">
        <v>1996</v>
      </c>
      <c r="P3085">
        <v>1997</v>
      </c>
      <c r="Q3085" t="s">
        <v>3266</v>
      </c>
      <c r="R3085" t="s">
        <v>3267</v>
      </c>
      <c r="S3085" t="s">
        <v>39</v>
      </c>
      <c r="T3085">
        <v>-3</v>
      </c>
      <c r="U3085" t="s">
        <v>2629</v>
      </c>
      <c r="V3085" s="6" t="s">
        <v>2954</v>
      </c>
      <c r="W3085">
        <v>28</v>
      </c>
      <c r="X3085" s="6" t="s">
        <v>3232</v>
      </c>
      <c r="Y3085" t="s">
        <v>39</v>
      </c>
      <c r="Z3085" t="s">
        <v>39</v>
      </c>
      <c r="AA3085" t="s">
        <v>39</v>
      </c>
      <c r="AB3085" t="s">
        <v>39</v>
      </c>
      <c r="AC3085" t="s">
        <v>39</v>
      </c>
      <c r="AD3085" t="s">
        <v>40</v>
      </c>
      <c r="AE3085" t="s">
        <v>39</v>
      </c>
      <c r="AF3085" t="s">
        <v>40</v>
      </c>
      <c r="AG3085" t="s">
        <v>39</v>
      </c>
      <c r="AH3085" t="s">
        <v>39</v>
      </c>
      <c r="AI3085" t="s">
        <v>39</v>
      </c>
      <c r="AJ3085" s="6" t="s">
        <v>43</v>
      </c>
      <c r="AK3085" s="19">
        <v>17.423999999999999</v>
      </c>
      <c r="AL3085" t="s">
        <v>39</v>
      </c>
      <c r="AM3085" t="s">
        <v>39</v>
      </c>
      <c r="AN3085">
        <v>4</v>
      </c>
      <c r="AO3085">
        <v>50</v>
      </c>
      <c r="AP3085">
        <f t="shared" si="91"/>
        <v>56</v>
      </c>
      <c r="AQ3085" t="s">
        <v>39</v>
      </c>
      <c r="AR3085" t="s">
        <v>2687</v>
      </c>
      <c r="AS3085" t="s">
        <v>3269</v>
      </c>
    </row>
    <row r="3086" spans="1:45" x14ac:dyDescent="0.35">
      <c r="A3086" t="s">
        <v>2180</v>
      </c>
      <c r="B3086" t="s">
        <v>2673</v>
      </c>
      <c r="C3086" t="s">
        <v>2593</v>
      </c>
      <c r="D3086" t="s">
        <v>1389</v>
      </c>
      <c r="E3086" t="s">
        <v>2179</v>
      </c>
      <c r="F3086" t="s">
        <v>39</v>
      </c>
      <c r="G3086" t="s">
        <v>42</v>
      </c>
      <c r="H3086" t="s">
        <v>40</v>
      </c>
      <c r="I3086" t="s">
        <v>3268</v>
      </c>
      <c r="J3086">
        <v>52.3</v>
      </c>
      <c r="K3086">
        <v>17.03</v>
      </c>
      <c r="L3086" t="s">
        <v>39</v>
      </c>
      <c r="M3086" t="s">
        <v>3265</v>
      </c>
      <c r="N3086" t="s">
        <v>39</v>
      </c>
      <c r="O3086">
        <v>1996</v>
      </c>
      <c r="P3086">
        <v>1997</v>
      </c>
      <c r="Q3086" t="s">
        <v>3266</v>
      </c>
      <c r="R3086" t="s">
        <v>3267</v>
      </c>
      <c r="S3086" t="s">
        <v>39</v>
      </c>
      <c r="T3086">
        <v>-3</v>
      </c>
      <c r="U3086" t="s">
        <v>2629</v>
      </c>
      <c r="V3086" s="6" t="s">
        <v>2954</v>
      </c>
      <c r="W3086">
        <v>28</v>
      </c>
      <c r="X3086" s="6" t="s">
        <v>3232</v>
      </c>
      <c r="Y3086" t="s">
        <v>39</v>
      </c>
      <c r="Z3086" t="s">
        <v>39</v>
      </c>
      <c r="AA3086" t="s">
        <v>39</v>
      </c>
      <c r="AB3086" t="s">
        <v>39</v>
      </c>
      <c r="AC3086" t="s">
        <v>39</v>
      </c>
      <c r="AD3086" t="s">
        <v>40</v>
      </c>
      <c r="AE3086" t="s">
        <v>39</v>
      </c>
      <c r="AF3086" t="s">
        <v>40</v>
      </c>
      <c r="AG3086" t="s">
        <v>39</v>
      </c>
      <c r="AH3086" t="s">
        <v>39</v>
      </c>
      <c r="AI3086" t="s">
        <v>39</v>
      </c>
      <c r="AJ3086" s="6" t="s">
        <v>43</v>
      </c>
      <c r="AK3086" s="19">
        <v>37.121000000000002</v>
      </c>
      <c r="AL3086" t="s">
        <v>39</v>
      </c>
      <c r="AM3086" t="s">
        <v>39</v>
      </c>
      <c r="AN3086">
        <v>4</v>
      </c>
      <c r="AO3086">
        <v>50</v>
      </c>
      <c r="AP3086">
        <f t="shared" si="91"/>
        <v>63</v>
      </c>
      <c r="AQ3086" t="s">
        <v>39</v>
      </c>
      <c r="AR3086" t="s">
        <v>2687</v>
      </c>
      <c r="AS3086" t="s">
        <v>3269</v>
      </c>
    </row>
    <row r="3087" spans="1:45" x14ac:dyDescent="0.35">
      <c r="A3087" t="s">
        <v>2180</v>
      </c>
      <c r="B3087" t="s">
        <v>2673</v>
      </c>
      <c r="C3087" t="s">
        <v>2593</v>
      </c>
      <c r="D3087" t="s">
        <v>1389</v>
      </c>
      <c r="E3087" t="s">
        <v>2179</v>
      </c>
      <c r="F3087" t="s">
        <v>39</v>
      </c>
      <c r="G3087" t="s">
        <v>42</v>
      </c>
      <c r="H3087" t="s">
        <v>40</v>
      </c>
      <c r="I3087" t="s">
        <v>3268</v>
      </c>
      <c r="J3087">
        <v>52.3</v>
      </c>
      <c r="K3087">
        <v>17.03</v>
      </c>
      <c r="L3087" t="s">
        <v>39</v>
      </c>
      <c r="M3087" t="s">
        <v>3265</v>
      </c>
      <c r="N3087" t="s">
        <v>39</v>
      </c>
      <c r="O3087">
        <v>1996</v>
      </c>
      <c r="P3087">
        <v>1997</v>
      </c>
      <c r="Q3087" t="s">
        <v>3266</v>
      </c>
      <c r="R3087" t="s">
        <v>3267</v>
      </c>
      <c r="S3087" t="s">
        <v>39</v>
      </c>
      <c r="T3087">
        <v>-3</v>
      </c>
      <c r="U3087" t="s">
        <v>2629</v>
      </c>
      <c r="V3087" s="6" t="s">
        <v>2954</v>
      </c>
      <c r="W3087">
        <v>28</v>
      </c>
      <c r="X3087" s="6" t="s">
        <v>3232</v>
      </c>
      <c r="Y3087" t="s">
        <v>39</v>
      </c>
      <c r="Z3087" t="s">
        <v>39</v>
      </c>
      <c r="AA3087" t="s">
        <v>39</v>
      </c>
      <c r="AB3087" t="s">
        <v>39</v>
      </c>
      <c r="AC3087" t="s">
        <v>39</v>
      </c>
      <c r="AD3087" t="s">
        <v>40</v>
      </c>
      <c r="AE3087" t="s">
        <v>39</v>
      </c>
      <c r="AF3087" t="s">
        <v>40</v>
      </c>
      <c r="AG3087" t="s">
        <v>39</v>
      </c>
      <c r="AH3087" t="s">
        <v>39</v>
      </c>
      <c r="AI3087" t="s">
        <v>39</v>
      </c>
      <c r="AJ3087" s="6" t="s">
        <v>43</v>
      </c>
      <c r="AK3087" s="19">
        <v>51.767000000000003</v>
      </c>
      <c r="AL3087" t="s">
        <v>39</v>
      </c>
      <c r="AM3087" t="s">
        <v>39</v>
      </c>
      <c r="AN3087">
        <v>4</v>
      </c>
      <c r="AO3087">
        <v>50</v>
      </c>
      <c r="AP3087">
        <f t="shared" si="91"/>
        <v>70</v>
      </c>
      <c r="AQ3087" t="s">
        <v>39</v>
      </c>
      <c r="AR3087" t="s">
        <v>2687</v>
      </c>
      <c r="AS3087" t="s">
        <v>3269</v>
      </c>
    </row>
    <row r="3088" spans="1:45" x14ac:dyDescent="0.35">
      <c r="A3088" t="s">
        <v>2180</v>
      </c>
      <c r="B3088" t="s">
        <v>2673</v>
      </c>
      <c r="C3088" t="s">
        <v>2593</v>
      </c>
      <c r="D3088" t="s">
        <v>1389</v>
      </c>
      <c r="E3088" t="s">
        <v>2179</v>
      </c>
      <c r="F3088" t="s">
        <v>39</v>
      </c>
      <c r="G3088" t="s">
        <v>42</v>
      </c>
      <c r="H3088" t="s">
        <v>40</v>
      </c>
      <c r="I3088" t="s">
        <v>3268</v>
      </c>
      <c r="J3088">
        <v>52.3</v>
      </c>
      <c r="K3088">
        <v>17.03</v>
      </c>
      <c r="L3088" t="s">
        <v>39</v>
      </c>
      <c r="M3088" t="s">
        <v>3265</v>
      </c>
      <c r="N3088" t="s">
        <v>39</v>
      </c>
      <c r="O3088">
        <v>1996</v>
      </c>
      <c r="P3088">
        <v>1997</v>
      </c>
      <c r="Q3088" t="s">
        <v>3266</v>
      </c>
      <c r="R3088" t="s">
        <v>3267</v>
      </c>
      <c r="S3088" t="s">
        <v>39</v>
      </c>
      <c r="T3088">
        <v>-3</v>
      </c>
      <c r="U3088" t="s">
        <v>2629</v>
      </c>
      <c r="V3088" s="6" t="s">
        <v>2954</v>
      </c>
      <c r="W3088">
        <v>28</v>
      </c>
      <c r="X3088" s="6" t="s">
        <v>3232</v>
      </c>
      <c r="Y3088" t="s">
        <v>39</v>
      </c>
      <c r="Z3088" t="s">
        <v>39</v>
      </c>
      <c r="AA3088" t="s">
        <v>39</v>
      </c>
      <c r="AB3088" t="s">
        <v>39</v>
      </c>
      <c r="AC3088" t="s">
        <v>39</v>
      </c>
      <c r="AD3088" t="s">
        <v>40</v>
      </c>
      <c r="AE3088" t="s">
        <v>39</v>
      </c>
      <c r="AF3088" t="s">
        <v>40</v>
      </c>
      <c r="AG3088" t="s">
        <v>39</v>
      </c>
      <c r="AH3088" t="s">
        <v>39</v>
      </c>
      <c r="AI3088" t="s">
        <v>39</v>
      </c>
      <c r="AJ3088" s="6" t="s">
        <v>43</v>
      </c>
      <c r="AK3088" s="19">
        <v>60.857999999999997</v>
      </c>
      <c r="AL3088" t="s">
        <v>39</v>
      </c>
      <c r="AM3088" t="s">
        <v>39</v>
      </c>
      <c r="AN3088">
        <v>4</v>
      </c>
      <c r="AO3088">
        <v>50</v>
      </c>
      <c r="AP3088">
        <f t="shared" si="91"/>
        <v>77</v>
      </c>
      <c r="AQ3088" t="s">
        <v>39</v>
      </c>
      <c r="AR3088" t="s">
        <v>2687</v>
      </c>
      <c r="AS3088" t="s">
        <v>3269</v>
      </c>
    </row>
    <row r="3089" spans="1:45" x14ac:dyDescent="0.35">
      <c r="A3089" t="s">
        <v>2180</v>
      </c>
      <c r="B3089" t="s">
        <v>2673</v>
      </c>
      <c r="C3089" t="s">
        <v>2593</v>
      </c>
      <c r="D3089" t="s">
        <v>1389</v>
      </c>
      <c r="E3089" t="s">
        <v>2179</v>
      </c>
      <c r="F3089" t="s">
        <v>39</v>
      </c>
      <c r="G3089" t="s">
        <v>42</v>
      </c>
      <c r="H3089" t="s">
        <v>40</v>
      </c>
      <c r="I3089" t="s">
        <v>3268</v>
      </c>
      <c r="J3089">
        <v>52.3</v>
      </c>
      <c r="K3089">
        <v>17.03</v>
      </c>
      <c r="L3089" t="s">
        <v>39</v>
      </c>
      <c r="M3089" t="s">
        <v>3265</v>
      </c>
      <c r="N3089" t="s">
        <v>39</v>
      </c>
      <c r="O3089">
        <v>1996</v>
      </c>
      <c r="P3089">
        <v>1997</v>
      </c>
      <c r="Q3089" t="s">
        <v>3266</v>
      </c>
      <c r="R3089" t="s">
        <v>3267</v>
      </c>
      <c r="S3089" t="s">
        <v>39</v>
      </c>
      <c r="T3089">
        <v>-3</v>
      </c>
      <c r="U3089" t="s">
        <v>2629</v>
      </c>
      <c r="V3089" s="6" t="s">
        <v>2954</v>
      </c>
      <c r="W3089">
        <v>28</v>
      </c>
      <c r="X3089" s="6" t="s">
        <v>3232</v>
      </c>
      <c r="Y3089" t="s">
        <v>39</v>
      </c>
      <c r="Z3089" t="s">
        <v>39</v>
      </c>
      <c r="AA3089" t="s">
        <v>39</v>
      </c>
      <c r="AB3089" t="s">
        <v>39</v>
      </c>
      <c r="AC3089" t="s">
        <v>39</v>
      </c>
      <c r="AD3089" t="s">
        <v>40</v>
      </c>
      <c r="AE3089" t="s">
        <v>39</v>
      </c>
      <c r="AF3089" t="s">
        <v>40</v>
      </c>
      <c r="AG3089" t="s">
        <v>39</v>
      </c>
      <c r="AH3089" t="s">
        <v>39</v>
      </c>
      <c r="AI3089" t="s">
        <v>39</v>
      </c>
      <c r="AJ3089" s="6" t="s">
        <v>43</v>
      </c>
      <c r="AK3089" s="19">
        <v>68.938999999999993</v>
      </c>
      <c r="AL3089" t="s">
        <v>39</v>
      </c>
      <c r="AM3089" t="s">
        <v>39</v>
      </c>
      <c r="AN3089">
        <v>4</v>
      </c>
      <c r="AO3089">
        <v>50</v>
      </c>
      <c r="AP3089">
        <f t="shared" si="91"/>
        <v>84</v>
      </c>
      <c r="AQ3089" t="s">
        <v>39</v>
      </c>
      <c r="AR3089" t="s">
        <v>2687</v>
      </c>
      <c r="AS3089" t="s">
        <v>3269</v>
      </c>
    </row>
    <row r="3090" spans="1:45" x14ac:dyDescent="0.35">
      <c r="A3090" t="s">
        <v>2180</v>
      </c>
      <c r="B3090" t="s">
        <v>2673</v>
      </c>
      <c r="C3090" t="s">
        <v>2593</v>
      </c>
      <c r="D3090" t="s">
        <v>1389</v>
      </c>
      <c r="E3090" t="s">
        <v>2179</v>
      </c>
      <c r="F3090" t="s">
        <v>39</v>
      </c>
      <c r="G3090" t="s">
        <v>42</v>
      </c>
      <c r="H3090" t="s">
        <v>40</v>
      </c>
      <c r="I3090" t="s">
        <v>3268</v>
      </c>
      <c r="J3090">
        <v>52.3</v>
      </c>
      <c r="K3090">
        <v>17.03</v>
      </c>
      <c r="L3090" t="s">
        <v>39</v>
      </c>
      <c r="M3090" t="s">
        <v>3265</v>
      </c>
      <c r="N3090" t="s">
        <v>39</v>
      </c>
      <c r="O3090">
        <v>1996</v>
      </c>
      <c r="P3090">
        <v>1997</v>
      </c>
      <c r="Q3090" t="s">
        <v>3266</v>
      </c>
      <c r="R3090" t="s">
        <v>3267</v>
      </c>
      <c r="S3090" t="s">
        <v>39</v>
      </c>
      <c r="T3090">
        <v>-3</v>
      </c>
      <c r="U3090" t="s">
        <v>2629</v>
      </c>
      <c r="V3090" s="6" t="s">
        <v>2954</v>
      </c>
      <c r="W3090">
        <v>28</v>
      </c>
      <c r="X3090" s="6" t="s">
        <v>3232</v>
      </c>
      <c r="Y3090" t="s">
        <v>39</v>
      </c>
      <c r="Z3090" t="s">
        <v>39</v>
      </c>
      <c r="AA3090" t="s">
        <v>39</v>
      </c>
      <c r="AB3090" t="s">
        <v>39</v>
      </c>
      <c r="AC3090" t="s">
        <v>39</v>
      </c>
      <c r="AD3090" t="s">
        <v>40</v>
      </c>
      <c r="AE3090" t="s">
        <v>39</v>
      </c>
      <c r="AF3090" t="s">
        <v>40</v>
      </c>
      <c r="AG3090" t="s">
        <v>39</v>
      </c>
      <c r="AH3090" t="s">
        <v>39</v>
      </c>
      <c r="AI3090" t="s">
        <v>39</v>
      </c>
      <c r="AJ3090" s="6" t="s">
        <v>43</v>
      </c>
      <c r="AK3090" s="19">
        <v>77.524000000000001</v>
      </c>
      <c r="AL3090" t="s">
        <v>39</v>
      </c>
      <c r="AM3090" t="s">
        <v>39</v>
      </c>
      <c r="AN3090">
        <v>4</v>
      </c>
      <c r="AO3090">
        <v>50</v>
      </c>
      <c r="AP3090">
        <f t="shared" si="91"/>
        <v>91</v>
      </c>
      <c r="AQ3090" t="s">
        <v>39</v>
      </c>
      <c r="AR3090" t="s">
        <v>2687</v>
      </c>
      <c r="AS3090" t="s">
        <v>3269</v>
      </c>
    </row>
    <row r="3091" spans="1:45" x14ac:dyDescent="0.35">
      <c r="A3091" t="s">
        <v>2180</v>
      </c>
      <c r="B3091" t="s">
        <v>2673</v>
      </c>
      <c r="C3091" t="s">
        <v>2593</v>
      </c>
      <c r="D3091" t="s">
        <v>1389</v>
      </c>
      <c r="E3091" t="s">
        <v>2179</v>
      </c>
      <c r="F3091" t="s">
        <v>39</v>
      </c>
      <c r="G3091" t="s">
        <v>42</v>
      </c>
      <c r="H3091" t="s">
        <v>40</v>
      </c>
      <c r="I3091" t="s">
        <v>3268</v>
      </c>
      <c r="J3091">
        <v>52.3</v>
      </c>
      <c r="K3091">
        <v>17.03</v>
      </c>
      <c r="L3091" t="s">
        <v>39</v>
      </c>
      <c r="M3091" t="s">
        <v>3265</v>
      </c>
      <c r="N3091" t="s">
        <v>39</v>
      </c>
      <c r="O3091">
        <v>1996</v>
      </c>
      <c r="P3091">
        <v>1997</v>
      </c>
      <c r="Q3091" t="s">
        <v>3266</v>
      </c>
      <c r="R3091" t="s">
        <v>3267</v>
      </c>
      <c r="S3091" t="s">
        <v>39</v>
      </c>
      <c r="T3091">
        <v>-3</v>
      </c>
      <c r="U3091" t="s">
        <v>2629</v>
      </c>
      <c r="V3091" s="6" t="s">
        <v>2954</v>
      </c>
      <c r="W3091">
        <v>28</v>
      </c>
      <c r="X3091" s="6" t="s">
        <v>3232</v>
      </c>
      <c r="Y3091" t="s">
        <v>39</v>
      </c>
      <c r="Z3091" t="s">
        <v>39</v>
      </c>
      <c r="AA3091" t="s">
        <v>39</v>
      </c>
      <c r="AB3091" t="s">
        <v>39</v>
      </c>
      <c r="AC3091" t="s">
        <v>39</v>
      </c>
      <c r="AD3091" t="s">
        <v>40</v>
      </c>
      <c r="AE3091" t="s">
        <v>39</v>
      </c>
      <c r="AF3091" t="s">
        <v>40</v>
      </c>
      <c r="AG3091" t="s">
        <v>39</v>
      </c>
      <c r="AH3091" t="s">
        <v>39</v>
      </c>
      <c r="AI3091" t="s">
        <v>39</v>
      </c>
      <c r="AJ3091" s="6" t="s">
        <v>43</v>
      </c>
      <c r="AK3091" s="19">
        <v>80.049000000000007</v>
      </c>
      <c r="AL3091" t="s">
        <v>39</v>
      </c>
      <c r="AM3091" t="s">
        <v>39</v>
      </c>
      <c r="AN3091">
        <v>4</v>
      </c>
      <c r="AO3091">
        <v>50</v>
      </c>
      <c r="AP3091">
        <f t="shared" si="91"/>
        <v>98</v>
      </c>
      <c r="AQ3091" t="s">
        <v>39</v>
      </c>
      <c r="AR3091" t="s">
        <v>2687</v>
      </c>
      <c r="AS3091" t="s">
        <v>3269</v>
      </c>
    </row>
    <row r="3092" spans="1:45" x14ac:dyDescent="0.35">
      <c r="A3092" t="s">
        <v>2180</v>
      </c>
      <c r="B3092" t="s">
        <v>2673</v>
      </c>
      <c r="C3092" t="s">
        <v>2593</v>
      </c>
      <c r="D3092" t="s">
        <v>1389</v>
      </c>
      <c r="E3092" t="s">
        <v>2179</v>
      </c>
      <c r="F3092" t="s">
        <v>39</v>
      </c>
      <c r="G3092" t="s">
        <v>42</v>
      </c>
      <c r="H3092" t="s">
        <v>40</v>
      </c>
      <c r="I3092" t="s">
        <v>3268</v>
      </c>
      <c r="J3092">
        <v>52.3</v>
      </c>
      <c r="K3092">
        <v>17.03</v>
      </c>
      <c r="L3092" t="s">
        <v>39</v>
      </c>
      <c r="M3092" t="s">
        <v>3265</v>
      </c>
      <c r="N3092" t="s">
        <v>39</v>
      </c>
      <c r="O3092">
        <v>1996</v>
      </c>
      <c r="P3092">
        <v>1997</v>
      </c>
      <c r="Q3092" t="s">
        <v>3266</v>
      </c>
      <c r="R3092" t="s">
        <v>3267</v>
      </c>
      <c r="S3092" t="s">
        <v>39</v>
      </c>
      <c r="T3092">
        <v>-3</v>
      </c>
      <c r="U3092" t="s">
        <v>2629</v>
      </c>
      <c r="V3092" s="6" t="s">
        <v>2954</v>
      </c>
      <c r="W3092">
        <v>28</v>
      </c>
      <c r="X3092" s="6" t="s">
        <v>3232</v>
      </c>
      <c r="Y3092" t="s">
        <v>39</v>
      </c>
      <c r="Z3092" t="s">
        <v>39</v>
      </c>
      <c r="AA3092" t="s">
        <v>39</v>
      </c>
      <c r="AB3092" t="s">
        <v>39</v>
      </c>
      <c r="AC3092" t="s">
        <v>39</v>
      </c>
      <c r="AD3092" t="s">
        <v>40</v>
      </c>
      <c r="AE3092" t="s">
        <v>39</v>
      </c>
      <c r="AF3092" t="s">
        <v>40</v>
      </c>
      <c r="AG3092" t="s">
        <v>39</v>
      </c>
      <c r="AH3092" t="s">
        <v>39</v>
      </c>
      <c r="AI3092" t="s">
        <v>39</v>
      </c>
      <c r="AJ3092" s="6" t="s">
        <v>43</v>
      </c>
      <c r="AK3092" s="19">
        <v>83.08</v>
      </c>
      <c r="AL3092" t="s">
        <v>39</v>
      </c>
      <c r="AM3092" t="s">
        <v>39</v>
      </c>
      <c r="AN3092">
        <v>4</v>
      </c>
      <c r="AO3092">
        <v>50</v>
      </c>
      <c r="AP3092">
        <v>14</v>
      </c>
      <c r="AQ3092" t="s">
        <v>39</v>
      </c>
      <c r="AR3092" t="s">
        <v>2687</v>
      </c>
      <c r="AS3092" t="s">
        <v>3269</v>
      </c>
    </row>
    <row r="3093" spans="1:45" x14ac:dyDescent="0.35">
      <c r="A3093" t="s">
        <v>2180</v>
      </c>
      <c r="B3093" t="s">
        <v>2673</v>
      </c>
      <c r="C3093" t="s">
        <v>2593</v>
      </c>
      <c r="D3093" t="s">
        <v>1389</v>
      </c>
      <c r="E3093" t="s">
        <v>2179</v>
      </c>
      <c r="F3093" t="s">
        <v>39</v>
      </c>
      <c r="G3093" t="s">
        <v>42</v>
      </c>
      <c r="H3093" t="s">
        <v>40</v>
      </c>
      <c r="I3093" t="s">
        <v>3268</v>
      </c>
      <c r="J3093">
        <v>52.3</v>
      </c>
      <c r="K3093">
        <v>17.03</v>
      </c>
      <c r="L3093" t="s">
        <v>39</v>
      </c>
      <c r="M3093" t="s">
        <v>3265</v>
      </c>
      <c r="N3093" t="s">
        <v>39</v>
      </c>
      <c r="O3093">
        <v>1996</v>
      </c>
      <c r="P3093">
        <v>1997</v>
      </c>
      <c r="Q3093" t="s">
        <v>3266</v>
      </c>
      <c r="R3093" t="s">
        <v>3267</v>
      </c>
      <c r="S3093" t="s">
        <v>39</v>
      </c>
      <c r="T3093">
        <v>-3</v>
      </c>
      <c r="U3093" t="s">
        <v>2629</v>
      </c>
      <c r="V3093" s="6" t="s">
        <v>2954</v>
      </c>
      <c r="W3093">
        <v>28</v>
      </c>
      <c r="X3093" s="6" t="s">
        <v>3233</v>
      </c>
      <c r="Y3093" t="s">
        <v>39</v>
      </c>
      <c r="Z3093" t="s">
        <v>39</v>
      </c>
      <c r="AA3093" t="s">
        <v>39</v>
      </c>
      <c r="AB3093" t="s">
        <v>39</v>
      </c>
      <c r="AC3093" t="s">
        <v>39</v>
      </c>
      <c r="AD3093" t="s">
        <v>40</v>
      </c>
      <c r="AE3093" t="s">
        <v>39</v>
      </c>
      <c r="AF3093" t="s">
        <v>40</v>
      </c>
      <c r="AG3093" t="s">
        <v>39</v>
      </c>
      <c r="AH3093" t="s">
        <v>39</v>
      </c>
      <c r="AI3093" t="s">
        <v>39</v>
      </c>
      <c r="AJ3093" s="6" t="s">
        <v>43</v>
      </c>
      <c r="AK3093" s="19">
        <v>0</v>
      </c>
      <c r="AL3093" t="s">
        <v>39</v>
      </c>
      <c r="AM3093" t="s">
        <v>39</v>
      </c>
      <c r="AN3093">
        <v>4</v>
      </c>
      <c r="AO3093">
        <v>50</v>
      </c>
      <c r="AP3093">
        <f t="shared" ref="AP3093:AP3104" si="92">AP3092+7</f>
        <v>21</v>
      </c>
      <c r="AQ3093" t="s">
        <v>39</v>
      </c>
      <c r="AR3093" t="s">
        <v>2687</v>
      </c>
      <c r="AS3093" t="s">
        <v>3269</v>
      </c>
    </row>
    <row r="3094" spans="1:45" x14ac:dyDescent="0.35">
      <c r="A3094" t="s">
        <v>2180</v>
      </c>
      <c r="B3094" t="s">
        <v>2673</v>
      </c>
      <c r="C3094" t="s">
        <v>2593</v>
      </c>
      <c r="D3094" t="s">
        <v>1389</v>
      </c>
      <c r="E3094" t="s">
        <v>2179</v>
      </c>
      <c r="F3094" t="s">
        <v>39</v>
      </c>
      <c r="G3094" t="s">
        <v>42</v>
      </c>
      <c r="H3094" t="s">
        <v>40</v>
      </c>
      <c r="I3094" t="s">
        <v>3268</v>
      </c>
      <c r="J3094">
        <v>52.3</v>
      </c>
      <c r="K3094">
        <v>17.03</v>
      </c>
      <c r="L3094" t="s">
        <v>39</v>
      </c>
      <c r="M3094" t="s">
        <v>3265</v>
      </c>
      <c r="N3094" t="s">
        <v>39</v>
      </c>
      <c r="O3094">
        <v>1996</v>
      </c>
      <c r="P3094">
        <v>1997</v>
      </c>
      <c r="Q3094" t="s">
        <v>3266</v>
      </c>
      <c r="R3094" t="s">
        <v>3267</v>
      </c>
      <c r="S3094" t="s">
        <v>39</v>
      </c>
      <c r="T3094">
        <v>-3</v>
      </c>
      <c r="U3094" t="s">
        <v>2629</v>
      </c>
      <c r="V3094" s="6" t="s">
        <v>2954</v>
      </c>
      <c r="W3094">
        <v>28</v>
      </c>
      <c r="X3094" s="6" t="s">
        <v>3233</v>
      </c>
      <c r="Y3094" t="s">
        <v>39</v>
      </c>
      <c r="Z3094" t="s">
        <v>39</v>
      </c>
      <c r="AA3094" t="s">
        <v>39</v>
      </c>
      <c r="AB3094" t="s">
        <v>39</v>
      </c>
      <c r="AC3094" t="s">
        <v>39</v>
      </c>
      <c r="AD3094" t="s">
        <v>40</v>
      </c>
      <c r="AE3094" t="s">
        <v>39</v>
      </c>
      <c r="AF3094" t="s">
        <v>40</v>
      </c>
      <c r="AG3094" t="s">
        <v>39</v>
      </c>
      <c r="AH3094" t="s">
        <v>39</v>
      </c>
      <c r="AI3094" t="s">
        <v>39</v>
      </c>
      <c r="AJ3094" s="6" t="s">
        <v>43</v>
      </c>
      <c r="AK3094">
        <v>1.01</v>
      </c>
      <c r="AL3094" t="s">
        <v>39</v>
      </c>
      <c r="AM3094" t="s">
        <v>39</v>
      </c>
      <c r="AN3094">
        <v>4</v>
      </c>
      <c r="AO3094">
        <v>50</v>
      </c>
      <c r="AP3094">
        <f t="shared" si="92"/>
        <v>28</v>
      </c>
      <c r="AQ3094" t="s">
        <v>39</v>
      </c>
      <c r="AR3094" t="s">
        <v>2687</v>
      </c>
      <c r="AS3094" t="s">
        <v>3269</v>
      </c>
    </row>
    <row r="3095" spans="1:45" x14ac:dyDescent="0.35">
      <c r="A3095" t="s">
        <v>2180</v>
      </c>
      <c r="B3095" t="s">
        <v>2673</v>
      </c>
      <c r="C3095" t="s">
        <v>2593</v>
      </c>
      <c r="D3095" t="s">
        <v>1389</v>
      </c>
      <c r="E3095" t="s">
        <v>2179</v>
      </c>
      <c r="F3095" t="s">
        <v>39</v>
      </c>
      <c r="G3095" t="s">
        <v>42</v>
      </c>
      <c r="H3095" t="s">
        <v>40</v>
      </c>
      <c r="I3095" t="s">
        <v>3268</v>
      </c>
      <c r="J3095">
        <v>52.3</v>
      </c>
      <c r="K3095">
        <v>17.03</v>
      </c>
      <c r="L3095" t="s">
        <v>39</v>
      </c>
      <c r="M3095" t="s">
        <v>3265</v>
      </c>
      <c r="N3095" t="s">
        <v>39</v>
      </c>
      <c r="O3095">
        <v>1996</v>
      </c>
      <c r="P3095">
        <v>1997</v>
      </c>
      <c r="Q3095" t="s">
        <v>3266</v>
      </c>
      <c r="R3095" t="s">
        <v>3267</v>
      </c>
      <c r="S3095" t="s">
        <v>39</v>
      </c>
      <c r="T3095">
        <v>-3</v>
      </c>
      <c r="U3095" t="s">
        <v>2629</v>
      </c>
      <c r="V3095" s="6" t="s">
        <v>2954</v>
      </c>
      <c r="W3095">
        <v>28</v>
      </c>
      <c r="X3095" s="6" t="s">
        <v>3233</v>
      </c>
      <c r="Y3095" t="s">
        <v>39</v>
      </c>
      <c r="Z3095" t="s">
        <v>39</v>
      </c>
      <c r="AA3095" t="s">
        <v>39</v>
      </c>
      <c r="AB3095" t="s">
        <v>39</v>
      </c>
      <c r="AC3095" t="s">
        <v>39</v>
      </c>
      <c r="AD3095" t="s">
        <v>40</v>
      </c>
      <c r="AE3095" t="s">
        <v>39</v>
      </c>
      <c r="AF3095" t="s">
        <v>40</v>
      </c>
      <c r="AG3095" t="s">
        <v>39</v>
      </c>
      <c r="AH3095" t="s">
        <v>39</v>
      </c>
      <c r="AI3095" t="s">
        <v>39</v>
      </c>
      <c r="AJ3095" s="6" t="s">
        <v>43</v>
      </c>
      <c r="AK3095">
        <v>18.434000000000001</v>
      </c>
      <c r="AL3095" t="s">
        <v>39</v>
      </c>
      <c r="AM3095" t="s">
        <v>39</v>
      </c>
      <c r="AN3095">
        <v>4</v>
      </c>
      <c r="AO3095">
        <v>50</v>
      </c>
      <c r="AP3095">
        <f t="shared" si="92"/>
        <v>35</v>
      </c>
      <c r="AQ3095" t="s">
        <v>39</v>
      </c>
      <c r="AR3095" t="s">
        <v>2687</v>
      </c>
      <c r="AS3095" t="s">
        <v>3269</v>
      </c>
    </row>
    <row r="3096" spans="1:45" x14ac:dyDescent="0.35">
      <c r="A3096" t="s">
        <v>2180</v>
      </c>
      <c r="B3096" t="s">
        <v>2673</v>
      </c>
      <c r="C3096" t="s">
        <v>2593</v>
      </c>
      <c r="D3096" t="s">
        <v>1389</v>
      </c>
      <c r="E3096" t="s">
        <v>2179</v>
      </c>
      <c r="F3096" t="s">
        <v>39</v>
      </c>
      <c r="G3096" t="s">
        <v>42</v>
      </c>
      <c r="H3096" t="s">
        <v>40</v>
      </c>
      <c r="I3096" t="s">
        <v>3268</v>
      </c>
      <c r="J3096">
        <v>52.3</v>
      </c>
      <c r="K3096">
        <v>17.03</v>
      </c>
      <c r="L3096" t="s">
        <v>39</v>
      </c>
      <c r="M3096" t="s">
        <v>3265</v>
      </c>
      <c r="N3096" t="s">
        <v>39</v>
      </c>
      <c r="O3096">
        <v>1996</v>
      </c>
      <c r="P3096">
        <v>1997</v>
      </c>
      <c r="Q3096" t="s">
        <v>3266</v>
      </c>
      <c r="R3096" t="s">
        <v>3267</v>
      </c>
      <c r="S3096" t="s">
        <v>39</v>
      </c>
      <c r="T3096">
        <v>-3</v>
      </c>
      <c r="U3096" t="s">
        <v>2629</v>
      </c>
      <c r="V3096" s="6" t="s">
        <v>2954</v>
      </c>
      <c r="W3096">
        <v>28</v>
      </c>
      <c r="X3096" s="6" t="s">
        <v>3233</v>
      </c>
      <c r="Y3096" t="s">
        <v>39</v>
      </c>
      <c r="Z3096" t="s">
        <v>39</v>
      </c>
      <c r="AA3096" t="s">
        <v>39</v>
      </c>
      <c r="AB3096" t="s">
        <v>39</v>
      </c>
      <c r="AC3096" t="s">
        <v>39</v>
      </c>
      <c r="AD3096" t="s">
        <v>40</v>
      </c>
      <c r="AE3096" t="s">
        <v>39</v>
      </c>
      <c r="AF3096" t="s">
        <v>40</v>
      </c>
      <c r="AG3096" t="s">
        <v>39</v>
      </c>
      <c r="AH3096" t="s">
        <v>39</v>
      </c>
      <c r="AI3096" t="s">
        <v>39</v>
      </c>
      <c r="AJ3096" s="6" t="s">
        <v>43</v>
      </c>
      <c r="AK3096" s="19">
        <v>40.655999999999999</v>
      </c>
      <c r="AL3096" t="s">
        <v>39</v>
      </c>
      <c r="AM3096" t="s">
        <v>39</v>
      </c>
      <c r="AN3096">
        <v>4</v>
      </c>
      <c r="AO3096">
        <v>50</v>
      </c>
      <c r="AP3096">
        <f t="shared" si="92"/>
        <v>42</v>
      </c>
      <c r="AQ3096" t="s">
        <v>39</v>
      </c>
      <c r="AR3096" t="s">
        <v>2687</v>
      </c>
      <c r="AS3096" t="s">
        <v>3269</v>
      </c>
    </row>
    <row r="3097" spans="1:45" x14ac:dyDescent="0.35">
      <c r="A3097" t="s">
        <v>2180</v>
      </c>
      <c r="B3097" t="s">
        <v>2673</v>
      </c>
      <c r="C3097" t="s">
        <v>2593</v>
      </c>
      <c r="D3097" t="s">
        <v>1389</v>
      </c>
      <c r="E3097" t="s">
        <v>2179</v>
      </c>
      <c r="F3097" t="s">
        <v>39</v>
      </c>
      <c r="G3097" t="s">
        <v>42</v>
      </c>
      <c r="H3097" t="s">
        <v>40</v>
      </c>
      <c r="I3097" t="s">
        <v>3268</v>
      </c>
      <c r="J3097">
        <v>52.3</v>
      </c>
      <c r="K3097">
        <v>17.03</v>
      </c>
      <c r="L3097" t="s">
        <v>39</v>
      </c>
      <c r="M3097" t="s">
        <v>3265</v>
      </c>
      <c r="N3097" t="s">
        <v>39</v>
      </c>
      <c r="O3097">
        <v>1996</v>
      </c>
      <c r="P3097">
        <v>1997</v>
      </c>
      <c r="Q3097" t="s">
        <v>3266</v>
      </c>
      <c r="R3097" t="s">
        <v>3267</v>
      </c>
      <c r="S3097" t="s">
        <v>39</v>
      </c>
      <c r="T3097">
        <v>-3</v>
      </c>
      <c r="U3097" t="s">
        <v>2629</v>
      </c>
      <c r="V3097" s="6" t="s">
        <v>2954</v>
      </c>
      <c r="W3097">
        <v>28</v>
      </c>
      <c r="X3097" s="6" t="s">
        <v>3233</v>
      </c>
      <c r="Y3097" t="s">
        <v>39</v>
      </c>
      <c r="Z3097" t="s">
        <v>39</v>
      </c>
      <c r="AA3097" t="s">
        <v>39</v>
      </c>
      <c r="AB3097" t="s">
        <v>39</v>
      </c>
      <c r="AC3097" t="s">
        <v>39</v>
      </c>
      <c r="AD3097" t="s">
        <v>40</v>
      </c>
      <c r="AE3097" t="s">
        <v>39</v>
      </c>
      <c r="AF3097" t="s">
        <v>40</v>
      </c>
      <c r="AG3097" t="s">
        <v>39</v>
      </c>
      <c r="AH3097" t="s">
        <v>39</v>
      </c>
      <c r="AI3097" t="s">
        <v>39</v>
      </c>
      <c r="AJ3097" s="6" t="s">
        <v>43</v>
      </c>
      <c r="AK3097" s="19">
        <v>61.363</v>
      </c>
      <c r="AL3097" t="s">
        <v>39</v>
      </c>
      <c r="AM3097" t="s">
        <v>39</v>
      </c>
      <c r="AN3097">
        <v>4</v>
      </c>
      <c r="AO3097">
        <v>50</v>
      </c>
      <c r="AP3097">
        <f t="shared" si="92"/>
        <v>49</v>
      </c>
      <c r="AQ3097" t="s">
        <v>39</v>
      </c>
      <c r="AR3097" t="s">
        <v>2687</v>
      </c>
      <c r="AS3097" t="s">
        <v>3269</v>
      </c>
    </row>
    <row r="3098" spans="1:45" x14ac:dyDescent="0.35">
      <c r="A3098" t="s">
        <v>2180</v>
      </c>
      <c r="B3098" t="s">
        <v>2673</v>
      </c>
      <c r="C3098" t="s">
        <v>2593</v>
      </c>
      <c r="D3098" t="s">
        <v>1389</v>
      </c>
      <c r="E3098" t="s">
        <v>2179</v>
      </c>
      <c r="F3098" t="s">
        <v>39</v>
      </c>
      <c r="G3098" t="s">
        <v>42</v>
      </c>
      <c r="H3098" t="s">
        <v>40</v>
      </c>
      <c r="I3098" t="s">
        <v>3268</v>
      </c>
      <c r="J3098">
        <v>52.3</v>
      </c>
      <c r="K3098">
        <v>17.03</v>
      </c>
      <c r="L3098" t="s">
        <v>39</v>
      </c>
      <c r="M3098" t="s">
        <v>3265</v>
      </c>
      <c r="N3098" t="s">
        <v>39</v>
      </c>
      <c r="O3098">
        <v>1996</v>
      </c>
      <c r="P3098">
        <v>1997</v>
      </c>
      <c r="Q3098" t="s">
        <v>3266</v>
      </c>
      <c r="R3098" t="s">
        <v>3267</v>
      </c>
      <c r="S3098" t="s">
        <v>39</v>
      </c>
      <c r="T3098">
        <v>-3</v>
      </c>
      <c r="U3098" t="s">
        <v>2629</v>
      </c>
      <c r="V3098" s="6" t="s">
        <v>2954</v>
      </c>
      <c r="W3098">
        <v>28</v>
      </c>
      <c r="X3098" s="6" t="s">
        <v>3233</v>
      </c>
      <c r="Y3098" t="s">
        <v>39</v>
      </c>
      <c r="Z3098" t="s">
        <v>39</v>
      </c>
      <c r="AA3098" t="s">
        <v>39</v>
      </c>
      <c r="AB3098" t="s">
        <v>39</v>
      </c>
      <c r="AC3098" t="s">
        <v>39</v>
      </c>
      <c r="AD3098" t="s">
        <v>40</v>
      </c>
      <c r="AE3098" t="s">
        <v>39</v>
      </c>
      <c r="AF3098" t="s">
        <v>40</v>
      </c>
      <c r="AG3098" t="s">
        <v>39</v>
      </c>
      <c r="AH3098" t="s">
        <v>39</v>
      </c>
      <c r="AI3098" t="s">
        <v>39</v>
      </c>
      <c r="AJ3098" s="6" t="s">
        <v>43</v>
      </c>
      <c r="AK3098" s="19">
        <v>78.028999999999996</v>
      </c>
      <c r="AL3098" t="s">
        <v>39</v>
      </c>
      <c r="AM3098" t="s">
        <v>39</v>
      </c>
      <c r="AN3098">
        <v>4</v>
      </c>
      <c r="AO3098">
        <v>50</v>
      </c>
      <c r="AP3098">
        <f t="shared" si="92"/>
        <v>56</v>
      </c>
      <c r="AQ3098" t="s">
        <v>39</v>
      </c>
      <c r="AR3098" t="s">
        <v>2687</v>
      </c>
      <c r="AS3098" t="s">
        <v>3269</v>
      </c>
    </row>
    <row r="3099" spans="1:45" x14ac:dyDescent="0.35">
      <c r="A3099" t="s">
        <v>2180</v>
      </c>
      <c r="B3099" t="s">
        <v>2673</v>
      </c>
      <c r="C3099" t="s">
        <v>2593</v>
      </c>
      <c r="D3099" t="s">
        <v>1389</v>
      </c>
      <c r="E3099" t="s">
        <v>2179</v>
      </c>
      <c r="F3099" t="s">
        <v>39</v>
      </c>
      <c r="G3099" t="s">
        <v>42</v>
      </c>
      <c r="H3099" t="s">
        <v>40</v>
      </c>
      <c r="I3099" t="s">
        <v>3268</v>
      </c>
      <c r="J3099">
        <v>52.3</v>
      </c>
      <c r="K3099">
        <v>17.03</v>
      </c>
      <c r="L3099" t="s">
        <v>39</v>
      </c>
      <c r="M3099" t="s">
        <v>3265</v>
      </c>
      <c r="N3099" t="s">
        <v>39</v>
      </c>
      <c r="O3099">
        <v>1996</v>
      </c>
      <c r="P3099">
        <v>1997</v>
      </c>
      <c r="Q3099" t="s">
        <v>3266</v>
      </c>
      <c r="R3099" t="s">
        <v>3267</v>
      </c>
      <c r="S3099" t="s">
        <v>39</v>
      </c>
      <c r="T3099">
        <v>-3</v>
      </c>
      <c r="U3099" t="s">
        <v>2629</v>
      </c>
      <c r="V3099" s="6" t="s">
        <v>2954</v>
      </c>
      <c r="W3099">
        <v>28</v>
      </c>
      <c r="X3099" s="6" t="s">
        <v>3233</v>
      </c>
      <c r="Y3099" t="s">
        <v>39</v>
      </c>
      <c r="Z3099" t="s">
        <v>39</v>
      </c>
      <c r="AA3099" t="s">
        <v>39</v>
      </c>
      <c r="AB3099" t="s">
        <v>39</v>
      </c>
      <c r="AC3099" t="s">
        <v>39</v>
      </c>
      <c r="AD3099" t="s">
        <v>40</v>
      </c>
      <c r="AE3099" t="s">
        <v>39</v>
      </c>
      <c r="AF3099" t="s">
        <v>40</v>
      </c>
      <c r="AG3099" t="s">
        <v>39</v>
      </c>
      <c r="AH3099" t="s">
        <v>39</v>
      </c>
      <c r="AI3099" t="s">
        <v>39</v>
      </c>
      <c r="AJ3099" s="6" t="s">
        <v>43</v>
      </c>
      <c r="AK3099" s="19">
        <v>84.09</v>
      </c>
      <c r="AL3099" t="s">
        <v>39</v>
      </c>
      <c r="AM3099" t="s">
        <v>39</v>
      </c>
      <c r="AN3099">
        <v>4</v>
      </c>
      <c r="AO3099">
        <v>50</v>
      </c>
      <c r="AP3099">
        <f t="shared" si="92"/>
        <v>63</v>
      </c>
      <c r="AQ3099" t="s">
        <v>39</v>
      </c>
      <c r="AR3099" t="s">
        <v>2687</v>
      </c>
      <c r="AS3099" t="s">
        <v>3269</v>
      </c>
    </row>
    <row r="3100" spans="1:45" x14ac:dyDescent="0.35">
      <c r="A3100" t="s">
        <v>2180</v>
      </c>
      <c r="B3100" t="s">
        <v>2673</v>
      </c>
      <c r="C3100" t="s">
        <v>2593</v>
      </c>
      <c r="D3100" t="s">
        <v>1389</v>
      </c>
      <c r="E3100" t="s">
        <v>2179</v>
      </c>
      <c r="F3100" t="s">
        <v>39</v>
      </c>
      <c r="G3100" t="s">
        <v>42</v>
      </c>
      <c r="H3100" t="s">
        <v>40</v>
      </c>
      <c r="I3100" t="s">
        <v>3268</v>
      </c>
      <c r="J3100">
        <v>52.3</v>
      </c>
      <c r="K3100">
        <v>17.03</v>
      </c>
      <c r="L3100" t="s">
        <v>39</v>
      </c>
      <c r="M3100" t="s">
        <v>3265</v>
      </c>
      <c r="N3100" t="s">
        <v>39</v>
      </c>
      <c r="O3100">
        <v>1996</v>
      </c>
      <c r="P3100">
        <v>1997</v>
      </c>
      <c r="Q3100" t="s">
        <v>3266</v>
      </c>
      <c r="R3100" t="s">
        <v>3267</v>
      </c>
      <c r="S3100" t="s">
        <v>39</v>
      </c>
      <c r="T3100">
        <v>-3</v>
      </c>
      <c r="U3100" t="s">
        <v>2629</v>
      </c>
      <c r="V3100" s="6" t="s">
        <v>2954</v>
      </c>
      <c r="W3100">
        <v>28</v>
      </c>
      <c r="X3100" s="6" t="s">
        <v>3233</v>
      </c>
      <c r="Y3100" t="s">
        <v>39</v>
      </c>
      <c r="Z3100" t="s">
        <v>39</v>
      </c>
      <c r="AA3100" t="s">
        <v>39</v>
      </c>
      <c r="AB3100" t="s">
        <v>39</v>
      </c>
      <c r="AC3100" t="s">
        <v>39</v>
      </c>
      <c r="AD3100" t="s">
        <v>40</v>
      </c>
      <c r="AE3100" t="s">
        <v>39</v>
      </c>
      <c r="AF3100" t="s">
        <v>40</v>
      </c>
      <c r="AG3100" t="s">
        <v>39</v>
      </c>
      <c r="AH3100" t="s">
        <v>39</v>
      </c>
      <c r="AI3100" t="s">
        <v>39</v>
      </c>
      <c r="AJ3100" s="6" t="s">
        <v>43</v>
      </c>
      <c r="AK3100" s="19">
        <v>86.614999999999995</v>
      </c>
      <c r="AL3100" t="s">
        <v>39</v>
      </c>
      <c r="AM3100" t="s">
        <v>39</v>
      </c>
      <c r="AN3100">
        <v>4</v>
      </c>
      <c r="AO3100">
        <v>50</v>
      </c>
      <c r="AP3100">
        <f t="shared" si="92"/>
        <v>70</v>
      </c>
      <c r="AQ3100" t="s">
        <v>39</v>
      </c>
      <c r="AR3100" t="s">
        <v>2687</v>
      </c>
      <c r="AS3100" t="s">
        <v>3269</v>
      </c>
    </row>
    <row r="3101" spans="1:45" x14ac:dyDescent="0.35">
      <c r="A3101" t="s">
        <v>2180</v>
      </c>
      <c r="B3101" t="s">
        <v>2673</v>
      </c>
      <c r="C3101" t="s">
        <v>2593</v>
      </c>
      <c r="D3101" t="s">
        <v>1389</v>
      </c>
      <c r="E3101" t="s">
        <v>2179</v>
      </c>
      <c r="F3101" t="s">
        <v>39</v>
      </c>
      <c r="G3101" t="s">
        <v>42</v>
      </c>
      <c r="H3101" t="s">
        <v>40</v>
      </c>
      <c r="I3101" t="s">
        <v>3268</v>
      </c>
      <c r="J3101">
        <v>52.3</v>
      </c>
      <c r="K3101">
        <v>17.03</v>
      </c>
      <c r="L3101" t="s">
        <v>39</v>
      </c>
      <c r="M3101" t="s">
        <v>3265</v>
      </c>
      <c r="N3101" t="s">
        <v>39</v>
      </c>
      <c r="O3101">
        <v>1996</v>
      </c>
      <c r="P3101">
        <v>1997</v>
      </c>
      <c r="Q3101" t="s">
        <v>3266</v>
      </c>
      <c r="R3101" t="s">
        <v>3267</v>
      </c>
      <c r="S3101" t="s">
        <v>39</v>
      </c>
      <c r="T3101">
        <v>-3</v>
      </c>
      <c r="U3101" t="s">
        <v>2629</v>
      </c>
      <c r="V3101" s="6" t="s">
        <v>2954</v>
      </c>
      <c r="W3101">
        <v>28</v>
      </c>
      <c r="X3101" s="6" t="s">
        <v>3233</v>
      </c>
      <c r="Y3101" t="s">
        <v>39</v>
      </c>
      <c r="Z3101" t="s">
        <v>39</v>
      </c>
      <c r="AA3101" t="s">
        <v>39</v>
      </c>
      <c r="AB3101" t="s">
        <v>39</v>
      </c>
      <c r="AC3101" t="s">
        <v>39</v>
      </c>
      <c r="AD3101" t="s">
        <v>40</v>
      </c>
      <c r="AE3101" t="s">
        <v>39</v>
      </c>
      <c r="AF3101" t="s">
        <v>40</v>
      </c>
      <c r="AG3101" t="s">
        <v>39</v>
      </c>
      <c r="AH3101" t="s">
        <v>39</v>
      </c>
      <c r="AI3101" t="s">
        <v>39</v>
      </c>
      <c r="AJ3101" s="6" t="s">
        <v>43</v>
      </c>
      <c r="AK3101" s="19">
        <v>88.635000000000005</v>
      </c>
      <c r="AL3101" t="s">
        <v>39</v>
      </c>
      <c r="AM3101" t="s">
        <v>39</v>
      </c>
      <c r="AN3101">
        <v>4</v>
      </c>
      <c r="AO3101">
        <v>50</v>
      </c>
      <c r="AP3101">
        <f t="shared" si="92"/>
        <v>77</v>
      </c>
      <c r="AQ3101" t="s">
        <v>39</v>
      </c>
      <c r="AR3101" t="s">
        <v>2687</v>
      </c>
      <c r="AS3101" t="s">
        <v>3269</v>
      </c>
    </row>
    <row r="3102" spans="1:45" x14ac:dyDescent="0.35">
      <c r="A3102" t="s">
        <v>2180</v>
      </c>
      <c r="B3102" t="s">
        <v>2673</v>
      </c>
      <c r="C3102" t="s">
        <v>2593</v>
      </c>
      <c r="D3102" t="s">
        <v>1389</v>
      </c>
      <c r="E3102" t="s">
        <v>2179</v>
      </c>
      <c r="F3102" t="s">
        <v>39</v>
      </c>
      <c r="G3102" t="s">
        <v>42</v>
      </c>
      <c r="H3102" t="s">
        <v>40</v>
      </c>
      <c r="I3102" t="s">
        <v>3268</v>
      </c>
      <c r="J3102">
        <v>52.3</v>
      </c>
      <c r="K3102">
        <v>17.03</v>
      </c>
      <c r="L3102" t="s">
        <v>39</v>
      </c>
      <c r="M3102" t="s">
        <v>3265</v>
      </c>
      <c r="N3102" t="s">
        <v>39</v>
      </c>
      <c r="O3102">
        <v>1996</v>
      </c>
      <c r="P3102">
        <v>1997</v>
      </c>
      <c r="Q3102" t="s">
        <v>3266</v>
      </c>
      <c r="R3102" t="s">
        <v>3267</v>
      </c>
      <c r="S3102" t="s">
        <v>39</v>
      </c>
      <c r="T3102">
        <v>-3</v>
      </c>
      <c r="U3102" t="s">
        <v>2629</v>
      </c>
      <c r="V3102" s="6" t="s">
        <v>2954</v>
      </c>
      <c r="W3102">
        <v>28</v>
      </c>
      <c r="X3102" s="6" t="s">
        <v>3233</v>
      </c>
      <c r="Y3102" t="s">
        <v>39</v>
      </c>
      <c r="Z3102" t="s">
        <v>39</v>
      </c>
      <c r="AA3102" t="s">
        <v>39</v>
      </c>
      <c r="AB3102" t="s">
        <v>39</v>
      </c>
      <c r="AC3102" t="s">
        <v>39</v>
      </c>
      <c r="AD3102" t="s">
        <v>40</v>
      </c>
      <c r="AE3102" t="s">
        <v>39</v>
      </c>
      <c r="AF3102" t="s">
        <v>40</v>
      </c>
      <c r="AG3102" t="s">
        <v>39</v>
      </c>
      <c r="AH3102" t="s">
        <v>39</v>
      </c>
      <c r="AI3102" t="s">
        <v>39</v>
      </c>
      <c r="AJ3102" s="6" t="s">
        <v>43</v>
      </c>
      <c r="AK3102" s="19">
        <v>91.16</v>
      </c>
      <c r="AL3102" t="s">
        <v>39</v>
      </c>
      <c r="AM3102" t="s">
        <v>39</v>
      </c>
      <c r="AN3102">
        <v>4</v>
      </c>
      <c r="AO3102">
        <v>50</v>
      </c>
      <c r="AP3102">
        <f t="shared" si="92"/>
        <v>84</v>
      </c>
      <c r="AQ3102" t="s">
        <v>39</v>
      </c>
      <c r="AR3102" t="s">
        <v>2687</v>
      </c>
      <c r="AS3102" t="s">
        <v>3269</v>
      </c>
    </row>
    <row r="3103" spans="1:45" x14ac:dyDescent="0.35">
      <c r="A3103" t="s">
        <v>2180</v>
      </c>
      <c r="B3103" t="s">
        <v>2673</v>
      </c>
      <c r="C3103" t="s">
        <v>2593</v>
      </c>
      <c r="D3103" t="s">
        <v>1389</v>
      </c>
      <c r="E3103" t="s">
        <v>2179</v>
      </c>
      <c r="F3103" t="s">
        <v>39</v>
      </c>
      <c r="G3103" t="s">
        <v>42</v>
      </c>
      <c r="H3103" t="s">
        <v>40</v>
      </c>
      <c r="I3103" t="s">
        <v>3268</v>
      </c>
      <c r="J3103">
        <v>52.3</v>
      </c>
      <c r="K3103">
        <v>17.03</v>
      </c>
      <c r="L3103" t="s">
        <v>39</v>
      </c>
      <c r="M3103" t="s">
        <v>3265</v>
      </c>
      <c r="N3103" t="s">
        <v>39</v>
      </c>
      <c r="O3103">
        <v>1996</v>
      </c>
      <c r="P3103">
        <v>1997</v>
      </c>
      <c r="Q3103" t="s">
        <v>3266</v>
      </c>
      <c r="R3103" t="s">
        <v>3267</v>
      </c>
      <c r="S3103" t="s">
        <v>39</v>
      </c>
      <c r="T3103">
        <v>-3</v>
      </c>
      <c r="U3103" t="s">
        <v>2629</v>
      </c>
      <c r="V3103" s="6" t="s">
        <v>2954</v>
      </c>
      <c r="W3103">
        <v>28</v>
      </c>
      <c r="X3103" s="6" t="s">
        <v>3233</v>
      </c>
      <c r="Y3103" t="s">
        <v>39</v>
      </c>
      <c r="Z3103" t="s">
        <v>39</v>
      </c>
      <c r="AA3103" t="s">
        <v>39</v>
      </c>
      <c r="AB3103" t="s">
        <v>39</v>
      </c>
      <c r="AC3103" t="s">
        <v>39</v>
      </c>
      <c r="AD3103" t="s">
        <v>40</v>
      </c>
      <c r="AE3103" t="s">
        <v>39</v>
      </c>
      <c r="AF3103" t="s">
        <v>40</v>
      </c>
      <c r="AG3103" t="s">
        <v>39</v>
      </c>
      <c r="AH3103" t="s">
        <v>39</v>
      </c>
      <c r="AI3103" t="s">
        <v>39</v>
      </c>
      <c r="AJ3103" s="6" t="s">
        <v>43</v>
      </c>
      <c r="AK3103" s="19">
        <v>91.16</v>
      </c>
      <c r="AL3103" t="s">
        <v>39</v>
      </c>
      <c r="AM3103" t="s">
        <v>39</v>
      </c>
      <c r="AN3103">
        <v>4</v>
      </c>
      <c r="AO3103">
        <v>50</v>
      </c>
      <c r="AP3103">
        <f t="shared" si="92"/>
        <v>91</v>
      </c>
      <c r="AQ3103" t="s">
        <v>39</v>
      </c>
      <c r="AR3103" t="s">
        <v>2687</v>
      </c>
      <c r="AS3103" t="s">
        <v>3269</v>
      </c>
    </row>
    <row r="3104" spans="1:45" x14ac:dyDescent="0.35">
      <c r="A3104" t="s">
        <v>2180</v>
      </c>
      <c r="B3104" t="s">
        <v>2673</v>
      </c>
      <c r="C3104" t="s">
        <v>2593</v>
      </c>
      <c r="D3104" t="s">
        <v>1389</v>
      </c>
      <c r="E3104" t="s">
        <v>2179</v>
      </c>
      <c r="F3104" t="s">
        <v>39</v>
      </c>
      <c r="G3104" t="s">
        <v>42</v>
      </c>
      <c r="H3104" t="s">
        <v>40</v>
      </c>
      <c r="I3104" t="s">
        <v>3268</v>
      </c>
      <c r="J3104">
        <v>52.3</v>
      </c>
      <c r="K3104">
        <v>17.03</v>
      </c>
      <c r="L3104" t="s">
        <v>39</v>
      </c>
      <c r="M3104" t="s">
        <v>3265</v>
      </c>
      <c r="N3104" t="s">
        <v>39</v>
      </c>
      <c r="O3104">
        <v>1996</v>
      </c>
      <c r="P3104">
        <v>1997</v>
      </c>
      <c r="Q3104" t="s">
        <v>3266</v>
      </c>
      <c r="R3104" t="s">
        <v>3267</v>
      </c>
      <c r="S3104" t="s">
        <v>39</v>
      </c>
      <c r="T3104">
        <v>-3</v>
      </c>
      <c r="U3104" t="s">
        <v>2629</v>
      </c>
      <c r="V3104" s="6" t="s">
        <v>2954</v>
      </c>
      <c r="W3104">
        <v>28</v>
      </c>
      <c r="X3104" s="6" t="s">
        <v>3233</v>
      </c>
      <c r="Y3104" t="s">
        <v>39</v>
      </c>
      <c r="Z3104" t="s">
        <v>39</v>
      </c>
      <c r="AA3104" t="s">
        <v>39</v>
      </c>
      <c r="AB3104" t="s">
        <v>39</v>
      </c>
      <c r="AC3104" t="s">
        <v>39</v>
      </c>
      <c r="AD3104" t="s">
        <v>40</v>
      </c>
      <c r="AE3104" t="s">
        <v>39</v>
      </c>
      <c r="AF3104" t="s">
        <v>40</v>
      </c>
      <c r="AG3104" t="s">
        <v>39</v>
      </c>
      <c r="AH3104" t="s">
        <v>39</v>
      </c>
      <c r="AI3104" t="s">
        <v>39</v>
      </c>
      <c r="AJ3104" s="6" t="s">
        <v>43</v>
      </c>
      <c r="AK3104" s="19">
        <v>91.16</v>
      </c>
      <c r="AL3104" t="s">
        <v>39</v>
      </c>
      <c r="AM3104" t="s">
        <v>39</v>
      </c>
      <c r="AN3104">
        <v>4</v>
      </c>
      <c r="AO3104">
        <v>50</v>
      </c>
      <c r="AP3104">
        <f t="shared" si="92"/>
        <v>98</v>
      </c>
      <c r="AQ3104" t="s">
        <v>39</v>
      </c>
      <c r="AR3104" t="s">
        <v>2687</v>
      </c>
      <c r="AS3104" t="s">
        <v>3269</v>
      </c>
    </row>
    <row r="3105" spans="1:45" x14ac:dyDescent="0.35">
      <c r="A3105" t="s">
        <v>2180</v>
      </c>
      <c r="B3105" t="s">
        <v>2673</v>
      </c>
      <c r="C3105" t="s">
        <v>2593</v>
      </c>
      <c r="D3105" t="s">
        <v>1389</v>
      </c>
      <c r="E3105" t="s">
        <v>2179</v>
      </c>
      <c r="F3105" t="s">
        <v>39</v>
      </c>
      <c r="G3105" t="s">
        <v>42</v>
      </c>
      <c r="H3105" t="s">
        <v>40</v>
      </c>
      <c r="I3105" t="s">
        <v>3268</v>
      </c>
      <c r="J3105">
        <v>52.3</v>
      </c>
      <c r="K3105">
        <v>17.03</v>
      </c>
      <c r="L3105" t="s">
        <v>39</v>
      </c>
      <c r="M3105" t="s">
        <v>3265</v>
      </c>
      <c r="N3105" t="s">
        <v>39</v>
      </c>
      <c r="O3105">
        <v>1996</v>
      </c>
      <c r="P3105">
        <v>1997</v>
      </c>
      <c r="Q3105" t="s">
        <v>3266</v>
      </c>
      <c r="R3105" t="s">
        <v>3267</v>
      </c>
      <c r="S3105" t="s">
        <v>39</v>
      </c>
      <c r="T3105">
        <v>-3</v>
      </c>
      <c r="U3105" t="s">
        <v>2629</v>
      </c>
      <c r="V3105" s="6" t="s">
        <v>2954</v>
      </c>
      <c r="W3105">
        <v>28</v>
      </c>
      <c r="X3105" s="6" t="s">
        <v>3229</v>
      </c>
      <c r="Y3105" t="s">
        <v>39</v>
      </c>
      <c r="Z3105" t="s">
        <v>39</v>
      </c>
      <c r="AA3105" t="s">
        <v>39</v>
      </c>
      <c r="AB3105" t="s">
        <v>39</v>
      </c>
      <c r="AC3105" t="s">
        <v>39</v>
      </c>
      <c r="AD3105" t="s">
        <v>40</v>
      </c>
      <c r="AE3105" t="s">
        <v>39</v>
      </c>
      <c r="AF3105" t="s">
        <v>40</v>
      </c>
      <c r="AG3105" t="s">
        <v>39</v>
      </c>
      <c r="AH3105" t="s">
        <v>39</v>
      </c>
      <c r="AI3105" t="s">
        <v>39</v>
      </c>
      <c r="AJ3105" s="6" t="s">
        <v>43</v>
      </c>
      <c r="AK3105" s="19">
        <v>0</v>
      </c>
      <c r="AL3105" t="s">
        <v>39</v>
      </c>
      <c r="AM3105" t="s">
        <v>39</v>
      </c>
      <c r="AN3105">
        <v>4</v>
      </c>
      <c r="AO3105">
        <v>50</v>
      </c>
      <c r="AP3105">
        <v>0</v>
      </c>
      <c r="AQ3105" t="s">
        <v>39</v>
      </c>
      <c r="AR3105" t="s">
        <v>2687</v>
      </c>
      <c r="AS3105" t="s">
        <v>3269</v>
      </c>
    </row>
    <row r="3106" spans="1:45" x14ac:dyDescent="0.35">
      <c r="A3106" t="s">
        <v>2180</v>
      </c>
      <c r="B3106" t="s">
        <v>2673</v>
      </c>
      <c r="C3106" t="s">
        <v>2593</v>
      </c>
      <c r="D3106" t="s">
        <v>1389</v>
      </c>
      <c r="E3106" t="s">
        <v>2179</v>
      </c>
      <c r="F3106" t="s">
        <v>39</v>
      </c>
      <c r="G3106" t="s">
        <v>42</v>
      </c>
      <c r="H3106" t="s">
        <v>40</v>
      </c>
      <c r="I3106" t="s">
        <v>3268</v>
      </c>
      <c r="J3106">
        <v>52.3</v>
      </c>
      <c r="K3106">
        <v>17.03</v>
      </c>
      <c r="L3106" t="s">
        <v>39</v>
      </c>
      <c r="M3106" t="s">
        <v>3265</v>
      </c>
      <c r="N3106" t="s">
        <v>39</v>
      </c>
      <c r="O3106">
        <v>1996</v>
      </c>
      <c r="P3106">
        <v>1997</v>
      </c>
      <c r="Q3106" t="s">
        <v>3266</v>
      </c>
      <c r="R3106" t="s">
        <v>3267</v>
      </c>
      <c r="S3106" t="s">
        <v>39</v>
      </c>
      <c r="T3106">
        <v>-3</v>
      </c>
      <c r="U3106" t="s">
        <v>2629</v>
      </c>
      <c r="V3106" s="6" t="s">
        <v>2954</v>
      </c>
      <c r="W3106">
        <v>28</v>
      </c>
      <c r="X3106" s="6" t="s">
        <v>3229</v>
      </c>
      <c r="Y3106" t="s">
        <v>39</v>
      </c>
      <c r="Z3106" t="s">
        <v>39</v>
      </c>
      <c r="AA3106" t="s">
        <v>39</v>
      </c>
      <c r="AB3106" t="s">
        <v>39</v>
      </c>
      <c r="AC3106" t="s">
        <v>39</v>
      </c>
      <c r="AD3106" t="s">
        <v>40</v>
      </c>
      <c r="AE3106" t="s">
        <v>39</v>
      </c>
      <c r="AF3106" t="s">
        <v>40</v>
      </c>
      <c r="AG3106" t="s">
        <v>39</v>
      </c>
      <c r="AH3106" t="s">
        <v>39</v>
      </c>
      <c r="AI3106" t="s">
        <v>39</v>
      </c>
      <c r="AJ3106" s="6" t="s">
        <v>43</v>
      </c>
      <c r="AK3106">
        <v>8.0809999999999995</v>
      </c>
      <c r="AL3106" t="s">
        <v>39</v>
      </c>
      <c r="AM3106" t="s">
        <v>39</v>
      </c>
      <c r="AN3106">
        <v>4</v>
      </c>
      <c r="AO3106">
        <v>50</v>
      </c>
      <c r="AP3106">
        <f t="shared" ref="AP3106:AP3113" si="93">AP3105+7</f>
        <v>7</v>
      </c>
      <c r="AQ3106" t="s">
        <v>39</v>
      </c>
      <c r="AR3106" t="s">
        <v>2687</v>
      </c>
      <c r="AS3106" t="s">
        <v>3269</v>
      </c>
    </row>
    <row r="3107" spans="1:45" x14ac:dyDescent="0.35">
      <c r="A3107" t="s">
        <v>2180</v>
      </c>
      <c r="B3107" t="s">
        <v>2673</v>
      </c>
      <c r="C3107" t="s">
        <v>2593</v>
      </c>
      <c r="D3107" t="s">
        <v>1389</v>
      </c>
      <c r="E3107" t="s">
        <v>2179</v>
      </c>
      <c r="F3107" t="s">
        <v>39</v>
      </c>
      <c r="G3107" t="s">
        <v>42</v>
      </c>
      <c r="H3107" t="s">
        <v>40</v>
      </c>
      <c r="I3107" t="s">
        <v>3268</v>
      </c>
      <c r="J3107">
        <v>52.3</v>
      </c>
      <c r="K3107">
        <v>17.03</v>
      </c>
      <c r="L3107" t="s">
        <v>39</v>
      </c>
      <c r="M3107" t="s">
        <v>3265</v>
      </c>
      <c r="N3107" t="s">
        <v>39</v>
      </c>
      <c r="O3107">
        <v>1996</v>
      </c>
      <c r="P3107">
        <v>1997</v>
      </c>
      <c r="Q3107" t="s">
        <v>3266</v>
      </c>
      <c r="R3107" t="s">
        <v>3267</v>
      </c>
      <c r="S3107" t="s">
        <v>39</v>
      </c>
      <c r="T3107">
        <v>-3</v>
      </c>
      <c r="U3107" t="s">
        <v>2629</v>
      </c>
      <c r="V3107" s="6" t="s">
        <v>2954</v>
      </c>
      <c r="W3107">
        <v>28</v>
      </c>
      <c r="X3107" s="6" t="s">
        <v>3229</v>
      </c>
      <c r="Y3107" t="s">
        <v>39</v>
      </c>
      <c r="Z3107" t="s">
        <v>39</v>
      </c>
      <c r="AA3107" t="s">
        <v>39</v>
      </c>
      <c r="AB3107" t="s">
        <v>39</v>
      </c>
      <c r="AC3107" t="s">
        <v>39</v>
      </c>
      <c r="AD3107" t="s">
        <v>40</v>
      </c>
      <c r="AE3107" t="s">
        <v>39</v>
      </c>
      <c r="AF3107" t="s">
        <v>40</v>
      </c>
      <c r="AG3107" t="s">
        <v>39</v>
      </c>
      <c r="AH3107" t="s">
        <v>39</v>
      </c>
      <c r="AI3107" t="s">
        <v>39</v>
      </c>
      <c r="AJ3107" s="6" t="s">
        <v>43</v>
      </c>
      <c r="AK3107">
        <v>86.11</v>
      </c>
      <c r="AL3107" t="s">
        <v>39</v>
      </c>
      <c r="AM3107" t="s">
        <v>39</v>
      </c>
      <c r="AN3107">
        <v>4</v>
      </c>
      <c r="AO3107">
        <v>50</v>
      </c>
      <c r="AP3107">
        <f t="shared" si="93"/>
        <v>14</v>
      </c>
      <c r="AQ3107" t="s">
        <v>39</v>
      </c>
      <c r="AR3107" t="s">
        <v>2687</v>
      </c>
      <c r="AS3107" t="s">
        <v>3269</v>
      </c>
    </row>
    <row r="3108" spans="1:45" x14ac:dyDescent="0.35">
      <c r="A3108" t="s">
        <v>2180</v>
      </c>
      <c r="B3108" t="s">
        <v>2673</v>
      </c>
      <c r="C3108" t="s">
        <v>2593</v>
      </c>
      <c r="D3108" t="s">
        <v>1389</v>
      </c>
      <c r="E3108" t="s">
        <v>2179</v>
      </c>
      <c r="F3108" t="s">
        <v>39</v>
      </c>
      <c r="G3108" t="s">
        <v>42</v>
      </c>
      <c r="H3108" t="s">
        <v>40</v>
      </c>
      <c r="I3108" t="s">
        <v>3268</v>
      </c>
      <c r="J3108">
        <v>52.3</v>
      </c>
      <c r="K3108">
        <v>17.03</v>
      </c>
      <c r="L3108" t="s">
        <v>39</v>
      </c>
      <c r="M3108" t="s">
        <v>3265</v>
      </c>
      <c r="N3108" t="s">
        <v>39</v>
      </c>
      <c r="O3108">
        <v>1996</v>
      </c>
      <c r="P3108">
        <v>1997</v>
      </c>
      <c r="Q3108" t="s">
        <v>3266</v>
      </c>
      <c r="R3108" t="s">
        <v>3267</v>
      </c>
      <c r="S3108" t="s">
        <v>39</v>
      </c>
      <c r="T3108">
        <v>-3</v>
      </c>
      <c r="U3108" t="s">
        <v>2629</v>
      </c>
      <c r="V3108" s="6" t="s">
        <v>2954</v>
      </c>
      <c r="W3108">
        <v>28</v>
      </c>
      <c r="X3108" s="6" t="s">
        <v>3229</v>
      </c>
      <c r="Y3108" t="s">
        <v>39</v>
      </c>
      <c r="Z3108" t="s">
        <v>39</v>
      </c>
      <c r="AA3108" t="s">
        <v>39</v>
      </c>
      <c r="AB3108" t="s">
        <v>39</v>
      </c>
      <c r="AC3108" t="s">
        <v>39</v>
      </c>
      <c r="AD3108" t="s">
        <v>40</v>
      </c>
      <c r="AE3108" t="s">
        <v>39</v>
      </c>
      <c r="AF3108" t="s">
        <v>40</v>
      </c>
      <c r="AG3108" t="s">
        <v>39</v>
      </c>
      <c r="AH3108" t="s">
        <v>39</v>
      </c>
      <c r="AI3108" t="s">
        <v>39</v>
      </c>
      <c r="AJ3108" s="6" t="s">
        <v>43</v>
      </c>
      <c r="AK3108" s="19">
        <v>94.695999999999998</v>
      </c>
      <c r="AL3108" t="s">
        <v>39</v>
      </c>
      <c r="AM3108" t="s">
        <v>39</v>
      </c>
      <c r="AN3108">
        <v>4</v>
      </c>
      <c r="AO3108">
        <v>50</v>
      </c>
      <c r="AP3108">
        <f t="shared" si="93"/>
        <v>21</v>
      </c>
      <c r="AQ3108" t="s">
        <v>39</v>
      </c>
      <c r="AR3108" t="s">
        <v>2687</v>
      </c>
      <c r="AS3108" t="s">
        <v>3269</v>
      </c>
    </row>
    <row r="3109" spans="1:45" x14ac:dyDescent="0.35">
      <c r="A3109" t="s">
        <v>2180</v>
      </c>
      <c r="B3109" t="s">
        <v>2673</v>
      </c>
      <c r="C3109" t="s">
        <v>2593</v>
      </c>
      <c r="D3109" t="s">
        <v>1389</v>
      </c>
      <c r="E3109" t="s">
        <v>2179</v>
      </c>
      <c r="F3109" t="s">
        <v>39</v>
      </c>
      <c r="G3109" t="s">
        <v>42</v>
      </c>
      <c r="H3109" t="s">
        <v>40</v>
      </c>
      <c r="I3109" t="s">
        <v>3268</v>
      </c>
      <c r="J3109">
        <v>52.3</v>
      </c>
      <c r="K3109">
        <v>17.03</v>
      </c>
      <c r="L3109" t="s">
        <v>39</v>
      </c>
      <c r="M3109" t="s">
        <v>3265</v>
      </c>
      <c r="N3109" t="s">
        <v>39</v>
      </c>
      <c r="O3109">
        <v>1996</v>
      </c>
      <c r="P3109">
        <v>1997</v>
      </c>
      <c r="Q3109" t="s">
        <v>3266</v>
      </c>
      <c r="R3109" t="s">
        <v>3267</v>
      </c>
      <c r="S3109" t="s">
        <v>39</v>
      </c>
      <c r="T3109">
        <v>-3</v>
      </c>
      <c r="U3109" t="s">
        <v>2629</v>
      </c>
      <c r="V3109" s="6" t="s">
        <v>2954</v>
      </c>
      <c r="W3109">
        <v>28</v>
      </c>
      <c r="X3109" s="6" t="s">
        <v>3229</v>
      </c>
      <c r="Y3109" t="s">
        <v>39</v>
      </c>
      <c r="Z3109" t="s">
        <v>39</v>
      </c>
      <c r="AA3109" t="s">
        <v>39</v>
      </c>
      <c r="AB3109" t="s">
        <v>39</v>
      </c>
      <c r="AC3109" t="s">
        <v>39</v>
      </c>
      <c r="AD3109" t="s">
        <v>40</v>
      </c>
      <c r="AE3109" t="s">
        <v>39</v>
      </c>
      <c r="AF3109" t="s">
        <v>40</v>
      </c>
      <c r="AG3109" t="s">
        <v>39</v>
      </c>
      <c r="AH3109" t="s">
        <v>39</v>
      </c>
      <c r="AI3109" t="s">
        <v>39</v>
      </c>
      <c r="AJ3109" s="6" t="s">
        <v>43</v>
      </c>
      <c r="AK3109" s="19">
        <v>95.706000000000003</v>
      </c>
      <c r="AL3109" t="s">
        <v>39</v>
      </c>
      <c r="AM3109" t="s">
        <v>39</v>
      </c>
      <c r="AN3109">
        <v>4</v>
      </c>
      <c r="AO3109">
        <v>50</v>
      </c>
      <c r="AP3109">
        <f t="shared" si="93"/>
        <v>28</v>
      </c>
      <c r="AQ3109" t="s">
        <v>39</v>
      </c>
      <c r="AR3109" t="s">
        <v>2687</v>
      </c>
      <c r="AS3109" t="s">
        <v>3269</v>
      </c>
    </row>
    <row r="3110" spans="1:45" x14ac:dyDescent="0.35">
      <c r="A3110" t="s">
        <v>2180</v>
      </c>
      <c r="B3110" t="s">
        <v>2673</v>
      </c>
      <c r="C3110" t="s">
        <v>2593</v>
      </c>
      <c r="D3110" t="s">
        <v>1389</v>
      </c>
      <c r="E3110" t="s">
        <v>2179</v>
      </c>
      <c r="F3110" t="s">
        <v>39</v>
      </c>
      <c r="G3110" t="s">
        <v>42</v>
      </c>
      <c r="H3110" t="s">
        <v>40</v>
      </c>
      <c r="I3110" t="s">
        <v>3268</v>
      </c>
      <c r="J3110">
        <v>52.3</v>
      </c>
      <c r="K3110">
        <v>17.03</v>
      </c>
      <c r="L3110" t="s">
        <v>39</v>
      </c>
      <c r="M3110" t="s">
        <v>3265</v>
      </c>
      <c r="N3110" t="s">
        <v>39</v>
      </c>
      <c r="O3110">
        <v>1996</v>
      </c>
      <c r="P3110">
        <v>1997</v>
      </c>
      <c r="Q3110" t="s">
        <v>3266</v>
      </c>
      <c r="R3110" t="s">
        <v>3267</v>
      </c>
      <c r="S3110" t="s">
        <v>39</v>
      </c>
      <c r="T3110">
        <v>-3</v>
      </c>
      <c r="U3110" t="s">
        <v>2629</v>
      </c>
      <c r="V3110" s="6" t="s">
        <v>2954</v>
      </c>
      <c r="W3110">
        <v>28</v>
      </c>
      <c r="X3110" s="6" t="s">
        <v>3229</v>
      </c>
      <c r="Y3110" t="s">
        <v>39</v>
      </c>
      <c r="Z3110" t="s">
        <v>39</v>
      </c>
      <c r="AA3110" t="s">
        <v>39</v>
      </c>
      <c r="AB3110" t="s">
        <v>39</v>
      </c>
      <c r="AC3110" t="s">
        <v>39</v>
      </c>
      <c r="AD3110" t="s">
        <v>40</v>
      </c>
      <c r="AE3110" t="s">
        <v>39</v>
      </c>
      <c r="AF3110" t="s">
        <v>40</v>
      </c>
      <c r="AG3110" t="s">
        <v>39</v>
      </c>
      <c r="AH3110" t="s">
        <v>39</v>
      </c>
      <c r="AI3110" t="s">
        <v>39</v>
      </c>
      <c r="AJ3110" s="6" t="s">
        <v>43</v>
      </c>
      <c r="AK3110" s="19">
        <v>95.706000000000003</v>
      </c>
      <c r="AL3110" t="s">
        <v>39</v>
      </c>
      <c r="AM3110" t="s">
        <v>39</v>
      </c>
      <c r="AN3110">
        <v>4</v>
      </c>
      <c r="AO3110">
        <v>50</v>
      </c>
      <c r="AP3110">
        <f t="shared" si="93"/>
        <v>35</v>
      </c>
      <c r="AQ3110" t="s">
        <v>39</v>
      </c>
      <c r="AR3110" t="s">
        <v>2687</v>
      </c>
      <c r="AS3110" t="s">
        <v>3269</v>
      </c>
    </row>
    <row r="3111" spans="1:45" x14ac:dyDescent="0.35">
      <c r="A3111" t="s">
        <v>2180</v>
      </c>
      <c r="B3111" t="s">
        <v>2673</v>
      </c>
      <c r="C3111" t="s">
        <v>2593</v>
      </c>
      <c r="D3111" t="s">
        <v>1389</v>
      </c>
      <c r="E3111" t="s">
        <v>2179</v>
      </c>
      <c r="F3111" t="s">
        <v>39</v>
      </c>
      <c r="G3111" t="s">
        <v>42</v>
      </c>
      <c r="H3111" t="s">
        <v>40</v>
      </c>
      <c r="I3111" t="s">
        <v>3268</v>
      </c>
      <c r="J3111">
        <v>52.3</v>
      </c>
      <c r="K3111">
        <v>17.03</v>
      </c>
      <c r="L3111" t="s">
        <v>39</v>
      </c>
      <c r="M3111" t="s">
        <v>3265</v>
      </c>
      <c r="N3111" t="s">
        <v>39</v>
      </c>
      <c r="O3111">
        <v>1996</v>
      </c>
      <c r="P3111">
        <v>1997</v>
      </c>
      <c r="Q3111" t="s">
        <v>3266</v>
      </c>
      <c r="R3111" t="s">
        <v>3267</v>
      </c>
      <c r="S3111" t="s">
        <v>39</v>
      </c>
      <c r="T3111">
        <v>-3</v>
      </c>
      <c r="U3111" t="s">
        <v>2629</v>
      </c>
      <c r="V3111" s="6" t="s">
        <v>2954</v>
      </c>
      <c r="W3111">
        <v>28</v>
      </c>
      <c r="X3111" s="6" t="s">
        <v>3229</v>
      </c>
      <c r="Y3111" t="s">
        <v>39</v>
      </c>
      <c r="Z3111" t="s">
        <v>39</v>
      </c>
      <c r="AA3111" t="s">
        <v>39</v>
      </c>
      <c r="AB3111" t="s">
        <v>39</v>
      </c>
      <c r="AC3111" t="s">
        <v>39</v>
      </c>
      <c r="AD3111" t="s">
        <v>40</v>
      </c>
      <c r="AE3111" t="s">
        <v>39</v>
      </c>
      <c r="AF3111" t="s">
        <v>40</v>
      </c>
      <c r="AG3111" t="s">
        <v>39</v>
      </c>
      <c r="AH3111" t="s">
        <v>39</v>
      </c>
      <c r="AI3111" t="s">
        <v>39</v>
      </c>
      <c r="AJ3111" s="6" t="s">
        <v>43</v>
      </c>
      <c r="AK3111" s="19">
        <v>95.706000000000003</v>
      </c>
      <c r="AL3111" t="s">
        <v>39</v>
      </c>
      <c r="AM3111" t="s">
        <v>39</v>
      </c>
      <c r="AN3111">
        <v>4</v>
      </c>
      <c r="AO3111">
        <v>50</v>
      </c>
      <c r="AP3111">
        <f t="shared" si="93"/>
        <v>42</v>
      </c>
      <c r="AQ3111" t="s">
        <v>39</v>
      </c>
      <c r="AR3111" t="s">
        <v>2687</v>
      </c>
      <c r="AS3111" t="s">
        <v>3269</v>
      </c>
    </row>
    <row r="3112" spans="1:45" x14ac:dyDescent="0.35">
      <c r="A3112" t="s">
        <v>2180</v>
      </c>
      <c r="B3112" t="s">
        <v>2673</v>
      </c>
      <c r="C3112" t="s">
        <v>2593</v>
      </c>
      <c r="D3112" t="s">
        <v>1389</v>
      </c>
      <c r="E3112" t="s">
        <v>2179</v>
      </c>
      <c r="F3112" t="s">
        <v>39</v>
      </c>
      <c r="G3112" t="s">
        <v>42</v>
      </c>
      <c r="H3112" t="s">
        <v>40</v>
      </c>
      <c r="I3112" t="s">
        <v>3268</v>
      </c>
      <c r="J3112">
        <v>52.3</v>
      </c>
      <c r="K3112">
        <v>17.03</v>
      </c>
      <c r="L3112" t="s">
        <v>39</v>
      </c>
      <c r="M3112" t="s">
        <v>3265</v>
      </c>
      <c r="N3112" t="s">
        <v>39</v>
      </c>
      <c r="O3112">
        <v>1996</v>
      </c>
      <c r="P3112">
        <v>1997</v>
      </c>
      <c r="Q3112" t="s">
        <v>3266</v>
      </c>
      <c r="R3112" t="s">
        <v>3267</v>
      </c>
      <c r="S3112" t="s">
        <v>39</v>
      </c>
      <c r="T3112">
        <v>-3</v>
      </c>
      <c r="U3112" t="s">
        <v>2629</v>
      </c>
      <c r="V3112" s="6" t="s">
        <v>2954</v>
      </c>
      <c r="W3112">
        <v>28</v>
      </c>
      <c r="X3112" s="6" t="s">
        <v>3229</v>
      </c>
      <c r="Y3112" t="s">
        <v>39</v>
      </c>
      <c r="Z3112" t="s">
        <v>39</v>
      </c>
      <c r="AA3112" t="s">
        <v>39</v>
      </c>
      <c r="AB3112" t="s">
        <v>39</v>
      </c>
      <c r="AC3112" t="s">
        <v>39</v>
      </c>
      <c r="AD3112" t="s">
        <v>40</v>
      </c>
      <c r="AE3112" t="s">
        <v>39</v>
      </c>
      <c r="AF3112" t="s">
        <v>40</v>
      </c>
      <c r="AG3112" t="s">
        <v>39</v>
      </c>
      <c r="AH3112" t="s">
        <v>39</v>
      </c>
      <c r="AI3112" t="s">
        <v>39</v>
      </c>
      <c r="AJ3112" s="6" t="s">
        <v>43</v>
      </c>
      <c r="AK3112" s="19">
        <v>95.706000000000003</v>
      </c>
      <c r="AL3112" t="s">
        <v>39</v>
      </c>
      <c r="AM3112" t="s">
        <v>39</v>
      </c>
      <c r="AN3112">
        <v>4</v>
      </c>
      <c r="AO3112">
        <v>50</v>
      </c>
      <c r="AP3112">
        <f t="shared" si="93"/>
        <v>49</v>
      </c>
      <c r="AQ3112" t="s">
        <v>39</v>
      </c>
      <c r="AR3112" t="s">
        <v>2687</v>
      </c>
      <c r="AS3112" t="s">
        <v>3269</v>
      </c>
    </row>
    <row r="3113" spans="1:45" x14ac:dyDescent="0.35">
      <c r="A3113" t="s">
        <v>2180</v>
      </c>
      <c r="B3113" t="s">
        <v>2673</v>
      </c>
      <c r="C3113" t="s">
        <v>2593</v>
      </c>
      <c r="D3113" t="s">
        <v>1389</v>
      </c>
      <c r="E3113" t="s">
        <v>2179</v>
      </c>
      <c r="F3113" t="s">
        <v>39</v>
      </c>
      <c r="G3113" t="s">
        <v>42</v>
      </c>
      <c r="H3113" t="s">
        <v>40</v>
      </c>
      <c r="I3113" t="s">
        <v>3268</v>
      </c>
      <c r="J3113">
        <v>52.3</v>
      </c>
      <c r="K3113">
        <v>17.03</v>
      </c>
      <c r="L3113" t="s">
        <v>39</v>
      </c>
      <c r="M3113" t="s">
        <v>3265</v>
      </c>
      <c r="N3113" t="s">
        <v>39</v>
      </c>
      <c r="O3113">
        <v>1996</v>
      </c>
      <c r="P3113">
        <v>1997</v>
      </c>
      <c r="Q3113" t="s">
        <v>3266</v>
      </c>
      <c r="R3113" t="s">
        <v>3267</v>
      </c>
      <c r="S3113" t="s">
        <v>39</v>
      </c>
      <c r="T3113">
        <v>-3</v>
      </c>
      <c r="U3113" t="s">
        <v>2629</v>
      </c>
      <c r="V3113" s="6" t="s">
        <v>2954</v>
      </c>
      <c r="W3113">
        <v>28</v>
      </c>
      <c r="X3113" s="6" t="s">
        <v>3229</v>
      </c>
      <c r="Y3113" t="s">
        <v>39</v>
      </c>
      <c r="Z3113" t="s">
        <v>39</v>
      </c>
      <c r="AA3113" t="s">
        <v>39</v>
      </c>
      <c r="AB3113" t="s">
        <v>39</v>
      </c>
      <c r="AC3113" t="s">
        <v>39</v>
      </c>
      <c r="AD3113" t="s">
        <v>40</v>
      </c>
      <c r="AE3113" t="s">
        <v>39</v>
      </c>
      <c r="AF3113" t="s">
        <v>40</v>
      </c>
      <c r="AG3113" t="s">
        <v>39</v>
      </c>
      <c r="AH3113" t="s">
        <v>39</v>
      </c>
      <c r="AI3113" t="s">
        <v>39</v>
      </c>
      <c r="AJ3113" s="6" t="s">
        <v>43</v>
      </c>
      <c r="AK3113" s="19">
        <v>95.706000000000003</v>
      </c>
      <c r="AL3113" t="s">
        <v>39</v>
      </c>
      <c r="AM3113" t="s">
        <v>39</v>
      </c>
      <c r="AN3113">
        <v>4</v>
      </c>
      <c r="AO3113">
        <v>50</v>
      </c>
      <c r="AP3113">
        <f t="shared" si="93"/>
        <v>56</v>
      </c>
      <c r="AQ3113" t="s">
        <v>39</v>
      </c>
      <c r="AR3113" t="s">
        <v>2687</v>
      </c>
      <c r="AS3113" t="s">
        <v>3269</v>
      </c>
    </row>
    <row r="3114" spans="1:45" x14ac:dyDescent="0.35">
      <c r="A3114" t="s">
        <v>2180</v>
      </c>
      <c r="B3114" t="s">
        <v>2673</v>
      </c>
      <c r="C3114" t="s">
        <v>2593</v>
      </c>
      <c r="D3114" t="s">
        <v>1389</v>
      </c>
      <c r="E3114" t="s">
        <v>2179</v>
      </c>
      <c r="F3114" t="s">
        <v>39</v>
      </c>
      <c r="G3114" t="s">
        <v>42</v>
      </c>
      <c r="H3114" t="s">
        <v>40</v>
      </c>
      <c r="I3114" t="s">
        <v>3268</v>
      </c>
      <c r="J3114">
        <v>52.3</v>
      </c>
      <c r="K3114">
        <v>17.03</v>
      </c>
      <c r="L3114" t="s">
        <v>39</v>
      </c>
      <c r="M3114" t="s">
        <v>3265</v>
      </c>
      <c r="N3114" t="s">
        <v>39</v>
      </c>
      <c r="O3114">
        <v>1996</v>
      </c>
      <c r="P3114">
        <v>1997</v>
      </c>
      <c r="Q3114" t="s">
        <v>3266</v>
      </c>
      <c r="R3114" t="s">
        <v>3267</v>
      </c>
      <c r="S3114" t="s">
        <v>39</v>
      </c>
      <c r="T3114">
        <v>-3</v>
      </c>
      <c r="U3114" t="s">
        <v>2629</v>
      </c>
      <c r="V3114" s="6" t="s">
        <v>2954</v>
      </c>
      <c r="W3114">
        <v>28</v>
      </c>
      <c r="X3114" s="6" t="s">
        <v>2788</v>
      </c>
      <c r="Y3114" t="s">
        <v>39</v>
      </c>
      <c r="Z3114" t="s">
        <v>39</v>
      </c>
      <c r="AA3114" t="s">
        <v>39</v>
      </c>
      <c r="AB3114" t="s">
        <v>39</v>
      </c>
      <c r="AC3114" t="s">
        <v>39</v>
      </c>
      <c r="AD3114" t="s">
        <v>40</v>
      </c>
      <c r="AE3114" t="s">
        <v>39</v>
      </c>
      <c r="AF3114" t="s">
        <v>40</v>
      </c>
      <c r="AG3114" t="s">
        <v>39</v>
      </c>
      <c r="AH3114" t="s">
        <v>39</v>
      </c>
      <c r="AI3114" t="s">
        <v>39</v>
      </c>
      <c r="AJ3114" s="6" t="s">
        <v>43</v>
      </c>
      <c r="AK3114" s="19">
        <v>0</v>
      </c>
      <c r="AL3114" t="s">
        <v>39</v>
      </c>
      <c r="AM3114" t="s">
        <v>39</v>
      </c>
      <c r="AN3114">
        <v>4</v>
      </c>
      <c r="AO3114">
        <v>50</v>
      </c>
      <c r="AP3114">
        <v>42</v>
      </c>
      <c r="AQ3114" t="s">
        <v>39</v>
      </c>
      <c r="AR3114" t="s">
        <v>2687</v>
      </c>
      <c r="AS3114" t="s">
        <v>3274</v>
      </c>
    </row>
    <row r="3115" spans="1:45" x14ac:dyDescent="0.35">
      <c r="A3115" t="s">
        <v>2180</v>
      </c>
      <c r="B3115" t="s">
        <v>2673</v>
      </c>
      <c r="C3115" t="s">
        <v>2593</v>
      </c>
      <c r="D3115" t="s">
        <v>1389</v>
      </c>
      <c r="E3115" t="s">
        <v>2179</v>
      </c>
      <c r="F3115" t="s">
        <v>39</v>
      </c>
      <c r="G3115" t="s">
        <v>42</v>
      </c>
      <c r="H3115" t="s">
        <v>40</v>
      </c>
      <c r="I3115" t="s">
        <v>3268</v>
      </c>
      <c r="J3115">
        <v>52.3</v>
      </c>
      <c r="K3115">
        <v>17.03</v>
      </c>
      <c r="L3115" t="s">
        <v>39</v>
      </c>
      <c r="M3115" t="s">
        <v>3265</v>
      </c>
      <c r="N3115" t="s">
        <v>39</v>
      </c>
      <c r="O3115">
        <v>1996</v>
      </c>
      <c r="P3115">
        <v>1997</v>
      </c>
      <c r="Q3115" t="s">
        <v>3266</v>
      </c>
      <c r="R3115" t="s">
        <v>3267</v>
      </c>
      <c r="S3115" t="s">
        <v>39</v>
      </c>
      <c r="T3115">
        <v>-3</v>
      </c>
      <c r="U3115" t="s">
        <v>2629</v>
      </c>
      <c r="V3115" s="6" t="s">
        <v>2954</v>
      </c>
      <c r="W3115">
        <v>28</v>
      </c>
      <c r="X3115" s="6" t="s">
        <v>3232</v>
      </c>
      <c r="Y3115" t="s">
        <v>39</v>
      </c>
      <c r="Z3115" t="s">
        <v>39</v>
      </c>
      <c r="AA3115" t="s">
        <v>39</v>
      </c>
      <c r="AB3115" t="s">
        <v>39</v>
      </c>
      <c r="AC3115" t="s">
        <v>39</v>
      </c>
      <c r="AD3115" t="s">
        <v>40</v>
      </c>
      <c r="AE3115" t="s">
        <v>39</v>
      </c>
      <c r="AF3115" t="s">
        <v>40</v>
      </c>
      <c r="AG3115" t="s">
        <v>39</v>
      </c>
      <c r="AH3115" t="s">
        <v>39</v>
      </c>
      <c r="AI3115" t="s">
        <v>39</v>
      </c>
      <c r="AJ3115" s="6" t="s">
        <v>43</v>
      </c>
      <c r="AK3115" s="19">
        <v>0</v>
      </c>
      <c r="AL3115" t="s">
        <v>39</v>
      </c>
      <c r="AM3115" t="s">
        <v>39</v>
      </c>
      <c r="AN3115">
        <v>4</v>
      </c>
      <c r="AO3115">
        <v>50</v>
      </c>
      <c r="AP3115">
        <f t="shared" ref="AP3115:AP3124" si="94">AP3114+7</f>
        <v>49</v>
      </c>
      <c r="AQ3115" t="s">
        <v>39</v>
      </c>
      <c r="AR3115" t="s">
        <v>2687</v>
      </c>
      <c r="AS3115" t="s">
        <v>3274</v>
      </c>
    </row>
    <row r="3116" spans="1:45" x14ac:dyDescent="0.35">
      <c r="A3116" t="s">
        <v>2180</v>
      </c>
      <c r="B3116" t="s">
        <v>2673</v>
      </c>
      <c r="C3116" t="s">
        <v>2593</v>
      </c>
      <c r="D3116" t="s">
        <v>1389</v>
      </c>
      <c r="E3116" t="s">
        <v>2179</v>
      </c>
      <c r="F3116" t="s">
        <v>39</v>
      </c>
      <c r="G3116" t="s">
        <v>42</v>
      </c>
      <c r="H3116" t="s">
        <v>40</v>
      </c>
      <c r="I3116" t="s">
        <v>3268</v>
      </c>
      <c r="J3116">
        <v>52.3</v>
      </c>
      <c r="K3116">
        <v>17.03</v>
      </c>
      <c r="L3116" t="s">
        <v>39</v>
      </c>
      <c r="M3116" t="s">
        <v>3265</v>
      </c>
      <c r="N3116" t="s">
        <v>39</v>
      </c>
      <c r="O3116">
        <v>1996</v>
      </c>
      <c r="P3116">
        <v>1997</v>
      </c>
      <c r="Q3116" t="s">
        <v>3266</v>
      </c>
      <c r="R3116" t="s">
        <v>3267</v>
      </c>
      <c r="S3116" t="s">
        <v>39</v>
      </c>
      <c r="T3116">
        <v>-3</v>
      </c>
      <c r="U3116" t="s">
        <v>2629</v>
      </c>
      <c r="V3116" s="6" t="s">
        <v>2954</v>
      </c>
      <c r="W3116">
        <v>28</v>
      </c>
      <c r="X3116" s="6" t="s">
        <v>3232</v>
      </c>
      <c r="Y3116" t="s">
        <v>39</v>
      </c>
      <c r="Z3116" t="s">
        <v>39</v>
      </c>
      <c r="AA3116" t="s">
        <v>39</v>
      </c>
      <c r="AB3116" t="s">
        <v>39</v>
      </c>
      <c r="AC3116" t="s">
        <v>39</v>
      </c>
      <c r="AD3116" t="s">
        <v>40</v>
      </c>
      <c r="AE3116" t="s">
        <v>39</v>
      </c>
      <c r="AF3116" t="s">
        <v>40</v>
      </c>
      <c r="AG3116" t="s">
        <v>39</v>
      </c>
      <c r="AH3116" t="s">
        <v>39</v>
      </c>
      <c r="AI3116" t="s">
        <v>39</v>
      </c>
      <c r="AJ3116" s="6" t="s">
        <v>43</v>
      </c>
      <c r="AK3116">
        <v>1.0049999999999999</v>
      </c>
      <c r="AL3116" t="s">
        <v>39</v>
      </c>
      <c r="AM3116" t="s">
        <v>39</v>
      </c>
      <c r="AN3116">
        <v>4</v>
      </c>
      <c r="AO3116">
        <v>50</v>
      </c>
      <c r="AP3116">
        <f t="shared" si="94"/>
        <v>56</v>
      </c>
      <c r="AQ3116" t="s">
        <v>39</v>
      </c>
      <c r="AR3116" t="s">
        <v>2687</v>
      </c>
      <c r="AS3116" t="s">
        <v>3274</v>
      </c>
    </row>
    <row r="3117" spans="1:45" x14ac:dyDescent="0.35">
      <c r="A3117" t="s">
        <v>2180</v>
      </c>
      <c r="B3117" t="s">
        <v>2673</v>
      </c>
      <c r="C3117" t="s">
        <v>2593</v>
      </c>
      <c r="D3117" t="s">
        <v>1389</v>
      </c>
      <c r="E3117" t="s">
        <v>2179</v>
      </c>
      <c r="F3117" t="s">
        <v>39</v>
      </c>
      <c r="G3117" t="s">
        <v>42</v>
      </c>
      <c r="H3117" t="s">
        <v>40</v>
      </c>
      <c r="I3117" t="s">
        <v>3268</v>
      </c>
      <c r="J3117">
        <v>52.3</v>
      </c>
      <c r="K3117">
        <v>17.03</v>
      </c>
      <c r="L3117" t="s">
        <v>39</v>
      </c>
      <c r="M3117" t="s">
        <v>3265</v>
      </c>
      <c r="N3117" t="s">
        <v>39</v>
      </c>
      <c r="O3117">
        <v>1996</v>
      </c>
      <c r="P3117">
        <v>1997</v>
      </c>
      <c r="Q3117" t="s">
        <v>3266</v>
      </c>
      <c r="R3117" t="s">
        <v>3267</v>
      </c>
      <c r="S3117" t="s">
        <v>39</v>
      </c>
      <c r="T3117">
        <v>-3</v>
      </c>
      <c r="U3117" t="s">
        <v>2629</v>
      </c>
      <c r="V3117" s="6" t="s">
        <v>2954</v>
      </c>
      <c r="W3117">
        <v>28</v>
      </c>
      <c r="X3117" s="6" t="s">
        <v>3232</v>
      </c>
      <c r="Y3117" t="s">
        <v>39</v>
      </c>
      <c r="Z3117" t="s">
        <v>39</v>
      </c>
      <c r="AA3117" t="s">
        <v>39</v>
      </c>
      <c r="AB3117" t="s">
        <v>39</v>
      </c>
      <c r="AC3117" t="s">
        <v>39</v>
      </c>
      <c r="AD3117" t="s">
        <v>40</v>
      </c>
      <c r="AE3117" t="s">
        <v>39</v>
      </c>
      <c r="AF3117" t="s">
        <v>40</v>
      </c>
      <c r="AG3117" t="s">
        <v>39</v>
      </c>
      <c r="AH3117" t="s">
        <v>39</v>
      </c>
      <c r="AI3117" t="s">
        <v>39</v>
      </c>
      <c r="AJ3117" s="6" t="s">
        <v>43</v>
      </c>
      <c r="AK3117">
        <v>1.7589999999999999</v>
      </c>
      <c r="AL3117" t="s">
        <v>39</v>
      </c>
      <c r="AM3117" t="s">
        <v>39</v>
      </c>
      <c r="AN3117">
        <v>4</v>
      </c>
      <c r="AO3117">
        <v>50</v>
      </c>
      <c r="AP3117">
        <f t="shared" si="94"/>
        <v>63</v>
      </c>
      <c r="AQ3117" t="s">
        <v>39</v>
      </c>
      <c r="AR3117" t="s">
        <v>2687</v>
      </c>
      <c r="AS3117" t="s">
        <v>3274</v>
      </c>
    </row>
    <row r="3118" spans="1:45" x14ac:dyDescent="0.35">
      <c r="A3118" t="s">
        <v>2180</v>
      </c>
      <c r="B3118" t="s">
        <v>2673</v>
      </c>
      <c r="C3118" t="s">
        <v>2593</v>
      </c>
      <c r="D3118" t="s">
        <v>1389</v>
      </c>
      <c r="E3118" t="s">
        <v>2179</v>
      </c>
      <c r="F3118" t="s">
        <v>39</v>
      </c>
      <c r="G3118" t="s">
        <v>42</v>
      </c>
      <c r="H3118" t="s">
        <v>40</v>
      </c>
      <c r="I3118" t="s">
        <v>3268</v>
      </c>
      <c r="J3118">
        <v>52.3</v>
      </c>
      <c r="K3118">
        <v>17.03</v>
      </c>
      <c r="L3118" t="s">
        <v>39</v>
      </c>
      <c r="M3118" t="s">
        <v>3265</v>
      </c>
      <c r="N3118" t="s">
        <v>39</v>
      </c>
      <c r="O3118">
        <v>1996</v>
      </c>
      <c r="P3118">
        <v>1997</v>
      </c>
      <c r="Q3118" t="s">
        <v>3266</v>
      </c>
      <c r="R3118" t="s">
        <v>3267</v>
      </c>
      <c r="S3118" t="s">
        <v>39</v>
      </c>
      <c r="T3118">
        <v>-3</v>
      </c>
      <c r="U3118" t="s">
        <v>2629</v>
      </c>
      <c r="V3118" s="6" t="s">
        <v>2954</v>
      </c>
      <c r="W3118">
        <v>28</v>
      </c>
      <c r="X3118" s="6" t="s">
        <v>3232</v>
      </c>
      <c r="Y3118" t="s">
        <v>39</v>
      </c>
      <c r="Z3118" t="s">
        <v>39</v>
      </c>
      <c r="AA3118" t="s">
        <v>39</v>
      </c>
      <c r="AB3118" t="s">
        <v>39</v>
      </c>
      <c r="AC3118" t="s">
        <v>39</v>
      </c>
      <c r="AD3118" t="s">
        <v>40</v>
      </c>
      <c r="AE3118" t="s">
        <v>39</v>
      </c>
      <c r="AF3118" t="s">
        <v>40</v>
      </c>
      <c r="AG3118" t="s">
        <v>39</v>
      </c>
      <c r="AH3118" t="s">
        <v>39</v>
      </c>
      <c r="AI3118" t="s">
        <v>39</v>
      </c>
      <c r="AJ3118" s="6" t="s">
        <v>43</v>
      </c>
      <c r="AK3118" s="19">
        <v>7.7889999999999997</v>
      </c>
      <c r="AL3118" t="s">
        <v>39</v>
      </c>
      <c r="AM3118" t="s">
        <v>39</v>
      </c>
      <c r="AN3118">
        <v>4</v>
      </c>
      <c r="AO3118">
        <v>50</v>
      </c>
      <c r="AP3118">
        <f t="shared" si="94"/>
        <v>70</v>
      </c>
      <c r="AQ3118" t="s">
        <v>39</v>
      </c>
      <c r="AR3118" t="s">
        <v>2687</v>
      </c>
      <c r="AS3118" t="s">
        <v>3274</v>
      </c>
    </row>
    <row r="3119" spans="1:45" x14ac:dyDescent="0.35">
      <c r="A3119" t="s">
        <v>2180</v>
      </c>
      <c r="B3119" t="s">
        <v>2673</v>
      </c>
      <c r="C3119" t="s">
        <v>2593</v>
      </c>
      <c r="D3119" t="s">
        <v>1389</v>
      </c>
      <c r="E3119" t="s">
        <v>2179</v>
      </c>
      <c r="F3119" t="s">
        <v>39</v>
      </c>
      <c r="G3119" t="s">
        <v>42</v>
      </c>
      <c r="H3119" t="s">
        <v>40</v>
      </c>
      <c r="I3119" t="s">
        <v>3268</v>
      </c>
      <c r="J3119">
        <v>52.3</v>
      </c>
      <c r="K3119">
        <v>17.03</v>
      </c>
      <c r="L3119" t="s">
        <v>39</v>
      </c>
      <c r="M3119" t="s">
        <v>3265</v>
      </c>
      <c r="N3119" t="s">
        <v>39</v>
      </c>
      <c r="O3119">
        <v>1996</v>
      </c>
      <c r="P3119">
        <v>1997</v>
      </c>
      <c r="Q3119" t="s">
        <v>3266</v>
      </c>
      <c r="R3119" t="s">
        <v>3267</v>
      </c>
      <c r="S3119" t="s">
        <v>39</v>
      </c>
      <c r="T3119">
        <v>-3</v>
      </c>
      <c r="U3119" t="s">
        <v>2629</v>
      </c>
      <c r="V3119" s="6" t="s">
        <v>2954</v>
      </c>
      <c r="W3119">
        <v>28</v>
      </c>
      <c r="X3119" s="6" t="s">
        <v>3232</v>
      </c>
      <c r="Y3119" t="s">
        <v>39</v>
      </c>
      <c r="Z3119" t="s">
        <v>39</v>
      </c>
      <c r="AA3119" t="s">
        <v>39</v>
      </c>
      <c r="AB3119" t="s">
        <v>39</v>
      </c>
      <c r="AC3119" t="s">
        <v>39</v>
      </c>
      <c r="AD3119" t="s">
        <v>40</v>
      </c>
      <c r="AE3119" t="s">
        <v>39</v>
      </c>
      <c r="AF3119" t="s">
        <v>40</v>
      </c>
      <c r="AG3119" t="s">
        <v>39</v>
      </c>
      <c r="AH3119" t="s">
        <v>39</v>
      </c>
      <c r="AI3119" t="s">
        <v>39</v>
      </c>
      <c r="AJ3119" s="6" t="s">
        <v>43</v>
      </c>
      <c r="AK3119" s="19">
        <v>12.311999999999999</v>
      </c>
      <c r="AL3119" t="s">
        <v>39</v>
      </c>
      <c r="AM3119" t="s">
        <v>39</v>
      </c>
      <c r="AN3119">
        <v>4</v>
      </c>
      <c r="AO3119">
        <v>50</v>
      </c>
      <c r="AP3119">
        <f t="shared" si="94"/>
        <v>77</v>
      </c>
      <c r="AQ3119" t="s">
        <v>39</v>
      </c>
      <c r="AR3119" t="s">
        <v>2687</v>
      </c>
      <c r="AS3119" t="s">
        <v>3274</v>
      </c>
    </row>
    <row r="3120" spans="1:45" x14ac:dyDescent="0.35">
      <c r="A3120" t="s">
        <v>2180</v>
      </c>
      <c r="B3120" t="s">
        <v>2673</v>
      </c>
      <c r="C3120" t="s">
        <v>2593</v>
      </c>
      <c r="D3120" t="s">
        <v>1389</v>
      </c>
      <c r="E3120" t="s">
        <v>2179</v>
      </c>
      <c r="F3120" t="s">
        <v>39</v>
      </c>
      <c r="G3120" t="s">
        <v>42</v>
      </c>
      <c r="H3120" t="s">
        <v>40</v>
      </c>
      <c r="I3120" t="s">
        <v>3268</v>
      </c>
      <c r="J3120">
        <v>52.3</v>
      </c>
      <c r="K3120">
        <v>17.03</v>
      </c>
      <c r="L3120" t="s">
        <v>39</v>
      </c>
      <c r="M3120" t="s">
        <v>3265</v>
      </c>
      <c r="N3120" t="s">
        <v>39</v>
      </c>
      <c r="O3120">
        <v>1996</v>
      </c>
      <c r="P3120">
        <v>1997</v>
      </c>
      <c r="Q3120" t="s">
        <v>3266</v>
      </c>
      <c r="R3120" t="s">
        <v>3267</v>
      </c>
      <c r="S3120" t="s">
        <v>39</v>
      </c>
      <c r="T3120">
        <v>-3</v>
      </c>
      <c r="U3120" t="s">
        <v>2629</v>
      </c>
      <c r="V3120" s="6" t="s">
        <v>2954</v>
      </c>
      <c r="W3120">
        <v>28</v>
      </c>
      <c r="X3120" s="6" t="s">
        <v>3232</v>
      </c>
      <c r="Y3120" t="s">
        <v>39</v>
      </c>
      <c r="Z3120" t="s">
        <v>39</v>
      </c>
      <c r="AA3120" t="s">
        <v>39</v>
      </c>
      <c r="AB3120" t="s">
        <v>39</v>
      </c>
      <c r="AC3120" t="s">
        <v>39</v>
      </c>
      <c r="AD3120" t="s">
        <v>40</v>
      </c>
      <c r="AE3120" t="s">
        <v>39</v>
      </c>
      <c r="AF3120" t="s">
        <v>40</v>
      </c>
      <c r="AG3120" t="s">
        <v>39</v>
      </c>
      <c r="AH3120" t="s">
        <v>39</v>
      </c>
      <c r="AI3120" t="s">
        <v>39</v>
      </c>
      <c r="AJ3120" s="6" t="s">
        <v>43</v>
      </c>
      <c r="AK3120" s="19">
        <v>20.352</v>
      </c>
      <c r="AL3120" t="s">
        <v>39</v>
      </c>
      <c r="AM3120" t="s">
        <v>39</v>
      </c>
      <c r="AN3120">
        <v>4</v>
      </c>
      <c r="AO3120">
        <v>50</v>
      </c>
      <c r="AP3120">
        <f t="shared" si="94"/>
        <v>84</v>
      </c>
      <c r="AQ3120" t="s">
        <v>39</v>
      </c>
      <c r="AR3120" t="s">
        <v>2687</v>
      </c>
      <c r="AS3120" t="s">
        <v>3274</v>
      </c>
    </row>
    <row r="3121" spans="1:45" x14ac:dyDescent="0.35">
      <c r="A3121" t="s">
        <v>2180</v>
      </c>
      <c r="B3121" t="s">
        <v>2673</v>
      </c>
      <c r="C3121" t="s">
        <v>2593</v>
      </c>
      <c r="D3121" t="s">
        <v>1389</v>
      </c>
      <c r="E3121" t="s">
        <v>2179</v>
      </c>
      <c r="F3121" t="s">
        <v>39</v>
      </c>
      <c r="G3121" t="s">
        <v>42</v>
      </c>
      <c r="H3121" t="s">
        <v>40</v>
      </c>
      <c r="I3121" t="s">
        <v>3268</v>
      </c>
      <c r="J3121">
        <v>52.3</v>
      </c>
      <c r="K3121">
        <v>17.03</v>
      </c>
      <c r="L3121" t="s">
        <v>39</v>
      </c>
      <c r="M3121" t="s">
        <v>3265</v>
      </c>
      <c r="N3121" t="s">
        <v>39</v>
      </c>
      <c r="O3121">
        <v>1996</v>
      </c>
      <c r="P3121">
        <v>1997</v>
      </c>
      <c r="Q3121" t="s">
        <v>3266</v>
      </c>
      <c r="R3121" t="s">
        <v>3267</v>
      </c>
      <c r="S3121" t="s">
        <v>39</v>
      </c>
      <c r="T3121">
        <v>-3</v>
      </c>
      <c r="U3121" t="s">
        <v>2629</v>
      </c>
      <c r="V3121" s="6" t="s">
        <v>2954</v>
      </c>
      <c r="W3121">
        <v>28</v>
      </c>
      <c r="X3121" s="6" t="s">
        <v>3232</v>
      </c>
      <c r="Y3121" t="s">
        <v>39</v>
      </c>
      <c r="Z3121" t="s">
        <v>39</v>
      </c>
      <c r="AA3121" t="s">
        <v>39</v>
      </c>
      <c r="AB3121" t="s">
        <v>39</v>
      </c>
      <c r="AC3121" t="s">
        <v>39</v>
      </c>
      <c r="AD3121" t="s">
        <v>40</v>
      </c>
      <c r="AE3121" t="s">
        <v>39</v>
      </c>
      <c r="AF3121" t="s">
        <v>40</v>
      </c>
      <c r="AG3121" t="s">
        <v>39</v>
      </c>
      <c r="AH3121" t="s">
        <v>39</v>
      </c>
      <c r="AI3121" t="s">
        <v>39</v>
      </c>
      <c r="AJ3121" s="6" t="s">
        <v>43</v>
      </c>
      <c r="AK3121" s="19">
        <v>21.356999999999999</v>
      </c>
      <c r="AL3121" t="s">
        <v>39</v>
      </c>
      <c r="AM3121" t="s">
        <v>39</v>
      </c>
      <c r="AN3121">
        <v>4</v>
      </c>
      <c r="AO3121">
        <v>50</v>
      </c>
      <c r="AP3121">
        <f t="shared" si="94"/>
        <v>91</v>
      </c>
      <c r="AQ3121" t="s">
        <v>39</v>
      </c>
      <c r="AR3121" t="s">
        <v>2687</v>
      </c>
      <c r="AS3121" t="s">
        <v>3274</v>
      </c>
    </row>
    <row r="3122" spans="1:45" x14ac:dyDescent="0.35">
      <c r="A3122" t="s">
        <v>2180</v>
      </c>
      <c r="B3122" t="s">
        <v>2673</v>
      </c>
      <c r="C3122" t="s">
        <v>2593</v>
      </c>
      <c r="D3122" t="s">
        <v>1389</v>
      </c>
      <c r="E3122" t="s">
        <v>2179</v>
      </c>
      <c r="F3122" t="s">
        <v>39</v>
      </c>
      <c r="G3122" t="s">
        <v>42</v>
      </c>
      <c r="H3122" t="s">
        <v>40</v>
      </c>
      <c r="I3122" t="s">
        <v>3268</v>
      </c>
      <c r="J3122">
        <v>52.3</v>
      </c>
      <c r="K3122">
        <v>17.03</v>
      </c>
      <c r="L3122" t="s">
        <v>39</v>
      </c>
      <c r="M3122" t="s">
        <v>3265</v>
      </c>
      <c r="N3122" t="s">
        <v>39</v>
      </c>
      <c r="O3122">
        <v>1996</v>
      </c>
      <c r="P3122">
        <v>1997</v>
      </c>
      <c r="Q3122" t="s">
        <v>3266</v>
      </c>
      <c r="R3122" t="s">
        <v>3267</v>
      </c>
      <c r="S3122" t="s">
        <v>39</v>
      </c>
      <c r="T3122">
        <v>-3</v>
      </c>
      <c r="U3122" t="s">
        <v>2629</v>
      </c>
      <c r="V3122" s="6" t="s">
        <v>2954</v>
      </c>
      <c r="W3122">
        <v>28</v>
      </c>
      <c r="X3122" s="6" t="s">
        <v>3232</v>
      </c>
      <c r="Y3122" t="s">
        <v>39</v>
      </c>
      <c r="Z3122" t="s">
        <v>39</v>
      </c>
      <c r="AA3122" t="s">
        <v>39</v>
      </c>
      <c r="AB3122" t="s">
        <v>39</v>
      </c>
      <c r="AC3122" t="s">
        <v>39</v>
      </c>
      <c r="AD3122" t="s">
        <v>40</v>
      </c>
      <c r="AE3122" t="s">
        <v>39</v>
      </c>
      <c r="AF3122" t="s">
        <v>40</v>
      </c>
      <c r="AG3122" t="s">
        <v>39</v>
      </c>
      <c r="AH3122" t="s">
        <v>39</v>
      </c>
      <c r="AI3122" t="s">
        <v>39</v>
      </c>
      <c r="AJ3122" s="6" t="s">
        <v>43</v>
      </c>
      <c r="AK3122" s="19">
        <v>22.361999999999998</v>
      </c>
      <c r="AL3122" t="s">
        <v>39</v>
      </c>
      <c r="AM3122" t="s">
        <v>39</v>
      </c>
      <c r="AN3122">
        <v>4</v>
      </c>
      <c r="AO3122">
        <v>50</v>
      </c>
      <c r="AP3122">
        <f t="shared" si="94"/>
        <v>98</v>
      </c>
      <c r="AQ3122" t="s">
        <v>39</v>
      </c>
      <c r="AR3122" t="s">
        <v>2687</v>
      </c>
      <c r="AS3122" t="s">
        <v>3274</v>
      </c>
    </row>
    <row r="3123" spans="1:45" x14ac:dyDescent="0.35">
      <c r="A3123" t="s">
        <v>2180</v>
      </c>
      <c r="B3123" t="s">
        <v>2673</v>
      </c>
      <c r="C3123" t="s">
        <v>2593</v>
      </c>
      <c r="D3123" t="s">
        <v>1389</v>
      </c>
      <c r="E3123" t="s">
        <v>2179</v>
      </c>
      <c r="F3123" t="s">
        <v>39</v>
      </c>
      <c r="G3123" t="s">
        <v>42</v>
      </c>
      <c r="H3123" t="s">
        <v>40</v>
      </c>
      <c r="I3123" t="s">
        <v>3268</v>
      </c>
      <c r="J3123">
        <v>52.3</v>
      </c>
      <c r="K3123">
        <v>17.03</v>
      </c>
      <c r="L3123" t="s">
        <v>39</v>
      </c>
      <c r="M3123" t="s">
        <v>3265</v>
      </c>
      <c r="N3123" t="s">
        <v>39</v>
      </c>
      <c r="O3123">
        <v>1996</v>
      </c>
      <c r="P3123">
        <v>1997</v>
      </c>
      <c r="Q3123" t="s">
        <v>3266</v>
      </c>
      <c r="R3123" t="s">
        <v>3267</v>
      </c>
      <c r="S3123" t="s">
        <v>39</v>
      </c>
      <c r="T3123">
        <v>-3</v>
      </c>
      <c r="U3123" t="s">
        <v>2629</v>
      </c>
      <c r="V3123" s="6" t="s">
        <v>2954</v>
      </c>
      <c r="W3123">
        <v>28</v>
      </c>
      <c r="X3123" s="6" t="s">
        <v>3232</v>
      </c>
      <c r="Y3123" t="s">
        <v>39</v>
      </c>
      <c r="Z3123" t="s">
        <v>39</v>
      </c>
      <c r="AA3123" t="s">
        <v>39</v>
      </c>
      <c r="AB3123" t="s">
        <v>39</v>
      </c>
      <c r="AC3123" t="s">
        <v>39</v>
      </c>
      <c r="AD3123" t="s">
        <v>40</v>
      </c>
      <c r="AE3123" t="s">
        <v>39</v>
      </c>
      <c r="AF3123" t="s">
        <v>40</v>
      </c>
      <c r="AG3123" t="s">
        <v>39</v>
      </c>
      <c r="AH3123" t="s">
        <v>39</v>
      </c>
      <c r="AI3123" t="s">
        <v>39</v>
      </c>
      <c r="AJ3123" s="6" t="s">
        <v>43</v>
      </c>
      <c r="AK3123" s="19">
        <v>30.905000000000001</v>
      </c>
      <c r="AL3123" t="s">
        <v>39</v>
      </c>
      <c r="AM3123" t="s">
        <v>39</v>
      </c>
      <c r="AN3123">
        <v>4</v>
      </c>
      <c r="AO3123">
        <v>50</v>
      </c>
      <c r="AP3123">
        <f t="shared" si="94"/>
        <v>105</v>
      </c>
      <c r="AQ3123" t="s">
        <v>39</v>
      </c>
      <c r="AR3123" t="s">
        <v>2687</v>
      </c>
      <c r="AS3123" t="s">
        <v>3274</v>
      </c>
    </row>
    <row r="3124" spans="1:45" x14ac:dyDescent="0.35">
      <c r="A3124" t="s">
        <v>2180</v>
      </c>
      <c r="B3124" t="s">
        <v>2673</v>
      </c>
      <c r="C3124" t="s">
        <v>2593</v>
      </c>
      <c r="D3124" t="s">
        <v>1389</v>
      </c>
      <c r="E3124" t="s">
        <v>2179</v>
      </c>
      <c r="F3124" t="s">
        <v>39</v>
      </c>
      <c r="G3124" t="s">
        <v>42</v>
      </c>
      <c r="H3124" t="s">
        <v>40</v>
      </c>
      <c r="I3124" t="s">
        <v>3268</v>
      </c>
      <c r="J3124">
        <v>52.3</v>
      </c>
      <c r="K3124">
        <v>17.03</v>
      </c>
      <c r="L3124" t="s">
        <v>39</v>
      </c>
      <c r="M3124" t="s">
        <v>3265</v>
      </c>
      <c r="N3124" t="s">
        <v>39</v>
      </c>
      <c r="O3124">
        <v>1996</v>
      </c>
      <c r="P3124">
        <v>1997</v>
      </c>
      <c r="Q3124" t="s">
        <v>3266</v>
      </c>
      <c r="R3124" t="s">
        <v>3267</v>
      </c>
      <c r="S3124" t="s">
        <v>39</v>
      </c>
      <c r="T3124">
        <v>-3</v>
      </c>
      <c r="U3124" t="s">
        <v>2629</v>
      </c>
      <c r="V3124" s="6" t="s">
        <v>2954</v>
      </c>
      <c r="W3124">
        <v>28</v>
      </c>
      <c r="X3124" s="6" t="s">
        <v>3232</v>
      </c>
      <c r="Y3124" t="s">
        <v>39</v>
      </c>
      <c r="Z3124" t="s">
        <v>39</v>
      </c>
      <c r="AA3124" t="s">
        <v>39</v>
      </c>
      <c r="AB3124" t="s">
        <v>39</v>
      </c>
      <c r="AC3124" t="s">
        <v>39</v>
      </c>
      <c r="AD3124" t="s">
        <v>40</v>
      </c>
      <c r="AE3124" t="s">
        <v>39</v>
      </c>
      <c r="AF3124" t="s">
        <v>40</v>
      </c>
      <c r="AG3124" t="s">
        <v>39</v>
      </c>
      <c r="AH3124" t="s">
        <v>39</v>
      </c>
      <c r="AI3124" t="s">
        <v>39</v>
      </c>
      <c r="AJ3124" s="6" t="s">
        <v>43</v>
      </c>
      <c r="AK3124" s="19">
        <v>38.945</v>
      </c>
      <c r="AL3124" t="s">
        <v>39</v>
      </c>
      <c r="AM3124" t="s">
        <v>39</v>
      </c>
      <c r="AN3124">
        <v>4</v>
      </c>
      <c r="AO3124">
        <v>50</v>
      </c>
      <c r="AP3124">
        <f t="shared" si="94"/>
        <v>112</v>
      </c>
      <c r="AQ3124" t="s">
        <v>39</v>
      </c>
      <c r="AR3124" t="s">
        <v>2687</v>
      </c>
      <c r="AS3124" t="s">
        <v>3274</v>
      </c>
    </row>
    <row r="3125" spans="1:45" x14ac:dyDescent="0.35">
      <c r="A3125" t="s">
        <v>2180</v>
      </c>
      <c r="B3125" t="s">
        <v>2673</v>
      </c>
      <c r="C3125" t="s">
        <v>2593</v>
      </c>
      <c r="D3125" t="s">
        <v>1389</v>
      </c>
      <c r="E3125" t="s">
        <v>2179</v>
      </c>
      <c r="F3125" t="s">
        <v>39</v>
      </c>
      <c r="G3125" t="s">
        <v>42</v>
      </c>
      <c r="H3125" t="s">
        <v>40</v>
      </c>
      <c r="I3125" t="s">
        <v>3268</v>
      </c>
      <c r="J3125">
        <v>52.3</v>
      </c>
      <c r="K3125">
        <v>17.03</v>
      </c>
      <c r="L3125" t="s">
        <v>39</v>
      </c>
      <c r="M3125" t="s">
        <v>3265</v>
      </c>
      <c r="N3125" t="s">
        <v>39</v>
      </c>
      <c r="O3125">
        <v>1996</v>
      </c>
      <c r="P3125">
        <v>1997</v>
      </c>
      <c r="Q3125" t="s">
        <v>3266</v>
      </c>
      <c r="R3125" t="s">
        <v>3267</v>
      </c>
      <c r="S3125" t="s">
        <v>39</v>
      </c>
      <c r="T3125">
        <v>-3</v>
      </c>
      <c r="U3125" t="s">
        <v>2629</v>
      </c>
      <c r="V3125" s="6" t="s">
        <v>2954</v>
      </c>
      <c r="W3125">
        <v>28</v>
      </c>
      <c r="X3125" s="6" t="s">
        <v>3233</v>
      </c>
      <c r="Y3125" t="s">
        <v>39</v>
      </c>
      <c r="Z3125" t="s">
        <v>39</v>
      </c>
      <c r="AA3125" t="s">
        <v>39</v>
      </c>
      <c r="AB3125" t="s">
        <v>39</v>
      </c>
      <c r="AC3125" t="s">
        <v>39</v>
      </c>
      <c r="AD3125" t="s">
        <v>40</v>
      </c>
      <c r="AE3125" t="s">
        <v>39</v>
      </c>
      <c r="AF3125" t="s">
        <v>40</v>
      </c>
      <c r="AG3125" t="s">
        <v>39</v>
      </c>
      <c r="AH3125" t="s">
        <v>39</v>
      </c>
      <c r="AI3125" t="s">
        <v>39</v>
      </c>
      <c r="AJ3125" s="6" t="s">
        <v>43</v>
      </c>
      <c r="AK3125" s="19">
        <v>0</v>
      </c>
      <c r="AL3125" t="s">
        <v>39</v>
      </c>
      <c r="AM3125" t="s">
        <v>39</v>
      </c>
      <c r="AN3125">
        <v>4</v>
      </c>
      <c r="AO3125">
        <v>50</v>
      </c>
      <c r="AP3125">
        <v>21</v>
      </c>
      <c r="AQ3125" t="s">
        <v>39</v>
      </c>
      <c r="AR3125" t="s">
        <v>2687</v>
      </c>
      <c r="AS3125" t="s">
        <v>3274</v>
      </c>
    </row>
    <row r="3126" spans="1:45" x14ac:dyDescent="0.35">
      <c r="A3126" t="s">
        <v>2180</v>
      </c>
      <c r="B3126" t="s">
        <v>2673</v>
      </c>
      <c r="C3126" t="s">
        <v>2593</v>
      </c>
      <c r="D3126" t="s">
        <v>1389</v>
      </c>
      <c r="E3126" t="s">
        <v>2179</v>
      </c>
      <c r="F3126" t="s">
        <v>39</v>
      </c>
      <c r="G3126" t="s">
        <v>42</v>
      </c>
      <c r="H3126" t="s">
        <v>40</v>
      </c>
      <c r="I3126" t="s">
        <v>3268</v>
      </c>
      <c r="J3126">
        <v>52.3</v>
      </c>
      <c r="K3126">
        <v>17.03</v>
      </c>
      <c r="L3126" t="s">
        <v>39</v>
      </c>
      <c r="M3126" t="s">
        <v>3265</v>
      </c>
      <c r="N3126" t="s">
        <v>39</v>
      </c>
      <c r="O3126">
        <v>1996</v>
      </c>
      <c r="P3126">
        <v>1997</v>
      </c>
      <c r="Q3126" t="s">
        <v>3266</v>
      </c>
      <c r="R3126" t="s">
        <v>3267</v>
      </c>
      <c r="S3126" t="s">
        <v>39</v>
      </c>
      <c r="T3126">
        <v>-3</v>
      </c>
      <c r="U3126" t="s">
        <v>2629</v>
      </c>
      <c r="V3126" s="6" t="s">
        <v>2954</v>
      </c>
      <c r="W3126">
        <v>28</v>
      </c>
      <c r="X3126" s="6" t="s">
        <v>3233</v>
      </c>
      <c r="Y3126" t="s">
        <v>39</v>
      </c>
      <c r="Z3126" t="s">
        <v>39</v>
      </c>
      <c r="AA3126" t="s">
        <v>39</v>
      </c>
      <c r="AB3126" t="s">
        <v>39</v>
      </c>
      <c r="AC3126" t="s">
        <v>39</v>
      </c>
      <c r="AD3126" t="s">
        <v>40</v>
      </c>
      <c r="AE3126" t="s">
        <v>39</v>
      </c>
      <c r="AF3126" t="s">
        <v>40</v>
      </c>
      <c r="AG3126" t="s">
        <v>39</v>
      </c>
      <c r="AH3126" t="s">
        <v>39</v>
      </c>
      <c r="AI3126" t="s">
        <v>39</v>
      </c>
      <c r="AJ3126" s="6" t="s">
        <v>43</v>
      </c>
      <c r="AK3126">
        <v>2.0099999999999998</v>
      </c>
      <c r="AL3126" t="s">
        <v>39</v>
      </c>
      <c r="AM3126" t="s">
        <v>39</v>
      </c>
      <c r="AN3126">
        <v>4</v>
      </c>
      <c r="AO3126">
        <v>50</v>
      </c>
      <c r="AP3126">
        <f t="shared" ref="AP3126:AP3137" si="95">AP3125+7</f>
        <v>28</v>
      </c>
      <c r="AQ3126" t="s">
        <v>39</v>
      </c>
      <c r="AR3126" t="s">
        <v>2687</v>
      </c>
      <c r="AS3126" t="s">
        <v>3274</v>
      </c>
    </row>
    <row r="3127" spans="1:45" x14ac:dyDescent="0.35">
      <c r="A3127" t="s">
        <v>2180</v>
      </c>
      <c r="B3127" t="s">
        <v>2673</v>
      </c>
      <c r="C3127" t="s">
        <v>2593</v>
      </c>
      <c r="D3127" t="s">
        <v>1389</v>
      </c>
      <c r="E3127" t="s">
        <v>2179</v>
      </c>
      <c r="F3127" t="s">
        <v>39</v>
      </c>
      <c r="G3127" t="s">
        <v>42</v>
      </c>
      <c r="H3127" t="s">
        <v>40</v>
      </c>
      <c r="I3127" t="s">
        <v>3268</v>
      </c>
      <c r="J3127">
        <v>52.3</v>
      </c>
      <c r="K3127">
        <v>17.03</v>
      </c>
      <c r="L3127" t="s">
        <v>39</v>
      </c>
      <c r="M3127" t="s">
        <v>3265</v>
      </c>
      <c r="N3127" t="s">
        <v>39</v>
      </c>
      <c r="O3127">
        <v>1996</v>
      </c>
      <c r="P3127">
        <v>1997</v>
      </c>
      <c r="Q3127" t="s">
        <v>3266</v>
      </c>
      <c r="R3127" t="s">
        <v>3267</v>
      </c>
      <c r="S3127" t="s">
        <v>39</v>
      </c>
      <c r="T3127">
        <v>-3</v>
      </c>
      <c r="U3127" t="s">
        <v>2629</v>
      </c>
      <c r="V3127" s="6" t="s">
        <v>2954</v>
      </c>
      <c r="W3127">
        <v>28</v>
      </c>
      <c r="X3127" s="6" t="s">
        <v>3233</v>
      </c>
      <c r="Y3127" t="s">
        <v>39</v>
      </c>
      <c r="Z3127" t="s">
        <v>39</v>
      </c>
      <c r="AA3127" t="s">
        <v>39</v>
      </c>
      <c r="AB3127" t="s">
        <v>39</v>
      </c>
      <c r="AC3127" t="s">
        <v>39</v>
      </c>
      <c r="AD3127" t="s">
        <v>40</v>
      </c>
      <c r="AE3127" t="s">
        <v>39</v>
      </c>
      <c r="AF3127" t="s">
        <v>40</v>
      </c>
      <c r="AG3127" t="s">
        <v>39</v>
      </c>
      <c r="AH3127" t="s">
        <v>39</v>
      </c>
      <c r="AI3127" t="s">
        <v>39</v>
      </c>
      <c r="AJ3127" s="6" t="s">
        <v>43</v>
      </c>
      <c r="AK3127">
        <v>13.317</v>
      </c>
      <c r="AL3127" t="s">
        <v>39</v>
      </c>
      <c r="AM3127" t="s">
        <v>39</v>
      </c>
      <c r="AN3127">
        <v>4</v>
      </c>
      <c r="AO3127">
        <v>50</v>
      </c>
      <c r="AP3127">
        <f t="shared" si="95"/>
        <v>35</v>
      </c>
      <c r="AQ3127" t="s">
        <v>39</v>
      </c>
      <c r="AR3127" t="s">
        <v>2687</v>
      </c>
      <c r="AS3127" t="s">
        <v>3274</v>
      </c>
    </row>
    <row r="3128" spans="1:45" x14ac:dyDescent="0.35">
      <c r="A3128" t="s">
        <v>2180</v>
      </c>
      <c r="B3128" t="s">
        <v>2673</v>
      </c>
      <c r="C3128" t="s">
        <v>2593</v>
      </c>
      <c r="D3128" t="s">
        <v>1389</v>
      </c>
      <c r="E3128" t="s">
        <v>2179</v>
      </c>
      <c r="F3128" t="s">
        <v>39</v>
      </c>
      <c r="G3128" t="s">
        <v>42</v>
      </c>
      <c r="H3128" t="s">
        <v>40</v>
      </c>
      <c r="I3128" t="s">
        <v>3268</v>
      </c>
      <c r="J3128">
        <v>52.3</v>
      </c>
      <c r="K3128">
        <v>17.03</v>
      </c>
      <c r="L3128" t="s">
        <v>39</v>
      </c>
      <c r="M3128" t="s">
        <v>3265</v>
      </c>
      <c r="N3128" t="s">
        <v>39</v>
      </c>
      <c r="O3128">
        <v>1996</v>
      </c>
      <c r="P3128">
        <v>1997</v>
      </c>
      <c r="Q3128" t="s">
        <v>3266</v>
      </c>
      <c r="R3128" t="s">
        <v>3267</v>
      </c>
      <c r="S3128" t="s">
        <v>39</v>
      </c>
      <c r="T3128">
        <v>-3</v>
      </c>
      <c r="U3128" t="s">
        <v>2629</v>
      </c>
      <c r="V3128" s="6" t="s">
        <v>2954</v>
      </c>
      <c r="W3128">
        <v>28</v>
      </c>
      <c r="X3128" s="6" t="s">
        <v>3233</v>
      </c>
      <c r="Y3128" t="s">
        <v>39</v>
      </c>
      <c r="Z3128" t="s">
        <v>39</v>
      </c>
      <c r="AA3128" t="s">
        <v>39</v>
      </c>
      <c r="AB3128" t="s">
        <v>39</v>
      </c>
      <c r="AC3128" t="s">
        <v>39</v>
      </c>
      <c r="AD3128" t="s">
        <v>40</v>
      </c>
      <c r="AE3128" t="s">
        <v>39</v>
      </c>
      <c r="AF3128" t="s">
        <v>40</v>
      </c>
      <c r="AG3128" t="s">
        <v>39</v>
      </c>
      <c r="AH3128" t="s">
        <v>39</v>
      </c>
      <c r="AI3128" t="s">
        <v>39</v>
      </c>
      <c r="AJ3128" s="6" t="s">
        <v>43</v>
      </c>
      <c r="AK3128">
        <v>29.899000000000001</v>
      </c>
      <c r="AL3128" t="s">
        <v>39</v>
      </c>
      <c r="AM3128" t="s">
        <v>39</v>
      </c>
      <c r="AN3128">
        <v>4</v>
      </c>
      <c r="AO3128">
        <v>50</v>
      </c>
      <c r="AP3128">
        <f t="shared" si="95"/>
        <v>42</v>
      </c>
      <c r="AQ3128" t="s">
        <v>39</v>
      </c>
      <c r="AR3128" t="s">
        <v>2687</v>
      </c>
      <c r="AS3128" t="s">
        <v>3274</v>
      </c>
    </row>
    <row r="3129" spans="1:45" x14ac:dyDescent="0.35">
      <c r="A3129" t="s">
        <v>2180</v>
      </c>
      <c r="B3129" t="s">
        <v>2673</v>
      </c>
      <c r="C3129" t="s">
        <v>2593</v>
      </c>
      <c r="D3129" t="s">
        <v>1389</v>
      </c>
      <c r="E3129" t="s">
        <v>2179</v>
      </c>
      <c r="F3129" t="s">
        <v>39</v>
      </c>
      <c r="G3129" t="s">
        <v>42</v>
      </c>
      <c r="H3129" t="s">
        <v>40</v>
      </c>
      <c r="I3129" t="s">
        <v>3268</v>
      </c>
      <c r="J3129">
        <v>52.3</v>
      </c>
      <c r="K3129">
        <v>17.03</v>
      </c>
      <c r="L3129" t="s">
        <v>39</v>
      </c>
      <c r="M3129" t="s">
        <v>3265</v>
      </c>
      <c r="N3129" t="s">
        <v>39</v>
      </c>
      <c r="O3129">
        <v>1996</v>
      </c>
      <c r="P3129">
        <v>1997</v>
      </c>
      <c r="Q3129" t="s">
        <v>3266</v>
      </c>
      <c r="R3129" t="s">
        <v>3267</v>
      </c>
      <c r="S3129" t="s">
        <v>39</v>
      </c>
      <c r="T3129">
        <v>-3</v>
      </c>
      <c r="U3129" t="s">
        <v>2629</v>
      </c>
      <c r="V3129" s="6" t="s">
        <v>2954</v>
      </c>
      <c r="W3129">
        <v>28</v>
      </c>
      <c r="X3129" s="6" t="s">
        <v>3233</v>
      </c>
      <c r="Y3129" t="s">
        <v>39</v>
      </c>
      <c r="Z3129" t="s">
        <v>39</v>
      </c>
      <c r="AA3129" t="s">
        <v>39</v>
      </c>
      <c r="AB3129" t="s">
        <v>39</v>
      </c>
      <c r="AC3129" t="s">
        <v>39</v>
      </c>
      <c r="AD3129" t="s">
        <v>40</v>
      </c>
      <c r="AE3129" t="s">
        <v>39</v>
      </c>
      <c r="AF3129" t="s">
        <v>40</v>
      </c>
      <c r="AG3129" t="s">
        <v>39</v>
      </c>
      <c r="AH3129" t="s">
        <v>39</v>
      </c>
      <c r="AI3129" t="s">
        <v>39</v>
      </c>
      <c r="AJ3129" s="6" t="s">
        <v>43</v>
      </c>
      <c r="AK3129">
        <v>44.472000000000001</v>
      </c>
      <c r="AL3129" t="s">
        <v>39</v>
      </c>
      <c r="AM3129" t="s">
        <v>39</v>
      </c>
      <c r="AN3129">
        <v>4</v>
      </c>
      <c r="AO3129">
        <v>50</v>
      </c>
      <c r="AP3129">
        <f t="shared" si="95"/>
        <v>49</v>
      </c>
      <c r="AQ3129" t="s">
        <v>39</v>
      </c>
      <c r="AR3129" t="s">
        <v>2687</v>
      </c>
      <c r="AS3129" t="s">
        <v>3274</v>
      </c>
    </row>
    <row r="3130" spans="1:45" x14ac:dyDescent="0.35">
      <c r="A3130" t="s">
        <v>2180</v>
      </c>
      <c r="B3130" t="s">
        <v>2673</v>
      </c>
      <c r="C3130" t="s">
        <v>2593</v>
      </c>
      <c r="D3130" t="s">
        <v>1389</v>
      </c>
      <c r="E3130" t="s">
        <v>2179</v>
      </c>
      <c r="F3130" t="s">
        <v>39</v>
      </c>
      <c r="G3130" t="s">
        <v>42</v>
      </c>
      <c r="H3130" t="s">
        <v>40</v>
      </c>
      <c r="I3130" t="s">
        <v>3268</v>
      </c>
      <c r="J3130">
        <v>52.3</v>
      </c>
      <c r="K3130">
        <v>17.03</v>
      </c>
      <c r="L3130" t="s">
        <v>39</v>
      </c>
      <c r="M3130" t="s">
        <v>3265</v>
      </c>
      <c r="N3130" t="s">
        <v>39</v>
      </c>
      <c r="O3130">
        <v>1996</v>
      </c>
      <c r="P3130">
        <v>1997</v>
      </c>
      <c r="Q3130" t="s">
        <v>3266</v>
      </c>
      <c r="R3130" t="s">
        <v>3267</v>
      </c>
      <c r="S3130" t="s">
        <v>39</v>
      </c>
      <c r="T3130">
        <v>-3</v>
      </c>
      <c r="U3130" t="s">
        <v>2629</v>
      </c>
      <c r="V3130" s="6" t="s">
        <v>2954</v>
      </c>
      <c r="W3130">
        <v>28</v>
      </c>
      <c r="X3130" s="6" t="s">
        <v>3233</v>
      </c>
      <c r="Y3130" t="s">
        <v>39</v>
      </c>
      <c r="Z3130" t="s">
        <v>39</v>
      </c>
      <c r="AA3130" t="s">
        <v>39</v>
      </c>
      <c r="AB3130" t="s">
        <v>39</v>
      </c>
      <c r="AC3130" t="s">
        <v>39</v>
      </c>
      <c r="AD3130" t="s">
        <v>40</v>
      </c>
      <c r="AE3130" t="s">
        <v>39</v>
      </c>
      <c r="AF3130" t="s">
        <v>40</v>
      </c>
      <c r="AG3130" t="s">
        <v>39</v>
      </c>
      <c r="AH3130" t="s">
        <v>39</v>
      </c>
      <c r="AI3130" t="s">
        <v>39</v>
      </c>
      <c r="AJ3130" s="6" t="s">
        <v>43</v>
      </c>
      <c r="AK3130">
        <v>65.578000000000003</v>
      </c>
      <c r="AL3130" t="s">
        <v>39</v>
      </c>
      <c r="AM3130" t="s">
        <v>39</v>
      </c>
      <c r="AN3130">
        <v>4</v>
      </c>
      <c r="AO3130">
        <v>50</v>
      </c>
      <c r="AP3130">
        <f t="shared" si="95"/>
        <v>56</v>
      </c>
      <c r="AQ3130" t="s">
        <v>39</v>
      </c>
      <c r="AR3130" t="s">
        <v>2687</v>
      </c>
      <c r="AS3130" t="s">
        <v>3274</v>
      </c>
    </row>
    <row r="3131" spans="1:45" x14ac:dyDescent="0.35">
      <c r="A3131" t="s">
        <v>2180</v>
      </c>
      <c r="B3131" t="s">
        <v>2673</v>
      </c>
      <c r="C3131" t="s">
        <v>2593</v>
      </c>
      <c r="D3131" t="s">
        <v>1389</v>
      </c>
      <c r="E3131" t="s">
        <v>2179</v>
      </c>
      <c r="F3131" t="s">
        <v>39</v>
      </c>
      <c r="G3131" t="s">
        <v>42</v>
      </c>
      <c r="H3131" t="s">
        <v>40</v>
      </c>
      <c r="I3131" t="s">
        <v>3268</v>
      </c>
      <c r="J3131">
        <v>52.3</v>
      </c>
      <c r="K3131">
        <v>17.03</v>
      </c>
      <c r="L3131" t="s">
        <v>39</v>
      </c>
      <c r="M3131" t="s">
        <v>3265</v>
      </c>
      <c r="N3131" t="s">
        <v>39</v>
      </c>
      <c r="O3131">
        <v>1996</v>
      </c>
      <c r="P3131">
        <v>1997</v>
      </c>
      <c r="Q3131" t="s">
        <v>3266</v>
      </c>
      <c r="R3131" t="s">
        <v>3267</v>
      </c>
      <c r="S3131" t="s">
        <v>39</v>
      </c>
      <c r="T3131">
        <v>-3</v>
      </c>
      <c r="U3131" t="s">
        <v>2629</v>
      </c>
      <c r="V3131" s="6" t="s">
        <v>2954</v>
      </c>
      <c r="W3131">
        <v>28</v>
      </c>
      <c r="X3131" s="6" t="s">
        <v>3233</v>
      </c>
      <c r="Y3131" t="s">
        <v>39</v>
      </c>
      <c r="Z3131" t="s">
        <v>39</v>
      </c>
      <c r="AA3131" t="s">
        <v>39</v>
      </c>
      <c r="AB3131" t="s">
        <v>39</v>
      </c>
      <c r="AC3131" t="s">
        <v>39</v>
      </c>
      <c r="AD3131" t="s">
        <v>40</v>
      </c>
      <c r="AE3131" t="s">
        <v>39</v>
      </c>
      <c r="AF3131" t="s">
        <v>40</v>
      </c>
      <c r="AG3131" t="s">
        <v>39</v>
      </c>
      <c r="AH3131" t="s">
        <v>39</v>
      </c>
      <c r="AI3131" t="s">
        <v>39</v>
      </c>
      <c r="AJ3131" s="6" t="s">
        <v>43</v>
      </c>
      <c r="AK3131">
        <v>72.613</v>
      </c>
      <c r="AL3131" t="s">
        <v>39</v>
      </c>
      <c r="AM3131" t="s">
        <v>39</v>
      </c>
      <c r="AN3131">
        <v>4</v>
      </c>
      <c r="AO3131">
        <v>50</v>
      </c>
      <c r="AP3131">
        <f t="shared" si="95"/>
        <v>63</v>
      </c>
      <c r="AQ3131" t="s">
        <v>39</v>
      </c>
      <c r="AR3131" t="s">
        <v>2687</v>
      </c>
      <c r="AS3131" t="s">
        <v>3274</v>
      </c>
    </row>
    <row r="3132" spans="1:45" x14ac:dyDescent="0.35">
      <c r="A3132" t="s">
        <v>2180</v>
      </c>
      <c r="B3132" t="s">
        <v>2673</v>
      </c>
      <c r="C3132" t="s">
        <v>2593</v>
      </c>
      <c r="D3132" t="s">
        <v>1389</v>
      </c>
      <c r="E3132" t="s">
        <v>2179</v>
      </c>
      <c r="F3132" t="s">
        <v>39</v>
      </c>
      <c r="G3132" t="s">
        <v>42</v>
      </c>
      <c r="H3132" t="s">
        <v>40</v>
      </c>
      <c r="I3132" t="s">
        <v>3268</v>
      </c>
      <c r="J3132">
        <v>52.3</v>
      </c>
      <c r="K3132">
        <v>17.03</v>
      </c>
      <c r="L3132" t="s">
        <v>39</v>
      </c>
      <c r="M3132" t="s">
        <v>3265</v>
      </c>
      <c r="N3132" t="s">
        <v>39</v>
      </c>
      <c r="O3132">
        <v>1996</v>
      </c>
      <c r="P3132">
        <v>1997</v>
      </c>
      <c r="Q3132" t="s">
        <v>3266</v>
      </c>
      <c r="R3132" t="s">
        <v>3267</v>
      </c>
      <c r="S3132" t="s">
        <v>39</v>
      </c>
      <c r="T3132">
        <v>-3</v>
      </c>
      <c r="U3132" t="s">
        <v>2629</v>
      </c>
      <c r="V3132" s="6" t="s">
        <v>2954</v>
      </c>
      <c r="W3132">
        <v>28</v>
      </c>
      <c r="X3132" s="6" t="s">
        <v>3233</v>
      </c>
      <c r="Y3132" t="s">
        <v>39</v>
      </c>
      <c r="Z3132" t="s">
        <v>39</v>
      </c>
      <c r="AA3132" t="s">
        <v>39</v>
      </c>
      <c r="AB3132" t="s">
        <v>39</v>
      </c>
      <c r="AC3132" t="s">
        <v>39</v>
      </c>
      <c r="AD3132" t="s">
        <v>40</v>
      </c>
      <c r="AE3132" t="s">
        <v>39</v>
      </c>
      <c r="AF3132" t="s">
        <v>40</v>
      </c>
      <c r="AG3132" t="s">
        <v>39</v>
      </c>
      <c r="AH3132" t="s">
        <v>39</v>
      </c>
      <c r="AI3132" t="s">
        <v>39</v>
      </c>
      <c r="AJ3132" s="6" t="s">
        <v>43</v>
      </c>
      <c r="AK3132">
        <v>75.126000000000005</v>
      </c>
      <c r="AL3132" t="s">
        <v>39</v>
      </c>
      <c r="AM3132" t="s">
        <v>39</v>
      </c>
      <c r="AN3132">
        <v>4</v>
      </c>
      <c r="AO3132">
        <v>50</v>
      </c>
      <c r="AP3132">
        <f t="shared" si="95"/>
        <v>70</v>
      </c>
      <c r="AQ3132" t="s">
        <v>39</v>
      </c>
      <c r="AR3132" t="s">
        <v>2687</v>
      </c>
      <c r="AS3132" t="s">
        <v>3274</v>
      </c>
    </row>
    <row r="3133" spans="1:45" x14ac:dyDescent="0.35">
      <c r="A3133" t="s">
        <v>2180</v>
      </c>
      <c r="B3133" t="s">
        <v>2673</v>
      </c>
      <c r="C3133" t="s">
        <v>2593</v>
      </c>
      <c r="D3133" t="s">
        <v>1389</v>
      </c>
      <c r="E3133" t="s">
        <v>2179</v>
      </c>
      <c r="F3133" t="s">
        <v>39</v>
      </c>
      <c r="G3133" t="s">
        <v>42</v>
      </c>
      <c r="H3133" t="s">
        <v>40</v>
      </c>
      <c r="I3133" t="s">
        <v>3268</v>
      </c>
      <c r="J3133">
        <v>52.3</v>
      </c>
      <c r="K3133">
        <v>17.03</v>
      </c>
      <c r="L3133" t="s">
        <v>39</v>
      </c>
      <c r="M3133" t="s">
        <v>3265</v>
      </c>
      <c r="N3133" t="s">
        <v>39</v>
      </c>
      <c r="O3133">
        <v>1996</v>
      </c>
      <c r="P3133">
        <v>1997</v>
      </c>
      <c r="Q3133" t="s">
        <v>3266</v>
      </c>
      <c r="R3133" t="s">
        <v>3267</v>
      </c>
      <c r="S3133" t="s">
        <v>39</v>
      </c>
      <c r="T3133">
        <v>-3</v>
      </c>
      <c r="U3133" t="s">
        <v>2629</v>
      </c>
      <c r="V3133" s="6" t="s">
        <v>2954</v>
      </c>
      <c r="W3133">
        <v>28</v>
      </c>
      <c r="X3133" s="6" t="s">
        <v>3233</v>
      </c>
      <c r="Y3133" t="s">
        <v>39</v>
      </c>
      <c r="Z3133" t="s">
        <v>39</v>
      </c>
      <c r="AA3133" t="s">
        <v>39</v>
      </c>
      <c r="AB3133" t="s">
        <v>39</v>
      </c>
      <c r="AC3133" t="s">
        <v>39</v>
      </c>
      <c r="AD3133" t="s">
        <v>40</v>
      </c>
      <c r="AE3133" t="s">
        <v>39</v>
      </c>
      <c r="AF3133" t="s">
        <v>40</v>
      </c>
      <c r="AG3133" t="s">
        <v>39</v>
      </c>
      <c r="AH3133" t="s">
        <v>39</v>
      </c>
      <c r="AI3133" t="s">
        <v>39</v>
      </c>
      <c r="AJ3133" s="6" t="s">
        <v>43</v>
      </c>
      <c r="AK3133">
        <v>74.623000000000005</v>
      </c>
      <c r="AL3133" t="s">
        <v>39</v>
      </c>
      <c r="AM3133" t="s">
        <v>39</v>
      </c>
      <c r="AN3133">
        <v>4</v>
      </c>
      <c r="AO3133">
        <v>50</v>
      </c>
      <c r="AP3133">
        <f t="shared" si="95"/>
        <v>77</v>
      </c>
      <c r="AQ3133" t="s">
        <v>39</v>
      </c>
      <c r="AR3133" t="s">
        <v>2687</v>
      </c>
      <c r="AS3133" t="s">
        <v>3274</v>
      </c>
    </row>
    <row r="3134" spans="1:45" x14ac:dyDescent="0.35">
      <c r="A3134" t="s">
        <v>2180</v>
      </c>
      <c r="B3134" t="s">
        <v>2673</v>
      </c>
      <c r="C3134" t="s">
        <v>2593</v>
      </c>
      <c r="D3134" t="s">
        <v>1389</v>
      </c>
      <c r="E3134" t="s">
        <v>2179</v>
      </c>
      <c r="F3134" t="s">
        <v>39</v>
      </c>
      <c r="G3134" t="s">
        <v>42</v>
      </c>
      <c r="H3134" t="s">
        <v>40</v>
      </c>
      <c r="I3134" t="s">
        <v>3268</v>
      </c>
      <c r="J3134">
        <v>52.3</v>
      </c>
      <c r="K3134">
        <v>17.03</v>
      </c>
      <c r="L3134" t="s">
        <v>39</v>
      </c>
      <c r="M3134" t="s">
        <v>3265</v>
      </c>
      <c r="N3134" t="s">
        <v>39</v>
      </c>
      <c r="O3134">
        <v>1996</v>
      </c>
      <c r="P3134">
        <v>1997</v>
      </c>
      <c r="Q3134" t="s">
        <v>3266</v>
      </c>
      <c r="R3134" t="s">
        <v>3267</v>
      </c>
      <c r="S3134" t="s">
        <v>39</v>
      </c>
      <c r="T3134">
        <v>-3</v>
      </c>
      <c r="U3134" t="s">
        <v>2629</v>
      </c>
      <c r="V3134" s="6" t="s">
        <v>2954</v>
      </c>
      <c r="W3134">
        <v>28</v>
      </c>
      <c r="X3134" s="6" t="s">
        <v>3233</v>
      </c>
      <c r="Y3134" t="s">
        <v>39</v>
      </c>
      <c r="Z3134" t="s">
        <v>39</v>
      </c>
      <c r="AA3134" t="s">
        <v>39</v>
      </c>
      <c r="AB3134" t="s">
        <v>39</v>
      </c>
      <c r="AC3134" t="s">
        <v>39</v>
      </c>
      <c r="AD3134" t="s">
        <v>40</v>
      </c>
      <c r="AE3134" t="s">
        <v>39</v>
      </c>
      <c r="AF3134" t="s">
        <v>40</v>
      </c>
      <c r="AG3134" t="s">
        <v>39</v>
      </c>
      <c r="AH3134" t="s">
        <v>39</v>
      </c>
      <c r="AI3134" t="s">
        <v>39</v>
      </c>
      <c r="AJ3134" s="6" t="s">
        <v>43</v>
      </c>
      <c r="AK3134">
        <v>79.647999999999996</v>
      </c>
      <c r="AL3134" t="s">
        <v>39</v>
      </c>
      <c r="AM3134" t="s">
        <v>39</v>
      </c>
      <c r="AN3134">
        <v>4</v>
      </c>
      <c r="AO3134">
        <v>50</v>
      </c>
      <c r="AP3134">
        <f t="shared" si="95"/>
        <v>84</v>
      </c>
      <c r="AQ3134" t="s">
        <v>39</v>
      </c>
      <c r="AR3134" t="s">
        <v>2687</v>
      </c>
      <c r="AS3134" t="s">
        <v>3274</v>
      </c>
    </row>
    <row r="3135" spans="1:45" x14ac:dyDescent="0.35">
      <c r="A3135" t="s">
        <v>2180</v>
      </c>
      <c r="B3135" t="s">
        <v>2673</v>
      </c>
      <c r="C3135" t="s">
        <v>2593</v>
      </c>
      <c r="D3135" t="s">
        <v>1389</v>
      </c>
      <c r="E3135" t="s">
        <v>2179</v>
      </c>
      <c r="F3135" t="s">
        <v>39</v>
      </c>
      <c r="G3135" t="s">
        <v>42</v>
      </c>
      <c r="H3135" t="s">
        <v>40</v>
      </c>
      <c r="I3135" t="s">
        <v>3268</v>
      </c>
      <c r="J3135">
        <v>52.3</v>
      </c>
      <c r="K3135">
        <v>17.03</v>
      </c>
      <c r="L3135" t="s">
        <v>39</v>
      </c>
      <c r="M3135" t="s">
        <v>3265</v>
      </c>
      <c r="N3135" t="s">
        <v>39</v>
      </c>
      <c r="O3135">
        <v>1996</v>
      </c>
      <c r="P3135">
        <v>1997</v>
      </c>
      <c r="Q3135" t="s">
        <v>3266</v>
      </c>
      <c r="R3135" t="s">
        <v>3267</v>
      </c>
      <c r="S3135" t="s">
        <v>39</v>
      </c>
      <c r="T3135">
        <v>-3</v>
      </c>
      <c r="U3135" t="s">
        <v>2629</v>
      </c>
      <c r="V3135" s="6" t="s">
        <v>2954</v>
      </c>
      <c r="W3135">
        <v>28</v>
      </c>
      <c r="X3135" s="6" t="s">
        <v>3233</v>
      </c>
      <c r="Y3135" t="s">
        <v>39</v>
      </c>
      <c r="Z3135" t="s">
        <v>39</v>
      </c>
      <c r="AA3135" t="s">
        <v>39</v>
      </c>
      <c r="AB3135" t="s">
        <v>39</v>
      </c>
      <c r="AC3135" t="s">
        <v>39</v>
      </c>
      <c r="AD3135" t="s">
        <v>40</v>
      </c>
      <c r="AE3135" t="s">
        <v>39</v>
      </c>
      <c r="AF3135" t="s">
        <v>40</v>
      </c>
      <c r="AG3135" t="s">
        <v>39</v>
      </c>
      <c r="AH3135" t="s">
        <v>39</v>
      </c>
      <c r="AI3135" t="s">
        <v>39</v>
      </c>
      <c r="AJ3135" s="6" t="s">
        <v>43</v>
      </c>
      <c r="AK3135">
        <v>83.165999999999997</v>
      </c>
      <c r="AL3135" t="s">
        <v>39</v>
      </c>
      <c r="AM3135" t="s">
        <v>39</v>
      </c>
      <c r="AN3135">
        <v>4</v>
      </c>
      <c r="AO3135">
        <v>50</v>
      </c>
      <c r="AP3135">
        <f t="shared" si="95"/>
        <v>91</v>
      </c>
      <c r="AQ3135" t="s">
        <v>39</v>
      </c>
      <c r="AR3135" t="s">
        <v>2687</v>
      </c>
      <c r="AS3135" t="s">
        <v>3274</v>
      </c>
    </row>
    <row r="3136" spans="1:45" x14ac:dyDescent="0.35">
      <c r="A3136" t="s">
        <v>2180</v>
      </c>
      <c r="B3136" t="s">
        <v>2673</v>
      </c>
      <c r="C3136" t="s">
        <v>2593</v>
      </c>
      <c r="D3136" t="s">
        <v>1389</v>
      </c>
      <c r="E3136" t="s">
        <v>2179</v>
      </c>
      <c r="F3136" t="s">
        <v>39</v>
      </c>
      <c r="G3136" t="s">
        <v>42</v>
      </c>
      <c r="H3136" t="s">
        <v>40</v>
      </c>
      <c r="I3136" t="s">
        <v>3268</v>
      </c>
      <c r="J3136">
        <v>52.3</v>
      </c>
      <c r="K3136">
        <v>17.03</v>
      </c>
      <c r="L3136" t="s">
        <v>39</v>
      </c>
      <c r="M3136" t="s">
        <v>3265</v>
      </c>
      <c r="N3136" t="s">
        <v>39</v>
      </c>
      <c r="O3136">
        <v>1996</v>
      </c>
      <c r="P3136">
        <v>1997</v>
      </c>
      <c r="Q3136" t="s">
        <v>3266</v>
      </c>
      <c r="R3136" t="s">
        <v>3267</v>
      </c>
      <c r="S3136" t="s">
        <v>39</v>
      </c>
      <c r="T3136">
        <v>-3</v>
      </c>
      <c r="U3136" t="s">
        <v>2629</v>
      </c>
      <c r="V3136" s="6" t="s">
        <v>2954</v>
      </c>
      <c r="W3136">
        <v>28</v>
      </c>
      <c r="X3136" s="6" t="s">
        <v>3233</v>
      </c>
      <c r="Y3136" t="s">
        <v>39</v>
      </c>
      <c r="Z3136" t="s">
        <v>39</v>
      </c>
      <c r="AA3136" t="s">
        <v>39</v>
      </c>
      <c r="AB3136" t="s">
        <v>39</v>
      </c>
      <c r="AC3136" t="s">
        <v>39</v>
      </c>
      <c r="AD3136" t="s">
        <v>40</v>
      </c>
      <c r="AE3136" t="s">
        <v>39</v>
      </c>
      <c r="AF3136" t="s">
        <v>40</v>
      </c>
      <c r="AG3136" t="s">
        <v>39</v>
      </c>
      <c r="AH3136" t="s">
        <v>39</v>
      </c>
      <c r="AI3136" t="s">
        <v>39</v>
      </c>
      <c r="AJ3136" s="6" t="s">
        <v>43</v>
      </c>
      <c r="AK3136">
        <v>83.668000000000006</v>
      </c>
      <c r="AL3136" t="s">
        <v>39</v>
      </c>
      <c r="AM3136" t="s">
        <v>39</v>
      </c>
      <c r="AN3136">
        <v>4</v>
      </c>
      <c r="AO3136">
        <v>50</v>
      </c>
      <c r="AP3136">
        <f t="shared" si="95"/>
        <v>98</v>
      </c>
      <c r="AQ3136" t="s">
        <v>39</v>
      </c>
      <c r="AR3136" t="s">
        <v>2687</v>
      </c>
      <c r="AS3136" t="s">
        <v>3274</v>
      </c>
    </row>
    <row r="3137" spans="1:45" x14ac:dyDescent="0.35">
      <c r="A3137" t="s">
        <v>2180</v>
      </c>
      <c r="B3137" t="s">
        <v>2673</v>
      </c>
      <c r="C3137" t="s">
        <v>2593</v>
      </c>
      <c r="D3137" t="s">
        <v>1389</v>
      </c>
      <c r="E3137" t="s">
        <v>2179</v>
      </c>
      <c r="F3137" t="s">
        <v>39</v>
      </c>
      <c r="G3137" t="s">
        <v>42</v>
      </c>
      <c r="H3137" t="s">
        <v>40</v>
      </c>
      <c r="I3137" t="s">
        <v>3268</v>
      </c>
      <c r="J3137">
        <v>52.3</v>
      </c>
      <c r="K3137">
        <v>17.03</v>
      </c>
      <c r="L3137" t="s">
        <v>39</v>
      </c>
      <c r="M3137" t="s">
        <v>3265</v>
      </c>
      <c r="N3137" t="s">
        <v>39</v>
      </c>
      <c r="O3137">
        <v>1996</v>
      </c>
      <c r="P3137">
        <v>1997</v>
      </c>
      <c r="Q3137" t="s">
        <v>3266</v>
      </c>
      <c r="R3137" t="s">
        <v>3267</v>
      </c>
      <c r="S3137" t="s">
        <v>39</v>
      </c>
      <c r="T3137">
        <v>-3</v>
      </c>
      <c r="U3137" t="s">
        <v>2629</v>
      </c>
      <c r="V3137" s="6" t="s">
        <v>2954</v>
      </c>
      <c r="W3137">
        <v>28</v>
      </c>
      <c r="X3137" s="6" t="s">
        <v>3233</v>
      </c>
      <c r="Y3137" t="s">
        <v>39</v>
      </c>
      <c r="Z3137" t="s">
        <v>39</v>
      </c>
      <c r="AA3137" t="s">
        <v>39</v>
      </c>
      <c r="AB3137" t="s">
        <v>39</v>
      </c>
      <c r="AC3137" t="s">
        <v>39</v>
      </c>
      <c r="AD3137" t="s">
        <v>40</v>
      </c>
      <c r="AE3137" t="s">
        <v>39</v>
      </c>
      <c r="AF3137" t="s">
        <v>40</v>
      </c>
      <c r="AG3137" t="s">
        <v>39</v>
      </c>
      <c r="AH3137" t="s">
        <v>39</v>
      </c>
      <c r="AI3137" t="s">
        <v>39</v>
      </c>
      <c r="AJ3137" s="6" t="s">
        <v>43</v>
      </c>
      <c r="AK3137">
        <v>85.677999999999997</v>
      </c>
      <c r="AL3137" t="s">
        <v>39</v>
      </c>
      <c r="AM3137" t="s">
        <v>39</v>
      </c>
      <c r="AN3137">
        <v>4</v>
      </c>
      <c r="AO3137">
        <v>50</v>
      </c>
      <c r="AP3137">
        <f t="shared" si="95"/>
        <v>105</v>
      </c>
      <c r="AQ3137" t="s">
        <v>39</v>
      </c>
      <c r="AR3137" t="s">
        <v>2687</v>
      </c>
      <c r="AS3137" t="s">
        <v>3274</v>
      </c>
    </row>
    <row r="3138" spans="1:45" x14ac:dyDescent="0.35">
      <c r="A3138" t="s">
        <v>2180</v>
      </c>
      <c r="B3138" t="s">
        <v>2673</v>
      </c>
      <c r="C3138" t="s">
        <v>2593</v>
      </c>
      <c r="D3138" t="s">
        <v>1389</v>
      </c>
      <c r="E3138" t="s">
        <v>2179</v>
      </c>
      <c r="F3138" t="s">
        <v>39</v>
      </c>
      <c r="G3138" t="s">
        <v>42</v>
      </c>
      <c r="H3138" t="s">
        <v>40</v>
      </c>
      <c r="I3138" t="s">
        <v>3268</v>
      </c>
      <c r="J3138">
        <v>52.3</v>
      </c>
      <c r="K3138">
        <v>17.03</v>
      </c>
      <c r="L3138" t="s">
        <v>39</v>
      </c>
      <c r="M3138" t="s">
        <v>3265</v>
      </c>
      <c r="N3138" t="s">
        <v>39</v>
      </c>
      <c r="O3138">
        <v>1996</v>
      </c>
      <c r="P3138">
        <v>1997</v>
      </c>
      <c r="Q3138" t="s">
        <v>3266</v>
      </c>
      <c r="R3138" t="s">
        <v>3267</v>
      </c>
      <c r="S3138" t="s">
        <v>39</v>
      </c>
      <c r="T3138">
        <v>-3</v>
      </c>
      <c r="U3138" t="s">
        <v>2629</v>
      </c>
      <c r="V3138" s="6" t="s">
        <v>2954</v>
      </c>
      <c r="W3138">
        <v>28</v>
      </c>
      <c r="X3138" s="6" t="s">
        <v>3229</v>
      </c>
      <c r="Y3138" t="s">
        <v>39</v>
      </c>
      <c r="Z3138" t="s">
        <v>39</v>
      </c>
      <c r="AA3138" t="s">
        <v>39</v>
      </c>
      <c r="AB3138" t="s">
        <v>39</v>
      </c>
      <c r="AC3138" t="s">
        <v>39</v>
      </c>
      <c r="AD3138" t="s">
        <v>40</v>
      </c>
      <c r="AE3138" t="s">
        <v>39</v>
      </c>
      <c r="AF3138" t="s">
        <v>40</v>
      </c>
      <c r="AG3138" t="s">
        <v>39</v>
      </c>
      <c r="AH3138" t="s">
        <v>39</v>
      </c>
      <c r="AI3138" t="s">
        <v>39</v>
      </c>
      <c r="AJ3138" s="6" t="s">
        <v>43</v>
      </c>
      <c r="AK3138">
        <v>0</v>
      </c>
      <c r="AL3138" t="s">
        <v>39</v>
      </c>
      <c r="AM3138" t="s">
        <v>39</v>
      </c>
      <c r="AN3138">
        <v>4</v>
      </c>
      <c r="AO3138">
        <v>50</v>
      </c>
      <c r="AP3138">
        <v>7</v>
      </c>
      <c r="AQ3138" t="s">
        <v>39</v>
      </c>
      <c r="AR3138" t="s">
        <v>2687</v>
      </c>
      <c r="AS3138" t="s">
        <v>3274</v>
      </c>
    </row>
    <row r="3139" spans="1:45" x14ac:dyDescent="0.35">
      <c r="A3139" t="s">
        <v>2180</v>
      </c>
      <c r="B3139" t="s">
        <v>2673</v>
      </c>
      <c r="C3139" t="s">
        <v>2593</v>
      </c>
      <c r="D3139" t="s">
        <v>1389</v>
      </c>
      <c r="E3139" t="s">
        <v>2179</v>
      </c>
      <c r="F3139" t="s">
        <v>39</v>
      </c>
      <c r="G3139" t="s">
        <v>42</v>
      </c>
      <c r="H3139" t="s">
        <v>40</v>
      </c>
      <c r="I3139" t="s">
        <v>3268</v>
      </c>
      <c r="J3139">
        <v>52.3</v>
      </c>
      <c r="K3139">
        <v>17.03</v>
      </c>
      <c r="L3139" t="s">
        <v>39</v>
      </c>
      <c r="M3139" t="s">
        <v>3265</v>
      </c>
      <c r="N3139" t="s">
        <v>39</v>
      </c>
      <c r="O3139">
        <v>1996</v>
      </c>
      <c r="P3139">
        <v>1997</v>
      </c>
      <c r="Q3139" t="s">
        <v>3266</v>
      </c>
      <c r="R3139" t="s">
        <v>3267</v>
      </c>
      <c r="S3139" t="s">
        <v>39</v>
      </c>
      <c r="T3139">
        <v>-3</v>
      </c>
      <c r="U3139" t="s">
        <v>2629</v>
      </c>
      <c r="V3139" s="6" t="s">
        <v>2954</v>
      </c>
      <c r="W3139">
        <v>28</v>
      </c>
      <c r="X3139" s="6" t="s">
        <v>3229</v>
      </c>
      <c r="Y3139" t="s">
        <v>39</v>
      </c>
      <c r="Z3139" t="s">
        <v>39</v>
      </c>
      <c r="AA3139" t="s">
        <v>39</v>
      </c>
      <c r="AB3139" t="s">
        <v>39</v>
      </c>
      <c r="AC3139" t="s">
        <v>39</v>
      </c>
      <c r="AD3139" t="s">
        <v>40</v>
      </c>
      <c r="AE3139" t="s">
        <v>39</v>
      </c>
      <c r="AF3139" t="s">
        <v>40</v>
      </c>
      <c r="AG3139" t="s">
        <v>39</v>
      </c>
      <c r="AH3139" t="s">
        <v>39</v>
      </c>
      <c r="AI3139" t="s">
        <v>39</v>
      </c>
      <c r="AJ3139" s="6" t="s">
        <v>43</v>
      </c>
      <c r="AK3139">
        <v>49.749000000000002</v>
      </c>
      <c r="AL3139" t="s">
        <v>39</v>
      </c>
      <c r="AM3139" t="s">
        <v>39</v>
      </c>
      <c r="AN3139">
        <v>4</v>
      </c>
      <c r="AO3139">
        <v>50</v>
      </c>
      <c r="AP3139">
        <f t="shared" ref="AP3139:AP3147" si="96">AP3138+7</f>
        <v>14</v>
      </c>
      <c r="AQ3139" t="s">
        <v>39</v>
      </c>
      <c r="AR3139" t="s">
        <v>2687</v>
      </c>
      <c r="AS3139" t="s">
        <v>3274</v>
      </c>
    </row>
    <row r="3140" spans="1:45" x14ac:dyDescent="0.35">
      <c r="A3140" t="s">
        <v>2180</v>
      </c>
      <c r="B3140" t="s">
        <v>2673</v>
      </c>
      <c r="C3140" t="s">
        <v>2593</v>
      </c>
      <c r="D3140" t="s">
        <v>1389</v>
      </c>
      <c r="E3140" t="s">
        <v>2179</v>
      </c>
      <c r="F3140" t="s">
        <v>39</v>
      </c>
      <c r="G3140" t="s">
        <v>42</v>
      </c>
      <c r="H3140" t="s">
        <v>40</v>
      </c>
      <c r="I3140" t="s">
        <v>3268</v>
      </c>
      <c r="J3140">
        <v>52.3</v>
      </c>
      <c r="K3140">
        <v>17.03</v>
      </c>
      <c r="L3140" t="s">
        <v>39</v>
      </c>
      <c r="M3140" t="s">
        <v>3265</v>
      </c>
      <c r="N3140" t="s">
        <v>39</v>
      </c>
      <c r="O3140">
        <v>1996</v>
      </c>
      <c r="P3140">
        <v>1997</v>
      </c>
      <c r="Q3140" t="s">
        <v>3266</v>
      </c>
      <c r="R3140" t="s">
        <v>3267</v>
      </c>
      <c r="S3140" t="s">
        <v>39</v>
      </c>
      <c r="T3140">
        <v>-3</v>
      </c>
      <c r="U3140" t="s">
        <v>2629</v>
      </c>
      <c r="V3140" s="6" t="s">
        <v>2954</v>
      </c>
      <c r="W3140">
        <v>28</v>
      </c>
      <c r="X3140" s="6" t="s">
        <v>3229</v>
      </c>
      <c r="Y3140" t="s">
        <v>39</v>
      </c>
      <c r="Z3140" t="s">
        <v>39</v>
      </c>
      <c r="AA3140" t="s">
        <v>39</v>
      </c>
      <c r="AB3140" t="s">
        <v>39</v>
      </c>
      <c r="AC3140" t="s">
        <v>39</v>
      </c>
      <c r="AD3140" t="s">
        <v>40</v>
      </c>
      <c r="AE3140" t="s">
        <v>39</v>
      </c>
      <c r="AF3140" t="s">
        <v>40</v>
      </c>
      <c r="AG3140" t="s">
        <v>39</v>
      </c>
      <c r="AH3140" t="s">
        <v>39</v>
      </c>
      <c r="AI3140" t="s">
        <v>39</v>
      </c>
      <c r="AJ3140" s="6" t="s">
        <v>43</v>
      </c>
      <c r="AK3140">
        <v>73.617999999999995</v>
      </c>
      <c r="AL3140" t="s">
        <v>39</v>
      </c>
      <c r="AM3140" t="s">
        <v>39</v>
      </c>
      <c r="AN3140">
        <v>4</v>
      </c>
      <c r="AO3140">
        <v>50</v>
      </c>
      <c r="AP3140">
        <f t="shared" si="96"/>
        <v>21</v>
      </c>
      <c r="AQ3140" t="s">
        <v>39</v>
      </c>
      <c r="AR3140" t="s">
        <v>2687</v>
      </c>
      <c r="AS3140" t="s">
        <v>3274</v>
      </c>
    </row>
    <row r="3141" spans="1:45" x14ac:dyDescent="0.35">
      <c r="A3141" t="s">
        <v>2180</v>
      </c>
      <c r="B3141" t="s">
        <v>2673</v>
      </c>
      <c r="C3141" t="s">
        <v>2593</v>
      </c>
      <c r="D3141" t="s">
        <v>1389</v>
      </c>
      <c r="E3141" t="s">
        <v>2179</v>
      </c>
      <c r="F3141" t="s">
        <v>39</v>
      </c>
      <c r="G3141" t="s">
        <v>42</v>
      </c>
      <c r="H3141" t="s">
        <v>40</v>
      </c>
      <c r="I3141" t="s">
        <v>3268</v>
      </c>
      <c r="J3141">
        <v>52.3</v>
      </c>
      <c r="K3141">
        <v>17.03</v>
      </c>
      <c r="L3141" t="s">
        <v>39</v>
      </c>
      <c r="M3141" t="s">
        <v>3265</v>
      </c>
      <c r="N3141" t="s">
        <v>39</v>
      </c>
      <c r="O3141">
        <v>1996</v>
      </c>
      <c r="P3141">
        <v>1997</v>
      </c>
      <c r="Q3141" t="s">
        <v>3266</v>
      </c>
      <c r="R3141" t="s">
        <v>3267</v>
      </c>
      <c r="S3141" t="s">
        <v>39</v>
      </c>
      <c r="T3141">
        <v>-3</v>
      </c>
      <c r="U3141" t="s">
        <v>2629</v>
      </c>
      <c r="V3141" s="6" t="s">
        <v>2954</v>
      </c>
      <c r="W3141">
        <v>28</v>
      </c>
      <c r="X3141" s="6" t="s">
        <v>3229</v>
      </c>
      <c r="Y3141" t="s">
        <v>39</v>
      </c>
      <c r="Z3141" t="s">
        <v>39</v>
      </c>
      <c r="AA3141" t="s">
        <v>39</v>
      </c>
      <c r="AB3141" t="s">
        <v>39</v>
      </c>
      <c r="AC3141" t="s">
        <v>39</v>
      </c>
      <c r="AD3141" t="s">
        <v>40</v>
      </c>
      <c r="AE3141" t="s">
        <v>39</v>
      </c>
      <c r="AF3141" t="s">
        <v>40</v>
      </c>
      <c r="AG3141" t="s">
        <v>39</v>
      </c>
      <c r="AH3141" t="s">
        <v>39</v>
      </c>
      <c r="AI3141" t="s">
        <v>39</v>
      </c>
      <c r="AJ3141" s="6" t="s">
        <v>43</v>
      </c>
      <c r="AK3141" s="19">
        <v>92.713999999999999</v>
      </c>
      <c r="AL3141" t="s">
        <v>39</v>
      </c>
      <c r="AM3141" t="s">
        <v>39</v>
      </c>
      <c r="AN3141">
        <v>4</v>
      </c>
      <c r="AO3141">
        <v>50</v>
      </c>
      <c r="AP3141">
        <f t="shared" si="96"/>
        <v>28</v>
      </c>
      <c r="AQ3141" t="s">
        <v>39</v>
      </c>
      <c r="AR3141" t="s">
        <v>2687</v>
      </c>
      <c r="AS3141" t="s">
        <v>3274</v>
      </c>
    </row>
    <row r="3142" spans="1:45" x14ac:dyDescent="0.35">
      <c r="A3142" t="s">
        <v>2180</v>
      </c>
      <c r="B3142" t="s">
        <v>2673</v>
      </c>
      <c r="C3142" t="s">
        <v>2593</v>
      </c>
      <c r="D3142" t="s">
        <v>1389</v>
      </c>
      <c r="E3142" t="s">
        <v>2179</v>
      </c>
      <c r="F3142" t="s">
        <v>39</v>
      </c>
      <c r="G3142" t="s">
        <v>42</v>
      </c>
      <c r="H3142" t="s">
        <v>40</v>
      </c>
      <c r="I3142" t="s">
        <v>3268</v>
      </c>
      <c r="J3142">
        <v>52.3</v>
      </c>
      <c r="K3142">
        <v>17.03</v>
      </c>
      <c r="L3142" t="s">
        <v>39</v>
      </c>
      <c r="M3142" t="s">
        <v>3265</v>
      </c>
      <c r="N3142" t="s">
        <v>39</v>
      </c>
      <c r="O3142">
        <v>1996</v>
      </c>
      <c r="P3142">
        <v>1997</v>
      </c>
      <c r="Q3142" t="s">
        <v>3266</v>
      </c>
      <c r="R3142" t="s">
        <v>3267</v>
      </c>
      <c r="S3142" t="s">
        <v>39</v>
      </c>
      <c r="T3142">
        <v>-3</v>
      </c>
      <c r="U3142" t="s">
        <v>2629</v>
      </c>
      <c r="V3142" s="6" t="s">
        <v>2954</v>
      </c>
      <c r="W3142">
        <v>28</v>
      </c>
      <c r="X3142" s="6" t="s">
        <v>3229</v>
      </c>
      <c r="Y3142" t="s">
        <v>39</v>
      </c>
      <c r="Z3142" t="s">
        <v>39</v>
      </c>
      <c r="AA3142" t="s">
        <v>39</v>
      </c>
      <c r="AB3142" t="s">
        <v>39</v>
      </c>
      <c r="AC3142" t="s">
        <v>39</v>
      </c>
      <c r="AD3142" t="s">
        <v>40</v>
      </c>
      <c r="AE3142" t="s">
        <v>39</v>
      </c>
      <c r="AF3142" t="s">
        <v>40</v>
      </c>
      <c r="AG3142" t="s">
        <v>39</v>
      </c>
      <c r="AH3142" t="s">
        <v>39</v>
      </c>
      <c r="AI3142" t="s">
        <v>39</v>
      </c>
      <c r="AJ3142" s="6" t="s">
        <v>43</v>
      </c>
      <c r="AK3142" s="19">
        <v>94.724000000000004</v>
      </c>
      <c r="AL3142" t="s">
        <v>39</v>
      </c>
      <c r="AM3142" t="s">
        <v>39</v>
      </c>
      <c r="AN3142">
        <v>4</v>
      </c>
      <c r="AO3142">
        <v>50</v>
      </c>
      <c r="AP3142">
        <f t="shared" si="96"/>
        <v>35</v>
      </c>
      <c r="AQ3142" t="s">
        <v>39</v>
      </c>
      <c r="AR3142" t="s">
        <v>2687</v>
      </c>
      <c r="AS3142" t="s">
        <v>3274</v>
      </c>
    </row>
    <row r="3143" spans="1:45" x14ac:dyDescent="0.35">
      <c r="A3143" t="s">
        <v>2180</v>
      </c>
      <c r="B3143" t="s">
        <v>2673</v>
      </c>
      <c r="C3143" t="s">
        <v>2593</v>
      </c>
      <c r="D3143" t="s">
        <v>1389</v>
      </c>
      <c r="E3143" t="s">
        <v>2179</v>
      </c>
      <c r="F3143" t="s">
        <v>39</v>
      </c>
      <c r="G3143" t="s">
        <v>42</v>
      </c>
      <c r="H3143" t="s">
        <v>40</v>
      </c>
      <c r="I3143" t="s">
        <v>3268</v>
      </c>
      <c r="J3143">
        <v>52.3</v>
      </c>
      <c r="K3143">
        <v>17.03</v>
      </c>
      <c r="L3143" t="s">
        <v>39</v>
      </c>
      <c r="M3143" t="s">
        <v>3265</v>
      </c>
      <c r="N3143" t="s">
        <v>39</v>
      </c>
      <c r="O3143">
        <v>1996</v>
      </c>
      <c r="P3143">
        <v>1997</v>
      </c>
      <c r="Q3143" t="s">
        <v>3266</v>
      </c>
      <c r="R3143" t="s">
        <v>3267</v>
      </c>
      <c r="S3143" t="s">
        <v>39</v>
      </c>
      <c r="T3143">
        <v>-3</v>
      </c>
      <c r="U3143" t="s">
        <v>2629</v>
      </c>
      <c r="V3143" s="6" t="s">
        <v>2954</v>
      </c>
      <c r="W3143">
        <v>28</v>
      </c>
      <c r="X3143" s="6" t="s">
        <v>3229</v>
      </c>
      <c r="Y3143" t="s">
        <v>39</v>
      </c>
      <c r="Z3143" t="s">
        <v>39</v>
      </c>
      <c r="AA3143" t="s">
        <v>39</v>
      </c>
      <c r="AB3143" t="s">
        <v>39</v>
      </c>
      <c r="AC3143" t="s">
        <v>39</v>
      </c>
      <c r="AD3143" t="s">
        <v>40</v>
      </c>
      <c r="AE3143" t="s">
        <v>39</v>
      </c>
      <c r="AF3143" t="s">
        <v>40</v>
      </c>
      <c r="AG3143" t="s">
        <v>39</v>
      </c>
      <c r="AH3143" t="s">
        <v>39</v>
      </c>
      <c r="AI3143" t="s">
        <v>39</v>
      </c>
      <c r="AJ3143" s="6" t="s">
        <v>43</v>
      </c>
      <c r="AK3143" s="19">
        <v>97.739000000000004</v>
      </c>
      <c r="AL3143" t="s">
        <v>39</v>
      </c>
      <c r="AM3143" t="s">
        <v>39</v>
      </c>
      <c r="AN3143">
        <v>4</v>
      </c>
      <c r="AO3143">
        <v>50</v>
      </c>
      <c r="AP3143">
        <f t="shared" si="96"/>
        <v>42</v>
      </c>
      <c r="AQ3143" t="s">
        <v>39</v>
      </c>
      <c r="AR3143" t="s">
        <v>2687</v>
      </c>
      <c r="AS3143" t="s">
        <v>3274</v>
      </c>
    </row>
    <row r="3144" spans="1:45" x14ac:dyDescent="0.35">
      <c r="A3144" t="s">
        <v>2180</v>
      </c>
      <c r="B3144" t="s">
        <v>2673</v>
      </c>
      <c r="C3144" t="s">
        <v>2593</v>
      </c>
      <c r="D3144" t="s">
        <v>1389</v>
      </c>
      <c r="E3144" t="s">
        <v>2179</v>
      </c>
      <c r="F3144" t="s">
        <v>39</v>
      </c>
      <c r="G3144" t="s">
        <v>42</v>
      </c>
      <c r="H3144" t="s">
        <v>40</v>
      </c>
      <c r="I3144" t="s">
        <v>3268</v>
      </c>
      <c r="J3144">
        <v>52.3</v>
      </c>
      <c r="K3144">
        <v>17.03</v>
      </c>
      <c r="L3144" t="s">
        <v>39</v>
      </c>
      <c r="M3144" t="s">
        <v>3265</v>
      </c>
      <c r="N3144" t="s">
        <v>39</v>
      </c>
      <c r="O3144">
        <v>1996</v>
      </c>
      <c r="P3144">
        <v>1997</v>
      </c>
      <c r="Q3144" t="s">
        <v>3266</v>
      </c>
      <c r="R3144" t="s">
        <v>3267</v>
      </c>
      <c r="S3144" t="s">
        <v>39</v>
      </c>
      <c r="T3144">
        <v>-3</v>
      </c>
      <c r="U3144" t="s">
        <v>2629</v>
      </c>
      <c r="V3144" s="6" t="s">
        <v>2954</v>
      </c>
      <c r="W3144">
        <v>28</v>
      </c>
      <c r="X3144" s="6" t="s">
        <v>3229</v>
      </c>
      <c r="Y3144" t="s">
        <v>39</v>
      </c>
      <c r="Z3144" t="s">
        <v>39</v>
      </c>
      <c r="AA3144" t="s">
        <v>39</v>
      </c>
      <c r="AB3144" t="s">
        <v>39</v>
      </c>
      <c r="AC3144" t="s">
        <v>39</v>
      </c>
      <c r="AD3144" t="s">
        <v>40</v>
      </c>
      <c r="AE3144" t="s">
        <v>39</v>
      </c>
      <c r="AF3144" t="s">
        <v>40</v>
      </c>
      <c r="AG3144" t="s">
        <v>39</v>
      </c>
      <c r="AH3144" t="s">
        <v>39</v>
      </c>
      <c r="AI3144" t="s">
        <v>39</v>
      </c>
      <c r="AJ3144" s="6" t="s">
        <v>43</v>
      </c>
      <c r="AK3144" s="19">
        <v>97.739000000000004</v>
      </c>
      <c r="AL3144" t="s">
        <v>39</v>
      </c>
      <c r="AM3144" t="s">
        <v>39</v>
      </c>
      <c r="AN3144">
        <v>4</v>
      </c>
      <c r="AO3144">
        <v>50</v>
      </c>
      <c r="AP3144">
        <f t="shared" si="96"/>
        <v>49</v>
      </c>
      <c r="AQ3144" t="s">
        <v>39</v>
      </c>
      <c r="AR3144" t="s">
        <v>2687</v>
      </c>
      <c r="AS3144" t="s">
        <v>3274</v>
      </c>
    </row>
    <row r="3145" spans="1:45" x14ac:dyDescent="0.35">
      <c r="A3145" t="s">
        <v>2180</v>
      </c>
      <c r="B3145" t="s">
        <v>2673</v>
      </c>
      <c r="C3145" t="s">
        <v>2593</v>
      </c>
      <c r="D3145" t="s">
        <v>1389</v>
      </c>
      <c r="E3145" t="s">
        <v>2179</v>
      </c>
      <c r="F3145" t="s">
        <v>39</v>
      </c>
      <c r="G3145" t="s">
        <v>42</v>
      </c>
      <c r="H3145" t="s">
        <v>40</v>
      </c>
      <c r="I3145" t="s">
        <v>3268</v>
      </c>
      <c r="J3145">
        <v>52.3</v>
      </c>
      <c r="K3145">
        <v>17.03</v>
      </c>
      <c r="L3145" t="s">
        <v>39</v>
      </c>
      <c r="M3145" t="s">
        <v>3265</v>
      </c>
      <c r="N3145" t="s">
        <v>39</v>
      </c>
      <c r="O3145">
        <v>1996</v>
      </c>
      <c r="P3145">
        <v>1997</v>
      </c>
      <c r="Q3145" t="s">
        <v>3266</v>
      </c>
      <c r="R3145" t="s">
        <v>3267</v>
      </c>
      <c r="S3145" t="s">
        <v>39</v>
      </c>
      <c r="T3145">
        <v>-3</v>
      </c>
      <c r="U3145" t="s">
        <v>2629</v>
      </c>
      <c r="V3145" s="6" t="s">
        <v>2954</v>
      </c>
      <c r="W3145">
        <v>28</v>
      </c>
      <c r="X3145" s="6" t="s">
        <v>3229</v>
      </c>
      <c r="Y3145" t="s">
        <v>39</v>
      </c>
      <c r="Z3145" t="s">
        <v>39</v>
      </c>
      <c r="AA3145" t="s">
        <v>39</v>
      </c>
      <c r="AB3145" t="s">
        <v>39</v>
      </c>
      <c r="AC3145" t="s">
        <v>39</v>
      </c>
      <c r="AD3145" t="s">
        <v>40</v>
      </c>
      <c r="AE3145" t="s">
        <v>39</v>
      </c>
      <c r="AF3145" t="s">
        <v>40</v>
      </c>
      <c r="AG3145" t="s">
        <v>39</v>
      </c>
      <c r="AH3145" t="s">
        <v>39</v>
      </c>
      <c r="AI3145" t="s">
        <v>39</v>
      </c>
      <c r="AJ3145" s="6" t="s">
        <v>43</v>
      </c>
      <c r="AK3145" s="19">
        <v>97.739000000000004</v>
      </c>
      <c r="AL3145" t="s">
        <v>39</v>
      </c>
      <c r="AM3145" t="s">
        <v>39</v>
      </c>
      <c r="AN3145">
        <v>4</v>
      </c>
      <c r="AO3145">
        <v>50</v>
      </c>
      <c r="AP3145">
        <f t="shared" si="96"/>
        <v>56</v>
      </c>
      <c r="AQ3145" t="s">
        <v>39</v>
      </c>
      <c r="AR3145" t="s">
        <v>2687</v>
      </c>
      <c r="AS3145" t="s">
        <v>3274</v>
      </c>
    </row>
    <row r="3146" spans="1:45" x14ac:dyDescent="0.35">
      <c r="A3146" t="s">
        <v>2180</v>
      </c>
      <c r="B3146" t="s">
        <v>2673</v>
      </c>
      <c r="C3146" t="s">
        <v>2593</v>
      </c>
      <c r="D3146" t="s">
        <v>1389</v>
      </c>
      <c r="E3146" t="s">
        <v>2179</v>
      </c>
      <c r="F3146" t="s">
        <v>39</v>
      </c>
      <c r="G3146" t="s">
        <v>42</v>
      </c>
      <c r="H3146" t="s">
        <v>40</v>
      </c>
      <c r="I3146" t="s">
        <v>3268</v>
      </c>
      <c r="J3146">
        <v>52.3</v>
      </c>
      <c r="K3146">
        <v>17.03</v>
      </c>
      <c r="L3146" t="s">
        <v>39</v>
      </c>
      <c r="M3146" t="s">
        <v>3265</v>
      </c>
      <c r="N3146" t="s">
        <v>39</v>
      </c>
      <c r="O3146">
        <v>1996</v>
      </c>
      <c r="P3146">
        <v>1997</v>
      </c>
      <c r="Q3146" t="s">
        <v>3266</v>
      </c>
      <c r="R3146" t="s">
        <v>3267</v>
      </c>
      <c r="S3146" t="s">
        <v>39</v>
      </c>
      <c r="T3146">
        <v>-3</v>
      </c>
      <c r="U3146" t="s">
        <v>2629</v>
      </c>
      <c r="V3146" s="6" t="s">
        <v>2954</v>
      </c>
      <c r="W3146">
        <v>28</v>
      </c>
      <c r="X3146" s="6" t="s">
        <v>3229</v>
      </c>
      <c r="Y3146" t="s">
        <v>39</v>
      </c>
      <c r="Z3146" t="s">
        <v>39</v>
      </c>
      <c r="AA3146" t="s">
        <v>39</v>
      </c>
      <c r="AB3146" t="s">
        <v>39</v>
      </c>
      <c r="AC3146" t="s">
        <v>39</v>
      </c>
      <c r="AD3146" t="s">
        <v>40</v>
      </c>
      <c r="AE3146" t="s">
        <v>39</v>
      </c>
      <c r="AF3146" t="s">
        <v>40</v>
      </c>
      <c r="AG3146" t="s">
        <v>39</v>
      </c>
      <c r="AH3146" t="s">
        <v>39</v>
      </c>
      <c r="AI3146" t="s">
        <v>39</v>
      </c>
      <c r="AJ3146" s="6" t="s">
        <v>43</v>
      </c>
      <c r="AK3146" s="19">
        <v>97.739000000000004</v>
      </c>
      <c r="AL3146" t="s">
        <v>39</v>
      </c>
      <c r="AM3146" t="s">
        <v>39</v>
      </c>
      <c r="AN3146">
        <v>4</v>
      </c>
      <c r="AO3146">
        <v>50</v>
      </c>
      <c r="AP3146">
        <f t="shared" si="96"/>
        <v>63</v>
      </c>
      <c r="AQ3146" t="s">
        <v>39</v>
      </c>
      <c r="AR3146" t="s">
        <v>2687</v>
      </c>
      <c r="AS3146" t="s">
        <v>3274</v>
      </c>
    </row>
    <row r="3147" spans="1:45" x14ac:dyDescent="0.35">
      <c r="A3147" t="s">
        <v>2180</v>
      </c>
      <c r="B3147" t="s">
        <v>2673</v>
      </c>
      <c r="C3147" t="s">
        <v>2593</v>
      </c>
      <c r="D3147" t="s">
        <v>1389</v>
      </c>
      <c r="E3147" t="s">
        <v>2179</v>
      </c>
      <c r="F3147" t="s">
        <v>39</v>
      </c>
      <c r="G3147" t="s">
        <v>42</v>
      </c>
      <c r="H3147" t="s">
        <v>40</v>
      </c>
      <c r="I3147" t="s">
        <v>3268</v>
      </c>
      <c r="J3147">
        <v>52.3</v>
      </c>
      <c r="K3147">
        <v>17.03</v>
      </c>
      <c r="L3147" t="s">
        <v>39</v>
      </c>
      <c r="M3147" t="s">
        <v>3265</v>
      </c>
      <c r="N3147" t="s">
        <v>39</v>
      </c>
      <c r="O3147">
        <v>1996</v>
      </c>
      <c r="P3147">
        <v>1997</v>
      </c>
      <c r="Q3147" t="s">
        <v>3266</v>
      </c>
      <c r="R3147" t="s">
        <v>3267</v>
      </c>
      <c r="S3147" t="s">
        <v>39</v>
      </c>
      <c r="T3147">
        <v>-3</v>
      </c>
      <c r="U3147" t="s">
        <v>2629</v>
      </c>
      <c r="V3147" s="6" t="s">
        <v>2954</v>
      </c>
      <c r="W3147">
        <v>28</v>
      </c>
      <c r="X3147" s="6" t="s">
        <v>3229</v>
      </c>
      <c r="Y3147" t="s">
        <v>39</v>
      </c>
      <c r="Z3147" t="s">
        <v>39</v>
      </c>
      <c r="AA3147" t="s">
        <v>39</v>
      </c>
      <c r="AB3147" t="s">
        <v>39</v>
      </c>
      <c r="AC3147" t="s">
        <v>39</v>
      </c>
      <c r="AD3147" t="s">
        <v>40</v>
      </c>
      <c r="AE3147" t="s">
        <v>39</v>
      </c>
      <c r="AF3147" t="s">
        <v>40</v>
      </c>
      <c r="AG3147" t="s">
        <v>39</v>
      </c>
      <c r="AH3147" t="s">
        <v>39</v>
      </c>
      <c r="AI3147" t="s">
        <v>39</v>
      </c>
      <c r="AJ3147" s="6" t="s">
        <v>43</v>
      </c>
      <c r="AK3147" s="19">
        <v>97.739000000000004</v>
      </c>
      <c r="AL3147" t="s">
        <v>39</v>
      </c>
      <c r="AM3147" t="s">
        <v>39</v>
      </c>
      <c r="AN3147">
        <v>4</v>
      </c>
      <c r="AO3147">
        <v>50</v>
      </c>
      <c r="AP3147">
        <f t="shared" si="96"/>
        <v>70</v>
      </c>
      <c r="AQ3147" t="s">
        <v>39</v>
      </c>
      <c r="AR3147" t="s">
        <v>2687</v>
      </c>
      <c r="AS3147" t="s">
        <v>3274</v>
      </c>
    </row>
    <row r="3148" spans="1:45" x14ac:dyDescent="0.35">
      <c r="A3148" t="s">
        <v>2180</v>
      </c>
      <c r="B3148" t="s">
        <v>2673</v>
      </c>
      <c r="C3148" t="s">
        <v>2593</v>
      </c>
      <c r="D3148" t="s">
        <v>1389</v>
      </c>
      <c r="E3148" t="s">
        <v>2179</v>
      </c>
      <c r="F3148" t="s">
        <v>39</v>
      </c>
      <c r="G3148" t="s">
        <v>42</v>
      </c>
      <c r="H3148" t="s">
        <v>40</v>
      </c>
      <c r="I3148" t="s">
        <v>3268</v>
      </c>
      <c r="J3148">
        <v>52.3</v>
      </c>
      <c r="K3148">
        <v>17.03</v>
      </c>
      <c r="L3148" t="s">
        <v>39</v>
      </c>
      <c r="M3148" t="s">
        <v>3265</v>
      </c>
      <c r="N3148" t="s">
        <v>39</v>
      </c>
      <c r="O3148">
        <v>1996</v>
      </c>
      <c r="P3148">
        <v>1997</v>
      </c>
      <c r="Q3148" t="s">
        <v>3266</v>
      </c>
      <c r="R3148" t="s">
        <v>3267</v>
      </c>
      <c r="S3148" t="s">
        <v>39</v>
      </c>
      <c r="T3148">
        <v>-3</v>
      </c>
      <c r="U3148" t="s">
        <v>2629</v>
      </c>
      <c r="V3148" s="6" t="s">
        <v>2954</v>
      </c>
      <c r="W3148">
        <v>56</v>
      </c>
      <c r="X3148" s="6" t="s">
        <v>2788</v>
      </c>
      <c r="Y3148" t="s">
        <v>39</v>
      </c>
      <c r="Z3148" t="s">
        <v>39</v>
      </c>
      <c r="AA3148" t="s">
        <v>39</v>
      </c>
      <c r="AB3148" t="s">
        <v>39</v>
      </c>
      <c r="AC3148" t="s">
        <v>39</v>
      </c>
      <c r="AD3148" t="s">
        <v>40</v>
      </c>
      <c r="AE3148" t="s">
        <v>39</v>
      </c>
      <c r="AF3148" t="s">
        <v>40</v>
      </c>
      <c r="AG3148" t="s">
        <v>39</v>
      </c>
      <c r="AH3148" t="s">
        <v>39</v>
      </c>
      <c r="AI3148" t="s">
        <v>39</v>
      </c>
      <c r="AJ3148" s="6" t="s">
        <v>43</v>
      </c>
      <c r="AK3148" s="19">
        <v>0</v>
      </c>
      <c r="AL3148" t="s">
        <v>39</v>
      </c>
      <c r="AM3148" t="s">
        <v>39</v>
      </c>
      <c r="AN3148">
        <v>4</v>
      </c>
      <c r="AO3148">
        <v>50</v>
      </c>
      <c r="AP3148">
        <v>35</v>
      </c>
      <c r="AQ3148" t="s">
        <v>39</v>
      </c>
      <c r="AR3148" t="s">
        <v>2643</v>
      </c>
      <c r="AS3148" t="s">
        <v>3269</v>
      </c>
    </row>
    <row r="3149" spans="1:45" x14ac:dyDescent="0.35">
      <c r="A3149" t="s">
        <v>2180</v>
      </c>
      <c r="B3149" t="s">
        <v>2673</v>
      </c>
      <c r="C3149" t="s">
        <v>2593</v>
      </c>
      <c r="D3149" t="s">
        <v>1389</v>
      </c>
      <c r="E3149" t="s">
        <v>2179</v>
      </c>
      <c r="F3149" t="s">
        <v>39</v>
      </c>
      <c r="G3149" t="s">
        <v>42</v>
      </c>
      <c r="H3149" t="s">
        <v>40</v>
      </c>
      <c r="I3149" t="s">
        <v>3268</v>
      </c>
      <c r="J3149">
        <v>52.3</v>
      </c>
      <c r="K3149">
        <v>17.03</v>
      </c>
      <c r="L3149" t="s">
        <v>39</v>
      </c>
      <c r="M3149" t="s">
        <v>3265</v>
      </c>
      <c r="N3149" t="s">
        <v>39</v>
      </c>
      <c r="O3149">
        <v>1996</v>
      </c>
      <c r="P3149">
        <v>1997</v>
      </c>
      <c r="Q3149" t="s">
        <v>3266</v>
      </c>
      <c r="R3149" t="s">
        <v>3267</v>
      </c>
      <c r="S3149" t="s">
        <v>39</v>
      </c>
      <c r="T3149">
        <v>-3</v>
      </c>
      <c r="U3149" t="s">
        <v>2629</v>
      </c>
      <c r="V3149" s="6" t="s">
        <v>2954</v>
      </c>
      <c r="W3149">
        <v>56</v>
      </c>
      <c r="X3149" s="6" t="s">
        <v>2788</v>
      </c>
      <c r="Y3149" t="s">
        <v>39</v>
      </c>
      <c r="Z3149" t="s">
        <v>39</v>
      </c>
      <c r="AA3149" t="s">
        <v>39</v>
      </c>
      <c r="AB3149" t="s">
        <v>39</v>
      </c>
      <c r="AC3149" t="s">
        <v>39</v>
      </c>
      <c r="AD3149" t="s">
        <v>40</v>
      </c>
      <c r="AE3149" t="s">
        <v>39</v>
      </c>
      <c r="AF3149" t="s">
        <v>40</v>
      </c>
      <c r="AG3149" t="s">
        <v>39</v>
      </c>
      <c r="AH3149" t="s">
        <v>39</v>
      </c>
      <c r="AI3149" t="s">
        <v>39</v>
      </c>
      <c r="AJ3149" s="6" t="s">
        <v>43</v>
      </c>
      <c r="AK3149">
        <v>1.2050000000000001</v>
      </c>
      <c r="AL3149" t="s">
        <v>39</v>
      </c>
      <c r="AM3149" t="s">
        <v>39</v>
      </c>
      <c r="AN3149">
        <v>4</v>
      </c>
      <c r="AO3149">
        <v>50</v>
      </c>
      <c r="AP3149">
        <f t="shared" ref="AP3149:AP3158" si="97">AP3148+7</f>
        <v>42</v>
      </c>
      <c r="AQ3149" t="s">
        <v>39</v>
      </c>
      <c r="AR3149" t="s">
        <v>2643</v>
      </c>
      <c r="AS3149" t="s">
        <v>3269</v>
      </c>
    </row>
    <row r="3150" spans="1:45" x14ac:dyDescent="0.35">
      <c r="A3150" t="s">
        <v>2180</v>
      </c>
      <c r="B3150" t="s">
        <v>2673</v>
      </c>
      <c r="C3150" t="s">
        <v>2593</v>
      </c>
      <c r="D3150" t="s">
        <v>1389</v>
      </c>
      <c r="E3150" t="s">
        <v>2179</v>
      </c>
      <c r="F3150" t="s">
        <v>39</v>
      </c>
      <c r="G3150" t="s">
        <v>42</v>
      </c>
      <c r="H3150" t="s">
        <v>40</v>
      </c>
      <c r="I3150" t="s">
        <v>3268</v>
      </c>
      <c r="J3150">
        <v>52.3</v>
      </c>
      <c r="K3150">
        <v>17.03</v>
      </c>
      <c r="L3150" t="s">
        <v>39</v>
      </c>
      <c r="M3150" t="s">
        <v>3265</v>
      </c>
      <c r="N3150" t="s">
        <v>39</v>
      </c>
      <c r="O3150">
        <v>1996</v>
      </c>
      <c r="P3150">
        <v>1997</v>
      </c>
      <c r="Q3150" t="s">
        <v>3266</v>
      </c>
      <c r="R3150" t="s">
        <v>3267</v>
      </c>
      <c r="S3150" t="s">
        <v>39</v>
      </c>
      <c r="T3150">
        <v>-3</v>
      </c>
      <c r="U3150" t="s">
        <v>2629</v>
      </c>
      <c r="V3150" s="6" t="s">
        <v>2954</v>
      </c>
      <c r="W3150">
        <v>56</v>
      </c>
      <c r="X3150" s="6" t="s">
        <v>2788</v>
      </c>
      <c r="Y3150" t="s">
        <v>39</v>
      </c>
      <c r="Z3150" t="s">
        <v>39</v>
      </c>
      <c r="AA3150" t="s">
        <v>39</v>
      </c>
      <c r="AB3150" t="s">
        <v>39</v>
      </c>
      <c r="AC3150" t="s">
        <v>39</v>
      </c>
      <c r="AD3150" t="s">
        <v>40</v>
      </c>
      <c r="AE3150" t="s">
        <v>39</v>
      </c>
      <c r="AF3150" t="s">
        <v>40</v>
      </c>
      <c r="AG3150" t="s">
        <v>39</v>
      </c>
      <c r="AH3150" t="s">
        <v>39</v>
      </c>
      <c r="AI3150" t="s">
        <v>39</v>
      </c>
      <c r="AJ3150" s="6" t="s">
        <v>43</v>
      </c>
      <c r="AK3150">
        <v>8.8859999999999992</v>
      </c>
      <c r="AL3150" t="s">
        <v>39</v>
      </c>
      <c r="AM3150" t="s">
        <v>39</v>
      </c>
      <c r="AN3150">
        <v>4</v>
      </c>
      <c r="AO3150">
        <v>50</v>
      </c>
      <c r="AP3150">
        <f t="shared" si="97"/>
        <v>49</v>
      </c>
      <c r="AQ3150" t="s">
        <v>39</v>
      </c>
      <c r="AR3150" t="s">
        <v>2643</v>
      </c>
      <c r="AS3150" t="s">
        <v>3269</v>
      </c>
    </row>
    <row r="3151" spans="1:45" x14ac:dyDescent="0.35">
      <c r="A3151" t="s">
        <v>2180</v>
      </c>
      <c r="B3151" t="s">
        <v>2673</v>
      </c>
      <c r="C3151" t="s">
        <v>2593</v>
      </c>
      <c r="D3151" t="s">
        <v>1389</v>
      </c>
      <c r="E3151" t="s">
        <v>2179</v>
      </c>
      <c r="F3151" t="s">
        <v>39</v>
      </c>
      <c r="G3151" t="s">
        <v>42</v>
      </c>
      <c r="H3151" t="s">
        <v>40</v>
      </c>
      <c r="I3151" t="s">
        <v>3268</v>
      </c>
      <c r="J3151">
        <v>52.3</v>
      </c>
      <c r="K3151">
        <v>17.03</v>
      </c>
      <c r="L3151" t="s">
        <v>39</v>
      </c>
      <c r="M3151" t="s">
        <v>3265</v>
      </c>
      <c r="N3151" t="s">
        <v>39</v>
      </c>
      <c r="O3151">
        <v>1996</v>
      </c>
      <c r="P3151">
        <v>1997</v>
      </c>
      <c r="Q3151" t="s">
        <v>3266</v>
      </c>
      <c r="R3151" t="s">
        <v>3267</v>
      </c>
      <c r="S3151" t="s">
        <v>39</v>
      </c>
      <c r="T3151">
        <v>-3</v>
      </c>
      <c r="U3151" t="s">
        <v>2629</v>
      </c>
      <c r="V3151" s="6" t="s">
        <v>2954</v>
      </c>
      <c r="W3151">
        <v>56</v>
      </c>
      <c r="X3151" s="6" t="s">
        <v>2788</v>
      </c>
      <c r="Y3151" t="s">
        <v>39</v>
      </c>
      <c r="Z3151" t="s">
        <v>39</v>
      </c>
      <c r="AA3151" t="s">
        <v>39</v>
      </c>
      <c r="AB3151" t="s">
        <v>39</v>
      </c>
      <c r="AC3151" t="s">
        <v>39</v>
      </c>
      <c r="AD3151" t="s">
        <v>40</v>
      </c>
      <c r="AE3151" t="s">
        <v>39</v>
      </c>
      <c r="AF3151" t="s">
        <v>40</v>
      </c>
      <c r="AG3151" t="s">
        <v>39</v>
      </c>
      <c r="AH3151" t="s">
        <v>39</v>
      </c>
      <c r="AI3151" t="s">
        <v>39</v>
      </c>
      <c r="AJ3151" s="6" t="s">
        <v>43</v>
      </c>
      <c r="AK3151" s="19">
        <v>19.428000000000001</v>
      </c>
      <c r="AL3151" t="s">
        <v>39</v>
      </c>
      <c r="AM3151" t="s">
        <v>39</v>
      </c>
      <c r="AN3151">
        <v>4</v>
      </c>
      <c r="AO3151">
        <v>50</v>
      </c>
      <c r="AP3151">
        <f t="shared" si="97"/>
        <v>56</v>
      </c>
      <c r="AQ3151" t="s">
        <v>39</v>
      </c>
      <c r="AR3151" t="s">
        <v>2643</v>
      </c>
      <c r="AS3151" t="s">
        <v>3269</v>
      </c>
    </row>
    <row r="3152" spans="1:45" x14ac:dyDescent="0.35">
      <c r="A3152" t="s">
        <v>2180</v>
      </c>
      <c r="B3152" t="s">
        <v>2673</v>
      </c>
      <c r="C3152" t="s">
        <v>2593</v>
      </c>
      <c r="D3152" t="s">
        <v>1389</v>
      </c>
      <c r="E3152" t="s">
        <v>2179</v>
      </c>
      <c r="F3152" t="s">
        <v>39</v>
      </c>
      <c r="G3152" t="s">
        <v>42</v>
      </c>
      <c r="H3152" t="s">
        <v>40</v>
      </c>
      <c r="I3152" t="s">
        <v>3268</v>
      </c>
      <c r="J3152">
        <v>52.3</v>
      </c>
      <c r="K3152">
        <v>17.03</v>
      </c>
      <c r="L3152" t="s">
        <v>39</v>
      </c>
      <c r="M3152" t="s">
        <v>3265</v>
      </c>
      <c r="N3152" t="s">
        <v>39</v>
      </c>
      <c r="O3152">
        <v>1996</v>
      </c>
      <c r="P3152">
        <v>1997</v>
      </c>
      <c r="Q3152" t="s">
        <v>3266</v>
      </c>
      <c r="R3152" t="s">
        <v>3267</v>
      </c>
      <c r="S3152" t="s">
        <v>39</v>
      </c>
      <c r="T3152">
        <v>-3</v>
      </c>
      <c r="U3152" t="s">
        <v>2629</v>
      </c>
      <c r="V3152" s="6" t="s">
        <v>2954</v>
      </c>
      <c r="W3152">
        <v>56</v>
      </c>
      <c r="X3152" s="6" t="s">
        <v>2788</v>
      </c>
      <c r="Y3152" t="s">
        <v>39</v>
      </c>
      <c r="Z3152" t="s">
        <v>39</v>
      </c>
      <c r="AA3152" t="s">
        <v>39</v>
      </c>
      <c r="AB3152" t="s">
        <v>39</v>
      </c>
      <c r="AC3152" t="s">
        <v>39</v>
      </c>
      <c r="AD3152" t="s">
        <v>40</v>
      </c>
      <c r="AE3152" t="s">
        <v>39</v>
      </c>
      <c r="AF3152" t="s">
        <v>40</v>
      </c>
      <c r="AG3152" t="s">
        <v>39</v>
      </c>
      <c r="AH3152" t="s">
        <v>39</v>
      </c>
      <c r="AI3152" t="s">
        <v>39</v>
      </c>
      <c r="AJ3152" s="6" t="s">
        <v>43</v>
      </c>
      <c r="AK3152" s="19">
        <v>27.56</v>
      </c>
      <c r="AL3152" t="s">
        <v>39</v>
      </c>
      <c r="AM3152" t="s">
        <v>39</v>
      </c>
      <c r="AN3152">
        <v>4</v>
      </c>
      <c r="AO3152">
        <v>50</v>
      </c>
      <c r="AP3152">
        <f t="shared" si="97"/>
        <v>63</v>
      </c>
      <c r="AQ3152" t="s">
        <v>39</v>
      </c>
      <c r="AR3152" t="s">
        <v>2643</v>
      </c>
      <c r="AS3152" t="s">
        <v>3269</v>
      </c>
    </row>
    <row r="3153" spans="1:45" x14ac:dyDescent="0.35">
      <c r="A3153" t="s">
        <v>2180</v>
      </c>
      <c r="B3153" t="s">
        <v>2673</v>
      </c>
      <c r="C3153" t="s">
        <v>2593</v>
      </c>
      <c r="D3153" t="s">
        <v>1389</v>
      </c>
      <c r="E3153" t="s">
        <v>2179</v>
      </c>
      <c r="F3153" t="s">
        <v>39</v>
      </c>
      <c r="G3153" t="s">
        <v>42</v>
      </c>
      <c r="H3153" t="s">
        <v>40</v>
      </c>
      <c r="I3153" t="s">
        <v>3268</v>
      </c>
      <c r="J3153">
        <v>52.3</v>
      </c>
      <c r="K3153">
        <v>17.03</v>
      </c>
      <c r="L3153" t="s">
        <v>39</v>
      </c>
      <c r="M3153" t="s">
        <v>3265</v>
      </c>
      <c r="N3153" t="s">
        <v>39</v>
      </c>
      <c r="O3153">
        <v>1996</v>
      </c>
      <c r="P3153">
        <v>1997</v>
      </c>
      <c r="Q3153" t="s">
        <v>3266</v>
      </c>
      <c r="R3153" t="s">
        <v>3267</v>
      </c>
      <c r="S3153" t="s">
        <v>39</v>
      </c>
      <c r="T3153">
        <v>-3</v>
      </c>
      <c r="U3153" t="s">
        <v>2629</v>
      </c>
      <c r="V3153" s="6" t="s">
        <v>2954</v>
      </c>
      <c r="W3153">
        <v>56</v>
      </c>
      <c r="X3153" s="6" t="s">
        <v>2788</v>
      </c>
      <c r="Y3153" t="s">
        <v>39</v>
      </c>
      <c r="Z3153" t="s">
        <v>39</v>
      </c>
      <c r="AA3153" t="s">
        <v>39</v>
      </c>
      <c r="AB3153" t="s">
        <v>39</v>
      </c>
      <c r="AC3153" t="s">
        <v>39</v>
      </c>
      <c r="AD3153" t="s">
        <v>40</v>
      </c>
      <c r="AE3153" t="s">
        <v>39</v>
      </c>
      <c r="AF3153" t="s">
        <v>40</v>
      </c>
      <c r="AG3153" t="s">
        <v>39</v>
      </c>
      <c r="AH3153" t="s">
        <v>39</v>
      </c>
      <c r="AI3153" t="s">
        <v>39</v>
      </c>
      <c r="AJ3153" s="6" t="s">
        <v>43</v>
      </c>
      <c r="AK3153" s="19">
        <v>36.595999999999997</v>
      </c>
      <c r="AL3153" t="s">
        <v>39</v>
      </c>
      <c r="AM3153" t="s">
        <v>39</v>
      </c>
      <c r="AN3153">
        <v>4</v>
      </c>
      <c r="AO3153">
        <v>50</v>
      </c>
      <c r="AP3153">
        <f t="shared" si="97"/>
        <v>70</v>
      </c>
      <c r="AQ3153" t="s">
        <v>39</v>
      </c>
      <c r="AR3153" t="s">
        <v>2643</v>
      </c>
      <c r="AS3153" t="s">
        <v>3269</v>
      </c>
    </row>
    <row r="3154" spans="1:45" x14ac:dyDescent="0.35">
      <c r="A3154" t="s">
        <v>2180</v>
      </c>
      <c r="B3154" t="s">
        <v>2673</v>
      </c>
      <c r="C3154" t="s">
        <v>2593</v>
      </c>
      <c r="D3154" t="s">
        <v>1389</v>
      </c>
      <c r="E3154" t="s">
        <v>2179</v>
      </c>
      <c r="F3154" t="s">
        <v>39</v>
      </c>
      <c r="G3154" t="s">
        <v>42</v>
      </c>
      <c r="H3154" t="s">
        <v>40</v>
      </c>
      <c r="I3154" t="s">
        <v>3268</v>
      </c>
      <c r="J3154">
        <v>52.3</v>
      </c>
      <c r="K3154">
        <v>17.03</v>
      </c>
      <c r="L3154" t="s">
        <v>39</v>
      </c>
      <c r="M3154" t="s">
        <v>3265</v>
      </c>
      <c r="N3154" t="s">
        <v>39</v>
      </c>
      <c r="O3154">
        <v>1996</v>
      </c>
      <c r="P3154">
        <v>1997</v>
      </c>
      <c r="Q3154" t="s">
        <v>3266</v>
      </c>
      <c r="R3154" t="s">
        <v>3267</v>
      </c>
      <c r="S3154" t="s">
        <v>39</v>
      </c>
      <c r="T3154">
        <v>-3</v>
      </c>
      <c r="U3154" t="s">
        <v>2629</v>
      </c>
      <c r="V3154" s="6" t="s">
        <v>2954</v>
      </c>
      <c r="W3154">
        <v>56</v>
      </c>
      <c r="X3154" s="6" t="s">
        <v>2788</v>
      </c>
      <c r="Y3154" t="s">
        <v>39</v>
      </c>
      <c r="Z3154" t="s">
        <v>39</v>
      </c>
      <c r="AA3154" t="s">
        <v>39</v>
      </c>
      <c r="AB3154" t="s">
        <v>39</v>
      </c>
      <c r="AC3154" t="s">
        <v>39</v>
      </c>
      <c r="AD3154" t="s">
        <v>40</v>
      </c>
      <c r="AE3154" t="s">
        <v>39</v>
      </c>
      <c r="AF3154" t="s">
        <v>40</v>
      </c>
      <c r="AG3154" t="s">
        <v>39</v>
      </c>
      <c r="AH3154" t="s">
        <v>39</v>
      </c>
      <c r="AI3154" t="s">
        <v>39</v>
      </c>
      <c r="AJ3154" s="6" t="s">
        <v>43</v>
      </c>
      <c r="AK3154" s="19">
        <v>47.44</v>
      </c>
      <c r="AL3154" t="s">
        <v>39</v>
      </c>
      <c r="AM3154" t="s">
        <v>39</v>
      </c>
      <c r="AN3154">
        <v>4</v>
      </c>
      <c r="AO3154">
        <v>50</v>
      </c>
      <c r="AP3154">
        <f t="shared" si="97"/>
        <v>77</v>
      </c>
      <c r="AQ3154" t="s">
        <v>39</v>
      </c>
      <c r="AR3154" t="s">
        <v>2643</v>
      </c>
      <c r="AS3154" t="s">
        <v>3269</v>
      </c>
    </row>
    <row r="3155" spans="1:45" x14ac:dyDescent="0.35">
      <c r="A3155" t="s">
        <v>2180</v>
      </c>
      <c r="B3155" t="s">
        <v>2673</v>
      </c>
      <c r="C3155" t="s">
        <v>2593</v>
      </c>
      <c r="D3155" t="s">
        <v>1389</v>
      </c>
      <c r="E3155" t="s">
        <v>2179</v>
      </c>
      <c r="F3155" t="s">
        <v>39</v>
      </c>
      <c r="G3155" t="s">
        <v>42</v>
      </c>
      <c r="H3155" t="s">
        <v>40</v>
      </c>
      <c r="I3155" t="s">
        <v>3268</v>
      </c>
      <c r="J3155">
        <v>52.3</v>
      </c>
      <c r="K3155">
        <v>17.03</v>
      </c>
      <c r="L3155" t="s">
        <v>39</v>
      </c>
      <c r="M3155" t="s">
        <v>3265</v>
      </c>
      <c r="N3155" t="s">
        <v>39</v>
      </c>
      <c r="O3155">
        <v>1996</v>
      </c>
      <c r="P3155">
        <v>1997</v>
      </c>
      <c r="Q3155" t="s">
        <v>3266</v>
      </c>
      <c r="R3155" t="s">
        <v>3267</v>
      </c>
      <c r="S3155" t="s">
        <v>39</v>
      </c>
      <c r="T3155">
        <v>-3</v>
      </c>
      <c r="U3155" t="s">
        <v>2629</v>
      </c>
      <c r="V3155" s="6" t="s">
        <v>2954</v>
      </c>
      <c r="W3155">
        <v>56</v>
      </c>
      <c r="X3155" s="6" t="s">
        <v>2788</v>
      </c>
      <c r="Y3155" t="s">
        <v>39</v>
      </c>
      <c r="Z3155" t="s">
        <v>39</v>
      </c>
      <c r="AA3155" t="s">
        <v>39</v>
      </c>
      <c r="AB3155" t="s">
        <v>39</v>
      </c>
      <c r="AC3155" t="s">
        <v>39</v>
      </c>
      <c r="AD3155" t="s">
        <v>40</v>
      </c>
      <c r="AE3155" t="s">
        <v>39</v>
      </c>
      <c r="AF3155" t="s">
        <v>40</v>
      </c>
      <c r="AG3155" t="s">
        <v>39</v>
      </c>
      <c r="AH3155" t="s">
        <v>39</v>
      </c>
      <c r="AI3155" t="s">
        <v>39</v>
      </c>
      <c r="AJ3155" s="6" t="s">
        <v>43</v>
      </c>
      <c r="AK3155" s="19">
        <v>48.645000000000003</v>
      </c>
      <c r="AL3155" t="s">
        <v>39</v>
      </c>
      <c r="AM3155" t="s">
        <v>39</v>
      </c>
      <c r="AN3155">
        <v>4</v>
      </c>
      <c r="AO3155">
        <v>50</v>
      </c>
      <c r="AP3155">
        <f t="shared" si="97"/>
        <v>84</v>
      </c>
      <c r="AQ3155" t="s">
        <v>39</v>
      </c>
      <c r="AR3155" t="s">
        <v>2643</v>
      </c>
      <c r="AS3155" t="s">
        <v>3269</v>
      </c>
    </row>
    <row r="3156" spans="1:45" x14ac:dyDescent="0.35">
      <c r="A3156" t="s">
        <v>2180</v>
      </c>
      <c r="B3156" t="s">
        <v>2673</v>
      </c>
      <c r="C3156" t="s">
        <v>2593</v>
      </c>
      <c r="D3156" t="s">
        <v>1389</v>
      </c>
      <c r="E3156" t="s">
        <v>2179</v>
      </c>
      <c r="F3156" t="s">
        <v>39</v>
      </c>
      <c r="G3156" t="s">
        <v>42</v>
      </c>
      <c r="H3156" t="s">
        <v>40</v>
      </c>
      <c r="I3156" t="s">
        <v>3268</v>
      </c>
      <c r="J3156">
        <v>52.3</v>
      </c>
      <c r="K3156">
        <v>17.03</v>
      </c>
      <c r="L3156" t="s">
        <v>39</v>
      </c>
      <c r="M3156" t="s">
        <v>3265</v>
      </c>
      <c r="N3156" t="s">
        <v>39</v>
      </c>
      <c r="O3156">
        <v>1996</v>
      </c>
      <c r="P3156">
        <v>1997</v>
      </c>
      <c r="Q3156" t="s">
        <v>3266</v>
      </c>
      <c r="R3156" t="s">
        <v>3267</v>
      </c>
      <c r="S3156" t="s">
        <v>39</v>
      </c>
      <c r="T3156">
        <v>-3</v>
      </c>
      <c r="U3156" t="s">
        <v>2629</v>
      </c>
      <c r="V3156" s="6" t="s">
        <v>2954</v>
      </c>
      <c r="W3156">
        <v>56</v>
      </c>
      <c r="X3156" s="6" t="s">
        <v>2788</v>
      </c>
      <c r="Y3156" t="s">
        <v>39</v>
      </c>
      <c r="Z3156" t="s">
        <v>39</v>
      </c>
      <c r="AA3156" t="s">
        <v>39</v>
      </c>
      <c r="AB3156" t="s">
        <v>39</v>
      </c>
      <c r="AC3156" t="s">
        <v>39</v>
      </c>
      <c r="AD3156" t="s">
        <v>40</v>
      </c>
      <c r="AE3156" t="s">
        <v>39</v>
      </c>
      <c r="AF3156" t="s">
        <v>40</v>
      </c>
      <c r="AG3156" t="s">
        <v>39</v>
      </c>
      <c r="AH3156" t="s">
        <v>39</v>
      </c>
      <c r="AI3156" t="s">
        <v>39</v>
      </c>
      <c r="AJ3156" s="6" t="s">
        <v>43</v>
      </c>
      <c r="AK3156" s="19">
        <v>55.872999999999998</v>
      </c>
      <c r="AL3156" t="s">
        <v>39</v>
      </c>
      <c r="AM3156" t="s">
        <v>39</v>
      </c>
      <c r="AN3156">
        <v>4</v>
      </c>
      <c r="AO3156">
        <v>50</v>
      </c>
      <c r="AP3156">
        <f t="shared" si="97"/>
        <v>91</v>
      </c>
      <c r="AQ3156" t="s">
        <v>39</v>
      </c>
      <c r="AR3156" t="s">
        <v>2643</v>
      </c>
      <c r="AS3156" t="s">
        <v>3269</v>
      </c>
    </row>
    <row r="3157" spans="1:45" x14ac:dyDescent="0.35">
      <c r="A3157" t="s">
        <v>2180</v>
      </c>
      <c r="B3157" t="s">
        <v>2673</v>
      </c>
      <c r="C3157" t="s">
        <v>2593</v>
      </c>
      <c r="D3157" t="s">
        <v>1389</v>
      </c>
      <c r="E3157" t="s">
        <v>2179</v>
      </c>
      <c r="F3157" t="s">
        <v>39</v>
      </c>
      <c r="G3157" t="s">
        <v>42</v>
      </c>
      <c r="H3157" t="s">
        <v>40</v>
      </c>
      <c r="I3157" t="s">
        <v>3268</v>
      </c>
      <c r="J3157">
        <v>52.3</v>
      </c>
      <c r="K3157">
        <v>17.03</v>
      </c>
      <c r="L3157" t="s">
        <v>39</v>
      </c>
      <c r="M3157" t="s">
        <v>3265</v>
      </c>
      <c r="N3157" t="s">
        <v>39</v>
      </c>
      <c r="O3157">
        <v>1996</v>
      </c>
      <c r="P3157">
        <v>1997</v>
      </c>
      <c r="Q3157" t="s">
        <v>3266</v>
      </c>
      <c r="R3157" t="s">
        <v>3267</v>
      </c>
      <c r="S3157" t="s">
        <v>39</v>
      </c>
      <c r="T3157">
        <v>-3</v>
      </c>
      <c r="U3157" t="s">
        <v>2629</v>
      </c>
      <c r="V3157" s="6" t="s">
        <v>2954</v>
      </c>
      <c r="W3157">
        <v>56</v>
      </c>
      <c r="X3157" s="6" t="s">
        <v>2788</v>
      </c>
      <c r="Y3157" t="s">
        <v>39</v>
      </c>
      <c r="Z3157" t="s">
        <v>39</v>
      </c>
      <c r="AA3157" t="s">
        <v>39</v>
      </c>
      <c r="AB3157" t="s">
        <v>39</v>
      </c>
      <c r="AC3157" t="s">
        <v>39</v>
      </c>
      <c r="AD3157" t="s">
        <v>40</v>
      </c>
      <c r="AE3157" t="s">
        <v>39</v>
      </c>
      <c r="AF3157" t="s">
        <v>40</v>
      </c>
      <c r="AG3157" t="s">
        <v>39</v>
      </c>
      <c r="AH3157" t="s">
        <v>39</v>
      </c>
      <c r="AI3157" t="s">
        <v>39</v>
      </c>
      <c r="AJ3157" s="6" t="s">
        <v>43</v>
      </c>
      <c r="AK3157" s="19">
        <v>60.692999999999998</v>
      </c>
      <c r="AL3157" t="s">
        <v>39</v>
      </c>
      <c r="AM3157" t="s">
        <v>39</v>
      </c>
      <c r="AN3157">
        <v>4</v>
      </c>
      <c r="AO3157">
        <v>50</v>
      </c>
      <c r="AP3157">
        <f t="shared" si="97"/>
        <v>98</v>
      </c>
      <c r="AQ3157" t="s">
        <v>39</v>
      </c>
      <c r="AR3157" t="s">
        <v>2643</v>
      </c>
      <c r="AS3157" t="s">
        <v>3269</v>
      </c>
    </row>
    <row r="3158" spans="1:45" x14ac:dyDescent="0.35">
      <c r="A3158" t="s">
        <v>2180</v>
      </c>
      <c r="B3158" t="s">
        <v>2673</v>
      </c>
      <c r="C3158" t="s">
        <v>2593</v>
      </c>
      <c r="D3158" t="s">
        <v>1389</v>
      </c>
      <c r="E3158" t="s">
        <v>2179</v>
      </c>
      <c r="F3158" t="s">
        <v>39</v>
      </c>
      <c r="G3158" t="s">
        <v>42</v>
      </c>
      <c r="H3158" t="s">
        <v>40</v>
      </c>
      <c r="I3158" t="s">
        <v>3268</v>
      </c>
      <c r="J3158">
        <v>52.3</v>
      </c>
      <c r="K3158">
        <v>17.03</v>
      </c>
      <c r="L3158" t="s">
        <v>39</v>
      </c>
      <c r="M3158" t="s">
        <v>3265</v>
      </c>
      <c r="N3158" t="s">
        <v>39</v>
      </c>
      <c r="O3158">
        <v>1996</v>
      </c>
      <c r="P3158">
        <v>1997</v>
      </c>
      <c r="Q3158" t="s">
        <v>3266</v>
      </c>
      <c r="R3158" t="s">
        <v>3267</v>
      </c>
      <c r="S3158" t="s">
        <v>39</v>
      </c>
      <c r="T3158">
        <v>-3</v>
      </c>
      <c r="U3158" t="s">
        <v>2629</v>
      </c>
      <c r="V3158" s="6" t="s">
        <v>2954</v>
      </c>
      <c r="W3158">
        <v>56</v>
      </c>
      <c r="X3158" s="6" t="s">
        <v>2788</v>
      </c>
      <c r="Y3158" t="s">
        <v>39</v>
      </c>
      <c r="Z3158" t="s">
        <v>39</v>
      </c>
      <c r="AA3158" t="s">
        <v>39</v>
      </c>
      <c r="AB3158" t="s">
        <v>39</v>
      </c>
      <c r="AC3158" t="s">
        <v>39</v>
      </c>
      <c r="AD3158" t="s">
        <v>40</v>
      </c>
      <c r="AE3158" t="s">
        <v>39</v>
      </c>
      <c r="AF3158" t="s">
        <v>40</v>
      </c>
      <c r="AG3158" t="s">
        <v>39</v>
      </c>
      <c r="AH3158" t="s">
        <v>39</v>
      </c>
      <c r="AI3158" t="s">
        <v>39</v>
      </c>
      <c r="AJ3158" s="6" t="s">
        <v>43</v>
      </c>
      <c r="AK3158" s="19">
        <v>62.5</v>
      </c>
      <c r="AL3158" t="s">
        <v>39</v>
      </c>
      <c r="AM3158" t="s">
        <v>39</v>
      </c>
      <c r="AN3158">
        <v>4</v>
      </c>
      <c r="AO3158">
        <v>50</v>
      </c>
      <c r="AP3158">
        <f t="shared" si="97"/>
        <v>105</v>
      </c>
      <c r="AQ3158" t="s">
        <v>39</v>
      </c>
      <c r="AR3158" t="s">
        <v>2643</v>
      </c>
      <c r="AS3158" t="s">
        <v>3269</v>
      </c>
    </row>
    <row r="3159" spans="1:45" x14ac:dyDescent="0.35">
      <c r="A3159" t="s">
        <v>2180</v>
      </c>
      <c r="B3159" t="s">
        <v>2673</v>
      </c>
      <c r="C3159" t="s">
        <v>2593</v>
      </c>
      <c r="D3159" t="s">
        <v>1389</v>
      </c>
      <c r="E3159" t="s">
        <v>2179</v>
      </c>
      <c r="F3159" t="s">
        <v>39</v>
      </c>
      <c r="G3159" t="s">
        <v>42</v>
      </c>
      <c r="H3159" t="s">
        <v>40</v>
      </c>
      <c r="I3159" t="s">
        <v>3268</v>
      </c>
      <c r="J3159">
        <v>52.3</v>
      </c>
      <c r="K3159">
        <v>17.03</v>
      </c>
      <c r="L3159" t="s">
        <v>39</v>
      </c>
      <c r="M3159" t="s">
        <v>3265</v>
      </c>
      <c r="N3159" t="s">
        <v>39</v>
      </c>
      <c r="O3159">
        <v>1996</v>
      </c>
      <c r="P3159">
        <v>1997</v>
      </c>
      <c r="Q3159" t="s">
        <v>3266</v>
      </c>
      <c r="R3159" t="s">
        <v>3267</v>
      </c>
      <c r="S3159" t="s">
        <v>39</v>
      </c>
      <c r="T3159">
        <v>-3</v>
      </c>
      <c r="U3159" t="s">
        <v>2629</v>
      </c>
      <c r="V3159" s="6" t="s">
        <v>2954</v>
      </c>
      <c r="W3159">
        <v>56</v>
      </c>
      <c r="X3159" s="6" t="s">
        <v>3232</v>
      </c>
      <c r="Y3159" t="s">
        <v>39</v>
      </c>
      <c r="Z3159" t="s">
        <v>39</v>
      </c>
      <c r="AA3159" t="s">
        <v>39</v>
      </c>
      <c r="AB3159" t="s">
        <v>39</v>
      </c>
      <c r="AC3159" t="s">
        <v>39</v>
      </c>
      <c r="AD3159" t="s">
        <v>40</v>
      </c>
      <c r="AE3159" t="s">
        <v>39</v>
      </c>
      <c r="AF3159" t="s">
        <v>40</v>
      </c>
      <c r="AG3159" t="s">
        <v>39</v>
      </c>
      <c r="AH3159" t="s">
        <v>39</v>
      </c>
      <c r="AI3159" t="s">
        <v>39</v>
      </c>
      <c r="AJ3159" s="6" t="s">
        <v>43</v>
      </c>
      <c r="AK3159" s="19">
        <v>0</v>
      </c>
      <c r="AL3159" t="s">
        <v>39</v>
      </c>
      <c r="AM3159" t="s">
        <v>39</v>
      </c>
      <c r="AN3159">
        <v>4</v>
      </c>
      <c r="AO3159">
        <v>50</v>
      </c>
      <c r="AP3159">
        <v>21</v>
      </c>
      <c r="AQ3159" t="s">
        <v>39</v>
      </c>
      <c r="AR3159" t="s">
        <v>2643</v>
      </c>
      <c r="AS3159" t="s">
        <v>3269</v>
      </c>
    </row>
    <row r="3160" spans="1:45" x14ac:dyDescent="0.35">
      <c r="A3160" t="s">
        <v>2180</v>
      </c>
      <c r="B3160" t="s">
        <v>2673</v>
      </c>
      <c r="C3160" t="s">
        <v>2593</v>
      </c>
      <c r="D3160" t="s">
        <v>1389</v>
      </c>
      <c r="E3160" t="s">
        <v>2179</v>
      </c>
      <c r="F3160" t="s">
        <v>39</v>
      </c>
      <c r="G3160" t="s">
        <v>42</v>
      </c>
      <c r="H3160" t="s">
        <v>40</v>
      </c>
      <c r="I3160" t="s">
        <v>3268</v>
      </c>
      <c r="J3160">
        <v>52.3</v>
      </c>
      <c r="K3160">
        <v>17.03</v>
      </c>
      <c r="L3160" t="s">
        <v>39</v>
      </c>
      <c r="M3160" t="s">
        <v>3265</v>
      </c>
      <c r="N3160" t="s">
        <v>39</v>
      </c>
      <c r="O3160">
        <v>1996</v>
      </c>
      <c r="P3160">
        <v>1997</v>
      </c>
      <c r="Q3160" t="s">
        <v>3266</v>
      </c>
      <c r="R3160" t="s">
        <v>3267</v>
      </c>
      <c r="S3160" t="s">
        <v>39</v>
      </c>
      <c r="T3160">
        <v>-3</v>
      </c>
      <c r="U3160" t="s">
        <v>2629</v>
      </c>
      <c r="V3160" s="6" t="s">
        <v>2954</v>
      </c>
      <c r="W3160">
        <v>56</v>
      </c>
      <c r="X3160" s="6" t="s">
        <v>3232</v>
      </c>
      <c r="Y3160" t="s">
        <v>39</v>
      </c>
      <c r="Z3160" t="s">
        <v>39</v>
      </c>
      <c r="AA3160" t="s">
        <v>39</v>
      </c>
      <c r="AB3160" t="s">
        <v>39</v>
      </c>
      <c r="AC3160" t="s">
        <v>39</v>
      </c>
      <c r="AD3160" t="s">
        <v>40</v>
      </c>
      <c r="AE3160" t="s">
        <v>39</v>
      </c>
      <c r="AF3160" t="s">
        <v>40</v>
      </c>
      <c r="AG3160" t="s">
        <v>39</v>
      </c>
      <c r="AH3160" t="s">
        <v>39</v>
      </c>
      <c r="AI3160" t="s">
        <v>39</v>
      </c>
      <c r="AJ3160" s="6" t="s">
        <v>43</v>
      </c>
      <c r="AK3160">
        <v>5.4219999999999997</v>
      </c>
      <c r="AL3160" t="s">
        <v>39</v>
      </c>
      <c r="AM3160" t="s">
        <v>39</v>
      </c>
      <c r="AN3160">
        <v>4</v>
      </c>
      <c r="AO3160">
        <v>50</v>
      </c>
      <c r="AP3160">
        <f t="shared" ref="AP3159:AP3171" si="98">AP3159+7</f>
        <v>28</v>
      </c>
      <c r="AQ3160" t="s">
        <v>39</v>
      </c>
      <c r="AR3160" t="s">
        <v>2643</v>
      </c>
      <c r="AS3160" t="s">
        <v>3269</v>
      </c>
    </row>
    <row r="3161" spans="1:45" x14ac:dyDescent="0.35">
      <c r="A3161" t="s">
        <v>2180</v>
      </c>
      <c r="B3161" t="s">
        <v>2673</v>
      </c>
      <c r="C3161" t="s">
        <v>2593</v>
      </c>
      <c r="D3161" t="s">
        <v>1389</v>
      </c>
      <c r="E3161" t="s">
        <v>2179</v>
      </c>
      <c r="F3161" t="s">
        <v>39</v>
      </c>
      <c r="G3161" t="s">
        <v>42</v>
      </c>
      <c r="H3161" t="s">
        <v>40</v>
      </c>
      <c r="I3161" t="s">
        <v>3268</v>
      </c>
      <c r="J3161">
        <v>52.3</v>
      </c>
      <c r="K3161">
        <v>17.03</v>
      </c>
      <c r="L3161" t="s">
        <v>39</v>
      </c>
      <c r="M3161" t="s">
        <v>3265</v>
      </c>
      <c r="N3161" t="s">
        <v>39</v>
      </c>
      <c r="O3161">
        <v>1996</v>
      </c>
      <c r="P3161">
        <v>1997</v>
      </c>
      <c r="Q3161" t="s">
        <v>3266</v>
      </c>
      <c r="R3161" t="s">
        <v>3267</v>
      </c>
      <c r="S3161" t="s">
        <v>39</v>
      </c>
      <c r="T3161">
        <v>-3</v>
      </c>
      <c r="U3161" t="s">
        <v>2629</v>
      </c>
      <c r="V3161" s="6" t="s">
        <v>2954</v>
      </c>
      <c r="W3161">
        <v>56</v>
      </c>
      <c r="X3161" s="6" t="s">
        <v>3232</v>
      </c>
      <c r="Y3161" t="s">
        <v>39</v>
      </c>
      <c r="Z3161" t="s">
        <v>39</v>
      </c>
      <c r="AA3161" t="s">
        <v>39</v>
      </c>
      <c r="AB3161" t="s">
        <v>39</v>
      </c>
      <c r="AC3161" t="s">
        <v>39</v>
      </c>
      <c r="AD3161" t="s">
        <v>40</v>
      </c>
      <c r="AE3161" t="s">
        <v>39</v>
      </c>
      <c r="AF3161" t="s">
        <v>40</v>
      </c>
      <c r="AG3161" t="s">
        <v>39</v>
      </c>
      <c r="AH3161" t="s">
        <v>39</v>
      </c>
      <c r="AI3161" t="s">
        <v>39</v>
      </c>
      <c r="AJ3161" s="6" t="s">
        <v>43</v>
      </c>
      <c r="AK3161">
        <v>43.524000000000001</v>
      </c>
      <c r="AL3161" t="s">
        <v>39</v>
      </c>
      <c r="AM3161" t="s">
        <v>39</v>
      </c>
      <c r="AN3161">
        <v>4</v>
      </c>
      <c r="AO3161">
        <v>50</v>
      </c>
      <c r="AP3161">
        <f t="shared" si="98"/>
        <v>35</v>
      </c>
      <c r="AQ3161" t="s">
        <v>39</v>
      </c>
      <c r="AR3161" t="s">
        <v>2643</v>
      </c>
      <c r="AS3161" t="s">
        <v>3269</v>
      </c>
    </row>
    <row r="3162" spans="1:45" x14ac:dyDescent="0.35">
      <c r="A3162" t="s">
        <v>2180</v>
      </c>
      <c r="B3162" t="s">
        <v>2673</v>
      </c>
      <c r="C3162" t="s">
        <v>2593</v>
      </c>
      <c r="D3162" t="s">
        <v>1389</v>
      </c>
      <c r="E3162" t="s">
        <v>2179</v>
      </c>
      <c r="F3162" t="s">
        <v>39</v>
      </c>
      <c r="G3162" t="s">
        <v>42</v>
      </c>
      <c r="H3162" t="s">
        <v>40</v>
      </c>
      <c r="I3162" t="s">
        <v>3268</v>
      </c>
      <c r="J3162">
        <v>52.3</v>
      </c>
      <c r="K3162">
        <v>17.03</v>
      </c>
      <c r="L3162" t="s">
        <v>39</v>
      </c>
      <c r="M3162" t="s">
        <v>3265</v>
      </c>
      <c r="N3162" t="s">
        <v>39</v>
      </c>
      <c r="O3162">
        <v>1996</v>
      </c>
      <c r="P3162">
        <v>1997</v>
      </c>
      <c r="Q3162" t="s">
        <v>3266</v>
      </c>
      <c r="R3162" t="s">
        <v>3267</v>
      </c>
      <c r="S3162" t="s">
        <v>39</v>
      </c>
      <c r="T3162">
        <v>-3</v>
      </c>
      <c r="U3162" t="s">
        <v>2629</v>
      </c>
      <c r="V3162" s="6" t="s">
        <v>2954</v>
      </c>
      <c r="W3162">
        <v>56</v>
      </c>
      <c r="X3162" s="6" t="s">
        <v>3232</v>
      </c>
      <c r="Y3162" t="s">
        <v>39</v>
      </c>
      <c r="Z3162" t="s">
        <v>39</v>
      </c>
      <c r="AA3162" t="s">
        <v>39</v>
      </c>
      <c r="AB3162" t="s">
        <v>39</v>
      </c>
      <c r="AC3162" t="s">
        <v>39</v>
      </c>
      <c r="AD3162" t="s">
        <v>40</v>
      </c>
      <c r="AE3162" t="s">
        <v>39</v>
      </c>
      <c r="AF3162" t="s">
        <v>40</v>
      </c>
      <c r="AG3162" t="s">
        <v>39</v>
      </c>
      <c r="AH3162" t="s">
        <v>39</v>
      </c>
      <c r="AI3162" t="s">
        <v>39</v>
      </c>
      <c r="AJ3162" s="6" t="s">
        <v>43</v>
      </c>
      <c r="AK3162" s="19">
        <v>57.981999999999999</v>
      </c>
      <c r="AL3162" t="s">
        <v>39</v>
      </c>
      <c r="AM3162" t="s">
        <v>39</v>
      </c>
      <c r="AN3162">
        <v>4</v>
      </c>
      <c r="AO3162">
        <v>50</v>
      </c>
      <c r="AP3162">
        <f t="shared" si="98"/>
        <v>42</v>
      </c>
      <c r="AQ3162" t="s">
        <v>39</v>
      </c>
      <c r="AR3162" t="s">
        <v>2643</v>
      </c>
      <c r="AS3162" t="s">
        <v>3269</v>
      </c>
    </row>
    <row r="3163" spans="1:45" x14ac:dyDescent="0.35">
      <c r="A3163" t="s">
        <v>2180</v>
      </c>
      <c r="B3163" t="s">
        <v>2673</v>
      </c>
      <c r="C3163" t="s">
        <v>2593</v>
      </c>
      <c r="D3163" t="s">
        <v>1389</v>
      </c>
      <c r="E3163" t="s">
        <v>2179</v>
      </c>
      <c r="F3163" t="s">
        <v>39</v>
      </c>
      <c r="G3163" t="s">
        <v>42</v>
      </c>
      <c r="H3163" t="s">
        <v>40</v>
      </c>
      <c r="I3163" t="s">
        <v>3268</v>
      </c>
      <c r="J3163">
        <v>52.3</v>
      </c>
      <c r="K3163">
        <v>17.03</v>
      </c>
      <c r="L3163" t="s">
        <v>39</v>
      </c>
      <c r="M3163" t="s">
        <v>3265</v>
      </c>
      <c r="N3163" t="s">
        <v>39</v>
      </c>
      <c r="O3163">
        <v>1996</v>
      </c>
      <c r="P3163">
        <v>1997</v>
      </c>
      <c r="Q3163" t="s">
        <v>3266</v>
      </c>
      <c r="R3163" t="s">
        <v>3267</v>
      </c>
      <c r="S3163" t="s">
        <v>39</v>
      </c>
      <c r="T3163">
        <v>-3</v>
      </c>
      <c r="U3163" t="s">
        <v>2629</v>
      </c>
      <c r="V3163" s="6" t="s">
        <v>2954</v>
      </c>
      <c r="W3163">
        <v>56</v>
      </c>
      <c r="X3163" s="6" t="s">
        <v>3232</v>
      </c>
      <c r="Y3163" t="s">
        <v>39</v>
      </c>
      <c r="Z3163" t="s">
        <v>39</v>
      </c>
      <c r="AA3163" t="s">
        <v>39</v>
      </c>
      <c r="AB3163" t="s">
        <v>39</v>
      </c>
      <c r="AC3163" t="s">
        <v>39</v>
      </c>
      <c r="AD3163" t="s">
        <v>40</v>
      </c>
      <c r="AE3163" t="s">
        <v>39</v>
      </c>
      <c r="AF3163" t="s">
        <v>40</v>
      </c>
      <c r="AG3163" t="s">
        <v>39</v>
      </c>
      <c r="AH3163" t="s">
        <v>39</v>
      </c>
      <c r="AI3163" t="s">
        <v>39</v>
      </c>
      <c r="AJ3163" s="6" t="s">
        <v>43</v>
      </c>
      <c r="AK3163" s="19">
        <v>72.138999999999996</v>
      </c>
      <c r="AL3163" t="s">
        <v>39</v>
      </c>
      <c r="AM3163" t="s">
        <v>39</v>
      </c>
      <c r="AN3163">
        <v>4</v>
      </c>
      <c r="AO3163">
        <v>50</v>
      </c>
      <c r="AP3163">
        <f t="shared" si="98"/>
        <v>49</v>
      </c>
      <c r="AQ3163" t="s">
        <v>39</v>
      </c>
      <c r="AR3163" t="s">
        <v>2643</v>
      </c>
      <c r="AS3163" t="s">
        <v>3269</v>
      </c>
    </row>
    <row r="3164" spans="1:45" x14ac:dyDescent="0.35">
      <c r="A3164" t="s">
        <v>2180</v>
      </c>
      <c r="B3164" t="s">
        <v>2673</v>
      </c>
      <c r="C3164" t="s">
        <v>2593</v>
      </c>
      <c r="D3164" t="s">
        <v>1389</v>
      </c>
      <c r="E3164" t="s">
        <v>2179</v>
      </c>
      <c r="F3164" t="s">
        <v>39</v>
      </c>
      <c r="G3164" t="s">
        <v>42</v>
      </c>
      <c r="H3164" t="s">
        <v>40</v>
      </c>
      <c r="I3164" t="s">
        <v>3268</v>
      </c>
      <c r="J3164">
        <v>52.3</v>
      </c>
      <c r="K3164">
        <v>17.03</v>
      </c>
      <c r="L3164" t="s">
        <v>39</v>
      </c>
      <c r="M3164" t="s">
        <v>3265</v>
      </c>
      <c r="N3164" t="s">
        <v>39</v>
      </c>
      <c r="O3164">
        <v>1996</v>
      </c>
      <c r="P3164">
        <v>1997</v>
      </c>
      <c r="Q3164" t="s">
        <v>3266</v>
      </c>
      <c r="R3164" t="s">
        <v>3267</v>
      </c>
      <c r="S3164" t="s">
        <v>39</v>
      </c>
      <c r="T3164">
        <v>-3</v>
      </c>
      <c r="U3164" t="s">
        <v>2629</v>
      </c>
      <c r="V3164" s="6" t="s">
        <v>2954</v>
      </c>
      <c r="W3164">
        <v>56</v>
      </c>
      <c r="X3164" s="6" t="s">
        <v>3232</v>
      </c>
      <c r="Y3164" t="s">
        <v>39</v>
      </c>
      <c r="Z3164" t="s">
        <v>39</v>
      </c>
      <c r="AA3164" t="s">
        <v>39</v>
      </c>
      <c r="AB3164" t="s">
        <v>39</v>
      </c>
      <c r="AC3164" t="s">
        <v>39</v>
      </c>
      <c r="AD3164" t="s">
        <v>40</v>
      </c>
      <c r="AE3164" t="s">
        <v>39</v>
      </c>
      <c r="AF3164" t="s">
        <v>40</v>
      </c>
      <c r="AG3164" t="s">
        <v>39</v>
      </c>
      <c r="AH3164" t="s">
        <v>39</v>
      </c>
      <c r="AI3164" t="s">
        <v>39</v>
      </c>
      <c r="AJ3164" s="6" t="s">
        <v>43</v>
      </c>
      <c r="AK3164" s="19">
        <v>78.162999999999997</v>
      </c>
      <c r="AL3164" t="s">
        <v>39</v>
      </c>
      <c r="AM3164" t="s">
        <v>39</v>
      </c>
      <c r="AN3164">
        <v>4</v>
      </c>
      <c r="AO3164">
        <v>50</v>
      </c>
      <c r="AP3164">
        <f t="shared" si="98"/>
        <v>56</v>
      </c>
      <c r="AQ3164" t="s">
        <v>39</v>
      </c>
      <c r="AR3164" t="s">
        <v>2643</v>
      </c>
      <c r="AS3164" t="s">
        <v>3269</v>
      </c>
    </row>
    <row r="3165" spans="1:45" x14ac:dyDescent="0.35">
      <c r="A3165" t="s">
        <v>2180</v>
      </c>
      <c r="B3165" t="s">
        <v>2673</v>
      </c>
      <c r="C3165" t="s">
        <v>2593</v>
      </c>
      <c r="D3165" t="s">
        <v>1389</v>
      </c>
      <c r="E3165" t="s">
        <v>2179</v>
      </c>
      <c r="F3165" t="s">
        <v>39</v>
      </c>
      <c r="G3165" t="s">
        <v>42</v>
      </c>
      <c r="H3165" t="s">
        <v>40</v>
      </c>
      <c r="I3165" t="s">
        <v>3268</v>
      </c>
      <c r="J3165">
        <v>52.3</v>
      </c>
      <c r="K3165">
        <v>17.03</v>
      </c>
      <c r="L3165" t="s">
        <v>39</v>
      </c>
      <c r="M3165" t="s">
        <v>3265</v>
      </c>
      <c r="N3165" t="s">
        <v>39</v>
      </c>
      <c r="O3165">
        <v>1996</v>
      </c>
      <c r="P3165">
        <v>1997</v>
      </c>
      <c r="Q3165" t="s">
        <v>3266</v>
      </c>
      <c r="R3165" t="s">
        <v>3267</v>
      </c>
      <c r="S3165" t="s">
        <v>39</v>
      </c>
      <c r="T3165">
        <v>-3</v>
      </c>
      <c r="U3165" t="s">
        <v>2629</v>
      </c>
      <c r="V3165" s="6" t="s">
        <v>2954</v>
      </c>
      <c r="W3165">
        <v>56</v>
      </c>
      <c r="X3165" s="6" t="s">
        <v>3232</v>
      </c>
      <c r="Y3165" t="s">
        <v>39</v>
      </c>
      <c r="Z3165" t="s">
        <v>39</v>
      </c>
      <c r="AA3165" t="s">
        <v>39</v>
      </c>
      <c r="AB3165" t="s">
        <v>39</v>
      </c>
      <c r="AC3165" t="s">
        <v>39</v>
      </c>
      <c r="AD3165" t="s">
        <v>40</v>
      </c>
      <c r="AE3165" t="s">
        <v>39</v>
      </c>
      <c r="AF3165" t="s">
        <v>40</v>
      </c>
      <c r="AG3165" t="s">
        <v>39</v>
      </c>
      <c r="AH3165" t="s">
        <v>39</v>
      </c>
      <c r="AI3165" t="s">
        <v>39</v>
      </c>
      <c r="AJ3165" s="6" t="s">
        <v>43</v>
      </c>
      <c r="AK3165" s="19">
        <v>80.572000000000003</v>
      </c>
      <c r="AL3165" t="s">
        <v>39</v>
      </c>
      <c r="AM3165" t="s">
        <v>39</v>
      </c>
      <c r="AN3165">
        <v>4</v>
      </c>
      <c r="AO3165">
        <v>50</v>
      </c>
      <c r="AP3165">
        <f t="shared" si="98"/>
        <v>63</v>
      </c>
      <c r="AQ3165" t="s">
        <v>39</v>
      </c>
      <c r="AR3165" t="s">
        <v>2643</v>
      </c>
      <c r="AS3165" t="s">
        <v>3269</v>
      </c>
    </row>
    <row r="3166" spans="1:45" x14ac:dyDescent="0.35">
      <c r="A3166" t="s">
        <v>2180</v>
      </c>
      <c r="B3166" t="s">
        <v>2673</v>
      </c>
      <c r="C3166" t="s">
        <v>2593</v>
      </c>
      <c r="D3166" t="s">
        <v>1389</v>
      </c>
      <c r="E3166" t="s">
        <v>2179</v>
      </c>
      <c r="F3166" t="s">
        <v>39</v>
      </c>
      <c r="G3166" t="s">
        <v>42</v>
      </c>
      <c r="H3166" t="s">
        <v>40</v>
      </c>
      <c r="I3166" t="s">
        <v>3268</v>
      </c>
      <c r="J3166">
        <v>52.3</v>
      </c>
      <c r="K3166">
        <v>17.03</v>
      </c>
      <c r="L3166" t="s">
        <v>39</v>
      </c>
      <c r="M3166" t="s">
        <v>3265</v>
      </c>
      <c r="N3166" t="s">
        <v>39</v>
      </c>
      <c r="O3166">
        <v>1996</v>
      </c>
      <c r="P3166">
        <v>1997</v>
      </c>
      <c r="Q3166" t="s">
        <v>3266</v>
      </c>
      <c r="R3166" t="s">
        <v>3267</v>
      </c>
      <c r="S3166" t="s">
        <v>39</v>
      </c>
      <c r="T3166">
        <v>-3</v>
      </c>
      <c r="U3166" t="s">
        <v>2629</v>
      </c>
      <c r="V3166" s="6" t="s">
        <v>2954</v>
      </c>
      <c r="W3166">
        <v>56</v>
      </c>
      <c r="X3166" s="6" t="s">
        <v>3232</v>
      </c>
      <c r="Y3166" t="s">
        <v>39</v>
      </c>
      <c r="Z3166" t="s">
        <v>39</v>
      </c>
      <c r="AA3166" t="s">
        <v>39</v>
      </c>
      <c r="AB3166" t="s">
        <v>39</v>
      </c>
      <c r="AC3166" t="s">
        <v>39</v>
      </c>
      <c r="AD3166" t="s">
        <v>40</v>
      </c>
      <c r="AE3166" t="s">
        <v>39</v>
      </c>
      <c r="AF3166" t="s">
        <v>40</v>
      </c>
      <c r="AG3166" t="s">
        <v>39</v>
      </c>
      <c r="AH3166" t="s">
        <v>39</v>
      </c>
      <c r="AI3166" t="s">
        <v>39</v>
      </c>
      <c r="AJ3166" s="6" t="s">
        <v>43</v>
      </c>
      <c r="AK3166" s="19">
        <v>79.97</v>
      </c>
      <c r="AL3166" t="s">
        <v>39</v>
      </c>
      <c r="AM3166" t="s">
        <v>39</v>
      </c>
      <c r="AN3166">
        <v>4</v>
      </c>
      <c r="AO3166">
        <v>50</v>
      </c>
      <c r="AP3166">
        <f t="shared" si="98"/>
        <v>70</v>
      </c>
      <c r="AQ3166" t="s">
        <v>39</v>
      </c>
      <c r="AR3166" t="s">
        <v>2643</v>
      </c>
      <c r="AS3166" t="s">
        <v>3269</v>
      </c>
    </row>
    <row r="3167" spans="1:45" x14ac:dyDescent="0.35">
      <c r="A3167" t="s">
        <v>2180</v>
      </c>
      <c r="B3167" t="s">
        <v>2673</v>
      </c>
      <c r="C3167" t="s">
        <v>2593</v>
      </c>
      <c r="D3167" t="s">
        <v>1389</v>
      </c>
      <c r="E3167" t="s">
        <v>2179</v>
      </c>
      <c r="F3167" t="s">
        <v>39</v>
      </c>
      <c r="G3167" t="s">
        <v>42</v>
      </c>
      <c r="H3167" t="s">
        <v>40</v>
      </c>
      <c r="I3167" t="s">
        <v>3268</v>
      </c>
      <c r="J3167">
        <v>52.3</v>
      </c>
      <c r="K3167">
        <v>17.03</v>
      </c>
      <c r="L3167" t="s">
        <v>39</v>
      </c>
      <c r="M3167" t="s">
        <v>3265</v>
      </c>
      <c r="N3167" t="s">
        <v>39</v>
      </c>
      <c r="O3167">
        <v>1996</v>
      </c>
      <c r="P3167">
        <v>1997</v>
      </c>
      <c r="Q3167" t="s">
        <v>3266</v>
      </c>
      <c r="R3167" t="s">
        <v>3267</v>
      </c>
      <c r="S3167" t="s">
        <v>39</v>
      </c>
      <c r="T3167">
        <v>-3</v>
      </c>
      <c r="U3167" t="s">
        <v>2629</v>
      </c>
      <c r="V3167" s="6" t="s">
        <v>2954</v>
      </c>
      <c r="W3167">
        <v>56</v>
      </c>
      <c r="X3167" s="6" t="s">
        <v>3232</v>
      </c>
      <c r="Y3167" t="s">
        <v>39</v>
      </c>
      <c r="Z3167" t="s">
        <v>39</v>
      </c>
      <c r="AA3167" t="s">
        <v>39</v>
      </c>
      <c r="AB3167" t="s">
        <v>39</v>
      </c>
      <c r="AC3167" t="s">
        <v>39</v>
      </c>
      <c r="AD3167" t="s">
        <v>40</v>
      </c>
      <c r="AE3167" t="s">
        <v>39</v>
      </c>
      <c r="AF3167" t="s">
        <v>40</v>
      </c>
      <c r="AG3167" t="s">
        <v>39</v>
      </c>
      <c r="AH3167" t="s">
        <v>39</v>
      </c>
      <c r="AI3167" t="s">
        <v>39</v>
      </c>
      <c r="AJ3167" s="6" t="s">
        <v>43</v>
      </c>
      <c r="AK3167" s="19">
        <v>87.198999999999998</v>
      </c>
      <c r="AL3167" t="s">
        <v>39</v>
      </c>
      <c r="AM3167" t="s">
        <v>39</v>
      </c>
      <c r="AN3167">
        <v>4</v>
      </c>
      <c r="AO3167">
        <v>50</v>
      </c>
      <c r="AP3167">
        <f t="shared" si="98"/>
        <v>77</v>
      </c>
      <c r="AQ3167" t="s">
        <v>39</v>
      </c>
      <c r="AR3167" t="s">
        <v>2643</v>
      </c>
      <c r="AS3167" t="s">
        <v>3269</v>
      </c>
    </row>
    <row r="3168" spans="1:45" x14ac:dyDescent="0.35">
      <c r="A3168" t="s">
        <v>2180</v>
      </c>
      <c r="B3168" t="s">
        <v>2673</v>
      </c>
      <c r="C3168" t="s">
        <v>2593</v>
      </c>
      <c r="D3168" t="s">
        <v>1389</v>
      </c>
      <c r="E3168" t="s">
        <v>2179</v>
      </c>
      <c r="F3168" t="s">
        <v>39</v>
      </c>
      <c r="G3168" t="s">
        <v>42</v>
      </c>
      <c r="H3168" t="s">
        <v>40</v>
      </c>
      <c r="I3168" t="s">
        <v>3268</v>
      </c>
      <c r="J3168">
        <v>52.3</v>
      </c>
      <c r="K3168">
        <v>17.03</v>
      </c>
      <c r="L3168" t="s">
        <v>39</v>
      </c>
      <c r="M3168" t="s">
        <v>3265</v>
      </c>
      <c r="N3168" t="s">
        <v>39</v>
      </c>
      <c r="O3168">
        <v>1996</v>
      </c>
      <c r="P3168">
        <v>1997</v>
      </c>
      <c r="Q3168" t="s">
        <v>3266</v>
      </c>
      <c r="R3168" t="s">
        <v>3267</v>
      </c>
      <c r="S3168" t="s">
        <v>39</v>
      </c>
      <c r="T3168">
        <v>-3</v>
      </c>
      <c r="U3168" t="s">
        <v>2629</v>
      </c>
      <c r="V3168" s="6" t="s">
        <v>2954</v>
      </c>
      <c r="W3168">
        <v>56</v>
      </c>
      <c r="X3168" s="6" t="s">
        <v>3232</v>
      </c>
      <c r="Y3168" t="s">
        <v>39</v>
      </c>
      <c r="Z3168" t="s">
        <v>39</v>
      </c>
      <c r="AA3168" t="s">
        <v>39</v>
      </c>
      <c r="AB3168" t="s">
        <v>39</v>
      </c>
      <c r="AC3168" t="s">
        <v>39</v>
      </c>
      <c r="AD3168" t="s">
        <v>40</v>
      </c>
      <c r="AE3168" t="s">
        <v>39</v>
      </c>
      <c r="AF3168" t="s">
        <v>40</v>
      </c>
      <c r="AG3168" t="s">
        <v>39</v>
      </c>
      <c r="AH3168" t="s">
        <v>39</v>
      </c>
      <c r="AI3168" t="s">
        <v>39</v>
      </c>
      <c r="AJ3168" s="6" t="s">
        <v>43</v>
      </c>
      <c r="AK3168" s="19">
        <v>86.897999999999996</v>
      </c>
      <c r="AL3168" t="s">
        <v>39</v>
      </c>
      <c r="AM3168" t="s">
        <v>39</v>
      </c>
      <c r="AN3168">
        <v>4</v>
      </c>
      <c r="AO3168">
        <v>50</v>
      </c>
      <c r="AP3168">
        <f t="shared" si="98"/>
        <v>84</v>
      </c>
      <c r="AQ3168" t="s">
        <v>39</v>
      </c>
      <c r="AR3168" t="s">
        <v>2643</v>
      </c>
      <c r="AS3168" t="s">
        <v>3269</v>
      </c>
    </row>
    <row r="3169" spans="1:45" x14ac:dyDescent="0.35">
      <c r="A3169" t="s">
        <v>2180</v>
      </c>
      <c r="B3169" t="s">
        <v>2673</v>
      </c>
      <c r="C3169" t="s">
        <v>2593</v>
      </c>
      <c r="D3169" t="s">
        <v>1389</v>
      </c>
      <c r="E3169" t="s">
        <v>2179</v>
      </c>
      <c r="F3169" t="s">
        <v>39</v>
      </c>
      <c r="G3169" t="s">
        <v>42</v>
      </c>
      <c r="H3169" t="s">
        <v>40</v>
      </c>
      <c r="I3169" t="s">
        <v>3268</v>
      </c>
      <c r="J3169">
        <v>52.3</v>
      </c>
      <c r="K3169">
        <v>17.03</v>
      </c>
      <c r="L3169" t="s">
        <v>39</v>
      </c>
      <c r="M3169" t="s">
        <v>3265</v>
      </c>
      <c r="N3169" t="s">
        <v>39</v>
      </c>
      <c r="O3169">
        <v>1996</v>
      </c>
      <c r="P3169">
        <v>1997</v>
      </c>
      <c r="Q3169" t="s">
        <v>3266</v>
      </c>
      <c r="R3169" t="s">
        <v>3267</v>
      </c>
      <c r="S3169" t="s">
        <v>39</v>
      </c>
      <c r="T3169">
        <v>-3</v>
      </c>
      <c r="U3169" t="s">
        <v>2629</v>
      </c>
      <c r="V3169" s="6" t="s">
        <v>2954</v>
      </c>
      <c r="W3169">
        <v>56</v>
      </c>
      <c r="X3169" s="6" t="s">
        <v>3232</v>
      </c>
      <c r="Y3169" t="s">
        <v>39</v>
      </c>
      <c r="Z3169" t="s">
        <v>39</v>
      </c>
      <c r="AA3169" t="s">
        <v>39</v>
      </c>
      <c r="AB3169" t="s">
        <v>39</v>
      </c>
      <c r="AC3169" t="s">
        <v>39</v>
      </c>
      <c r="AD3169" t="s">
        <v>40</v>
      </c>
      <c r="AE3169" t="s">
        <v>39</v>
      </c>
      <c r="AF3169" t="s">
        <v>40</v>
      </c>
      <c r="AG3169" t="s">
        <v>39</v>
      </c>
      <c r="AH3169" t="s">
        <v>39</v>
      </c>
      <c r="AI3169" t="s">
        <v>39</v>
      </c>
      <c r="AJ3169" s="6" t="s">
        <v>43</v>
      </c>
      <c r="AK3169" s="19">
        <v>85.994</v>
      </c>
      <c r="AL3169" t="s">
        <v>39</v>
      </c>
      <c r="AM3169" t="s">
        <v>39</v>
      </c>
      <c r="AN3169">
        <v>4</v>
      </c>
      <c r="AO3169">
        <v>50</v>
      </c>
      <c r="AP3169">
        <f t="shared" si="98"/>
        <v>91</v>
      </c>
      <c r="AQ3169" t="s">
        <v>39</v>
      </c>
      <c r="AR3169" t="s">
        <v>2643</v>
      </c>
      <c r="AS3169" t="s">
        <v>3269</v>
      </c>
    </row>
    <row r="3170" spans="1:45" x14ac:dyDescent="0.35">
      <c r="A3170" t="s">
        <v>2180</v>
      </c>
      <c r="B3170" t="s">
        <v>2673</v>
      </c>
      <c r="C3170" t="s">
        <v>2593</v>
      </c>
      <c r="D3170" t="s">
        <v>1389</v>
      </c>
      <c r="E3170" t="s">
        <v>2179</v>
      </c>
      <c r="F3170" t="s">
        <v>39</v>
      </c>
      <c r="G3170" t="s">
        <v>42</v>
      </c>
      <c r="H3170" t="s">
        <v>40</v>
      </c>
      <c r="I3170" t="s">
        <v>3268</v>
      </c>
      <c r="J3170">
        <v>52.3</v>
      </c>
      <c r="K3170">
        <v>17.03</v>
      </c>
      <c r="L3170" t="s">
        <v>39</v>
      </c>
      <c r="M3170" t="s">
        <v>3265</v>
      </c>
      <c r="N3170" t="s">
        <v>39</v>
      </c>
      <c r="O3170">
        <v>1996</v>
      </c>
      <c r="P3170">
        <v>1997</v>
      </c>
      <c r="Q3170" t="s">
        <v>3266</v>
      </c>
      <c r="R3170" t="s">
        <v>3267</v>
      </c>
      <c r="S3170" t="s">
        <v>39</v>
      </c>
      <c r="T3170">
        <v>-3</v>
      </c>
      <c r="U3170" t="s">
        <v>2629</v>
      </c>
      <c r="V3170" s="6" t="s">
        <v>2954</v>
      </c>
      <c r="W3170">
        <v>56</v>
      </c>
      <c r="X3170" s="6" t="s">
        <v>3232</v>
      </c>
      <c r="Y3170" t="s">
        <v>39</v>
      </c>
      <c r="Z3170" t="s">
        <v>39</v>
      </c>
      <c r="AA3170" t="s">
        <v>39</v>
      </c>
      <c r="AB3170" t="s">
        <v>39</v>
      </c>
      <c r="AC3170" t="s">
        <v>39</v>
      </c>
      <c r="AD3170" t="s">
        <v>40</v>
      </c>
      <c r="AE3170" t="s">
        <v>39</v>
      </c>
      <c r="AF3170" t="s">
        <v>40</v>
      </c>
      <c r="AG3170" t="s">
        <v>39</v>
      </c>
      <c r="AH3170" t="s">
        <v>39</v>
      </c>
      <c r="AI3170" t="s">
        <v>39</v>
      </c>
      <c r="AJ3170" s="6" t="s">
        <v>43</v>
      </c>
      <c r="AK3170" s="19">
        <v>86.596000000000004</v>
      </c>
      <c r="AL3170" t="s">
        <v>39</v>
      </c>
      <c r="AM3170" t="s">
        <v>39</v>
      </c>
      <c r="AN3170">
        <v>4</v>
      </c>
      <c r="AO3170">
        <v>50</v>
      </c>
      <c r="AP3170">
        <f t="shared" si="98"/>
        <v>98</v>
      </c>
      <c r="AQ3170" t="s">
        <v>39</v>
      </c>
      <c r="AR3170" t="s">
        <v>2643</v>
      </c>
      <c r="AS3170" t="s">
        <v>3269</v>
      </c>
    </row>
    <row r="3171" spans="1:45" x14ac:dyDescent="0.35">
      <c r="A3171" t="s">
        <v>2180</v>
      </c>
      <c r="B3171" t="s">
        <v>2673</v>
      </c>
      <c r="C3171" t="s">
        <v>2593</v>
      </c>
      <c r="D3171" t="s">
        <v>1389</v>
      </c>
      <c r="E3171" t="s">
        <v>2179</v>
      </c>
      <c r="F3171" t="s">
        <v>39</v>
      </c>
      <c r="G3171" t="s">
        <v>42</v>
      </c>
      <c r="H3171" t="s">
        <v>40</v>
      </c>
      <c r="I3171" t="s">
        <v>3268</v>
      </c>
      <c r="J3171">
        <v>52.3</v>
      </c>
      <c r="K3171">
        <v>17.03</v>
      </c>
      <c r="L3171" t="s">
        <v>39</v>
      </c>
      <c r="M3171" t="s">
        <v>3265</v>
      </c>
      <c r="N3171" t="s">
        <v>39</v>
      </c>
      <c r="O3171">
        <v>1996</v>
      </c>
      <c r="P3171">
        <v>1997</v>
      </c>
      <c r="Q3171" t="s">
        <v>3266</v>
      </c>
      <c r="R3171" t="s">
        <v>3267</v>
      </c>
      <c r="S3171" t="s">
        <v>39</v>
      </c>
      <c r="T3171">
        <v>-3</v>
      </c>
      <c r="U3171" t="s">
        <v>2629</v>
      </c>
      <c r="V3171" s="6" t="s">
        <v>2954</v>
      </c>
      <c r="W3171">
        <v>56</v>
      </c>
      <c r="X3171" s="6" t="s">
        <v>3232</v>
      </c>
      <c r="Y3171" t="s">
        <v>39</v>
      </c>
      <c r="Z3171" t="s">
        <v>39</v>
      </c>
      <c r="AA3171" t="s">
        <v>39</v>
      </c>
      <c r="AB3171" t="s">
        <v>39</v>
      </c>
      <c r="AC3171" t="s">
        <v>39</v>
      </c>
      <c r="AD3171" t="s">
        <v>40</v>
      </c>
      <c r="AE3171" t="s">
        <v>39</v>
      </c>
      <c r="AF3171" t="s">
        <v>40</v>
      </c>
      <c r="AG3171" t="s">
        <v>39</v>
      </c>
      <c r="AH3171" t="s">
        <v>39</v>
      </c>
      <c r="AI3171" t="s">
        <v>39</v>
      </c>
      <c r="AJ3171" s="6" t="s">
        <v>43</v>
      </c>
      <c r="AK3171" s="19">
        <v>86.596000000000004</v>
      </c>
      <c r="AL3171" t="s">
        <v>39</v>
      </c>
      <c r="AM3171" t="s">
        <v>39</v>
      </c>
      <c r="AN3171">
        <v>4</v>
      </c>
      <c r="AO3171">
        <v>50</v>
      </c>
      <c r="AP3171">
        <f t="shared" si="98"/>
        <v>105</v>
      </c>
      <c r="AQ3171" t="s">
        <v>39</v>
      </c>
      <c r="AR3171" t="s">
        <v>2643</v>
      </c>
      <c r="AS3171" t="s">
        <v>3269</v>
      </c>
    </row>
    <row r="3172" spans="1:45" x14ac:dyDescent="0.35">
      <c r="A3172" t="s">
        <v>2180</v>
      </c>
      <c r="B3172" t="s">
        <v>2673</v>
      </c>
      <c r="C3172" t="s">
        <v>2593</v>
      </c>
      <c r="D3172" t="s">
        <v>1389</v>
      </c>
      <c r="E3172" t="s">
        <v>2179</v>
      </c>
      <c r="F3172" t="s">
        <v>39</v>
      </c>
      <c r="G3172" t="s">
        <v>42</v>
      </c>
      <c r="H3172" t="s">
        <v>40</v>
      </c>
      <c r="I3172" t="s">
        <v>3268</v>
      </c>
      <c r="J3172">
        <v>52.3</v>
      </c>
      <c r="K3172">
        <v>17.03</v>
      </c>
      <c r="L3172" t="s">
        <v>39</v>
      </c>
      <c r="M3172" t="s">
        <v>3265</v>
      </c>
      <c r="N3172" t="s">
        <v>39</v>
      </c>
      <c r="O3172">
        <v>1996</v>
      </c>
      <c r="P3172">
        <v>1997</v>
      </c>
      <c r="Q3172" t="s">
        <v>3266</v>
      </c>
      <c r="R3172" t="s">
        <v>3267</v>
      </c>
      <c r="S3172" t="s">
        <v>39</v>
      </c>
      <c r="T3172">
        <v>-3</v>
      </c>
      <c r="U3172" t="s">
        <v>2629</v>
      </c>
      <c r="V3172" s="6" t="s">
        <v>2954</v>
      </c>
      <c r="W3172">
        <v>56</v>
      </c>
      <c r="X3172" s="6" t="s">
        <v>3233</v>
      </c>
      <c r="Y3172" t="s">
        <v>39</v>
      </c>
      <c r="Z3172" t="s">
        <v>39</v>
      </c>
      <c r="AA3172" t="s">
        <v>39</v>
      </c>
      <c r="AB3172" t="s">
        <v>39</v>
      </c>
      <c r="AC3172" t="s">
        <v>39</v>
      </c>
      <c r="AD3172" t="s">
        <v>40</v>
      </c>
      <c r="AE3172" t="s">
        <v>39</v>
      </c>
      <c r="AF3172" t="s">
        <v>40</v>
      </c>
      <c r="AG3172" t="s">
        <v>39</v>
      </c>
      <c r="AH3172" t="s">
        <v>39</v>
      </c>
      <c r="AI3172" t="s">
        <v>39</v>
      </c>
      <c r="AJ3172" s="6" t="s">
        <v>43</v>
      </c>
      <c r="AK3172" s="19">
        <v>0</v>
      </c>
      <c r="AL3172" t="s">
        <v>39</v>
      </c>
      <c r="AM3172" t="s">
        <v>39</v>
      </c>
      <c r="AN3172">
        <v>4</v>
      </c>
      <c r="AO3172">
        <v>50</v>
      </c>
      <c r="AP3172">
        <v>14</v>
      </c>
      <c r="AQ3172" t="s">
        <v>39</v>
      </c>
      <c r="AR3172" t="s">
        <v>2643</v>
      </c>
      <c r="AS3172" t="s">
        <v>3269</v>
      </c>
    </row>
    <row r="3173" spans="1:45" x14ac:dyDescent="0.35">
      <c r="A3173" t="s">
        <v>2180</v>
      </c>
      <c r="B3173" t="s">
        <v>2673</v>
      </c>
      <c r="C3173" t="s">
        <v>2593</v>
      </c>
      <c r="D3173" t="s">
        <v>1389</v>
      </c>
      <c r="E3173" t="s">
        <v>2179</v>
      </c>
      <c r="F3173" t="s">
        <v>39</v>
      </c>
      <c r="G3173" t="s">
        <v>42</v>
      </c>
      <c r="H3173" t="s">
        <v>40</v>
      </c>
      <c r="I3173" t="s">
        <v>3268</v>
      </c>
      <c r="J3173">
        <v>52.3</v>
      </c>
      <c r="K3173">
        <v>17.03</v>
      </c>
      <c r="L3173" t="s">
        <v>39</v>
      </c>
      <c r="M3173" t="s">
        <v>3265</v>
      </c>
      <c r="N3173" t="s">
        <v>39</v>
      </c>
      <c r="O3173">
        <v>1996</v>
      </c>
      <c r="P3173">
        <v>1997</v>
      </c>
      <c r="Q3173" t="s">
        <v>3266</v>
      </c>
      <c r="R3173" t="s">
        <v>3267</v>
      </c>
      <c r="S3173" t="s">
        <v>39</v>
      </c>
      <c r="T3173">
        <v>-3</v>
      </c>
      <c r="U3173" t="s">
        <v>2629</v>
      </c>
      <c r="V3173" s="6" t="s">
        <v>2954</v>
      </c>
      <c r="W3173">
        <v>56</v>
      </c>
      <c r="X3173" s="6" t="s">
        <v>3233</v>
      </c>
      <c r="Y3173" t="s">
        <v>39</v>
      </c>
      <c r="Z3173" t="s">
        <v>39</v>
      </c>
      <c r="AA3173" t="s">
        <v>39</v>
      </c>
      <c r="AB3173" t="s">
        <v>39</v>
      </c>
      <c r="AC3173" t="s">
        <v>39</v>
      </c>
      <c r="AD3173" t="s">
        <v>40</v>
      </c>
      <c r="AE3173" t="s">
        <v>39</v>
      </c>
      <c r="AF3173" t="s">
        <v>40</v>
      </c>
      <c r="AG3173" t="s">
        <v>39</v>
      </c>
      <c r="AH3173" t="s">
        <v>39</v>
      </c>
      <c r="AI3173" t="s">
        <v>39</v>
      </c>
      <c r="AJ3173" s="6" t="s">
        <v>43</v>
      </c>
      <c r="AK3173">
        <v>8.1329999999999991</v>
      </c>
      <c r="AL3173" t="s">
        <v>39</v>
      </c>
      <c r="AM3173" t="s">
        <v>39</v>
      </c>
      <c r="AN3173">
        <v>4</v>
      </c>
      <c r="AO3173">
        <v>50</v>
      </c>
      <c r="AP3173">
        <f t="shared" ref="AP3172:AP3181" si="99">AP3172+7</f>
        <v>21</v>
      </c>
      <c r="AQ3173" t="s">
        <v>39</v>
      </c>
      <c r="AR3173" t="s">
        <v>2643</v>
      </c>
      <c r="AS3173" t="s">
        <v>3269</v>
      </c>
    </row>
    <row r="3174" spans="1:45" x14ac:dyDescent="0.35">
      <c r="A3174" t="s">
        <v>2180</v>
      </c>
      <c r="B3174" t="s">
        <v>2673</v>
      </c>
      <c r="C3174" t="s">
        <v>2593</v>
      </c>
      <c r="D3174" t="s">
        <v>1389</v>
      </c>
      <c r="E3174" t="s">
        <v>2179</v>
      </c>
      <c r="F3174" t="s">
        <v>39</v>
      </c>
      <c r="G3174" t="s">
        <v>42</v>
      </c>
      <c r="H3174" t="s">
        <v>40</v>
      </c>
      <c r="I3174" t="s">
        <v>3268</v>
      </c>
      <c r="J3174">
        <v>52.3</v>
      </c>
      <c r="K3174">
        <v>17.03</v>
      </c>
      <c r="L3174" t="s">
        <v>39</v>
      </c>
      <c r="M3174" t="s">
        <v>3265</v>
      </c>
      <c r="N3174" t="s">
        <v>39</v>
      </c>
      <c r="O3174">
        <v>1996</v>
      </c>
      <c r="P3174">
        <v>1997</v>
      </c>
      <c r="Q3174" t="s">
        <v>3266</v>
      </c>
      <c r="R3174" t="s">
        <v>3267</v>
      </c>
      <c r="S3174" t="s">
        <v>39</v>
      </c>
      <c r="T3174">
        <v>-3</v>
      </c>
      <c r="U3174" t="s">
        <v>2629</v>
      </c>
      <c r="V3174" s="6" t="s">
        <v>2954</v>
      </c>
      <c r="W3174">
        <v>56</v>
      </c>
      <c r="X3174" s="6" t="s">
        <v>3233</v>
      </c>
      <c r="Y3174" t="s">
        <v>39</v>
      </c>
      <c r="Z3174" t="s">
        <v>39</v>
      </c>
      <c r="AA3174" t="s">
        <v>39</v>
      </c>
      <c r="AB3174" t="s">
        <v>39</v>
      </c>
      <c r="AC3174" t="s">
        <v>39</v>
      </c>
      <c r="AD3174" t="s">
        <v>40</v>
      </c>
      <c r="AE3174" t="s">
        <v>39</v>
      </c>
      <c r="AF3174" t="s">
        <v>40</v>
      </c>
      <c r="AG3174" t="s">
        <v>39</v>
      </c>
      <c r="AH3174" t="s">
        <v>39</v>
      </c>
      <c r="AI3174" t="s">
        <v>39</v>
      </c>
      <c r="AJ3174" s="6" t="s">
        <v>43</v>
      </c>
      <c r="AK3174">
        <v>54.066000000000003</v>
      </c>
      <c r="AL3174" t="s">
        <v>39</v>
      </c>
      <c r="AM3174" t="s">
        <v>39</v>
      </c>
      <c r="AN3174">
        <v>4</v>
      </c>
      <c r="AO3174">
        <v>50</v>
      </c>
      <c r="AP3174">
        <f t="shared" si="99"/>
        <v>28</v>
      </c>
      <c r="AQ3174" t="s">
        <v>39</v>
      </c>
      <c r="AR3174" t="s">
        <v>2643</v>
      </c>
      <c r="AS3174" t="s">
        <v>3269</v>
      </c>
    </row>
    <row r="3175" spans="1:45" x14ac:dyDescent="0.35">
      <c r="A3175" t="s">
        <v>2180</v>
      </c>
      <c r="B3175" t="s">
        <v>2673</v>
      </c>
      <c r="C3175" t="s">
        <v>2593</v>
      </c>
      <c r="D3175" t="s">
        <v>1389</v>
      </c>
      <c r="E3175" t="s">
        <v>2179</v>
      </c>
      <c r="F3175" t="s">
        <v>39</v>
      </c>
      <c r="G3175" t="s">
        <v>42</v>
      </c>
      <c r="H3175" t="s">
        <v>40</v>
      </c>
      <c r="I3175" t="s">
        <v>3268</v>
      </c>
      <c r="J3175">
        <v>52.3</v>
      </c>
      <c r="K3175">
        <v>17.03</v>
      </c>
      <c r="L3175" t="s">
        <v>39</v>
      </c>
      <c r="M3175" t="s">
        <v>3265</v>
      </c>
      <c r="N3175" t="s">
        <v>39</v>
      </c>
      <c r="O3175">
        <v>1996</v>
      </c>
      <c r="P3175">
        <v>1997</v>
      </c>
      <c r="Q3175" t="s">
        <v>3266</v>
      </c>
      <c r="R3175" t="s">
        <v>3267</v>
      </c>
      <c r="S3175" t="s">
        <v>39</v>
      </c>
      <c r="T3175">
        <v>-3</v>
      </c>
      <c r="U3175" t="s">
        <v>2629</v>
      </c>
      <c r="V3175" s="6" t="s">
        <v>2954</v>
      </c>
      <c r="W3175">
        <v>56</v>
      </c>
      <c r="X3175" s="6" t="s">
        <v>3233</v>
      </c>
      <c r="Y3175" t="s">
        <v>39</v>
      </c>
      <c r="Z3175" t="s">
        <v>39</v>
      </c>
      <c r="AA3175" t="s">
        <v>39</v>
      </c>
      <c r="AB3175" t="s">
        <v>39</v>
      </c>
      <c r="AC3175" t="s">
        <v>39</v>
      </c>
      <c r="AD3175" t="s">
        <v>40</v>
      </c>
      <c r="AE3175" t="s">
        <v>39</v>
      </c>
      <c r="AF3175" t="s">
        <v>40</v>
      </c>
      <c r="AG3175" t="s">
        <v>39</v>
      </c>
      <c r="AH3175" t="s">
        <v>39</v>
      </c>
      <c r="AI3175" t="s">
        <v>39</v>
      </c>
      <c r="AJ3175" s="6" t="s">
        <v>43</v>
      </c>
      <c r="AK3175" s="19">
        <v>79.367000000000004</v>
      </c>
      <c r="AL3175" t="s">
        <v>39</v>
      </c>
      <c r="AM3175" t="s">
        <v>39</v>
      </c>
      <c r="AN3175">
        <v>4</v>
      </c>
      <c r="AO3175">
        <v>50</v>
      </c>
      <c r="AP3175">
        <f t="shared" si="99"/>
        <v>35</v>
      </c>
      <c r="AQ3175" t="s">
        <v>39</v>
      </c>
      <c r="AR3175" t="s">
        <v>2643</v>
      </c>
      <c r="AS3175" t="s">
        <v>3269</v>
      </c>
    </row>
    <row r="3176" spans="1:45" x14ac:dyDescent="0.35">
      <c r="A3176" t="s">
        <v>2180</v>
      </c>
      <c r="B3176" t="s">
        <v>2673</v>
      </c>
      <c r="C3176" t="s">
        <v>2593</v>
      </c>
      <c r="D3176" t="s">
        <v>1389</v>
      </c>
      <c r="E3176" t="s">
        <v>2179</v>
      </c>
      <c r="F3176" t="s">
        <v>39</v>
      </c>
      <c r="G3176" t="s">
        <v>42</v>
      </c>
      <c r="H3176" t="s">
        <v>40</v>
      </c>
      <c r="I3176" t="s">
        <v>3268</v>
      </c>
      <c r="J3176">
        <v>52.3</v>
      </c>
      <c r="K3176">
        <v>17.03</v>
      </c>
      <c r="L3176" t="s">
        <v>39</v>
      </c>
      <c r="M3176" t="s">
        <v>3265</v>
      </c>
      <c r="N3176" t="s">
        <v>39</v>
      </c>
      <c r="O3176">
        <v>1996</v>
      </c>
      <c r="P3176">
        <v>1997</v>
      </c>
      <c r="Q3176" t="s">
        <v>3266</v>
      </c>
      <c r="R3176" t="s">
        <v>3267</v>
      </c>
      <c r="S3176" t="s">
        <v>39</v>
      </c>
      <c r="T3176">
        <v>-3</v>
      </c>
      <c r="U3176" t="s">
        <v>2629</v>
      </c>
      <c r="V3176" s="6" t="s">
        <v>2954</v>
      </c>
      <c r="W3176">
        <v>56</v>
      </c>
      <c r="X3176" s="6" t="s">
        <v>3233</v>
      </c>
      <c r="Y3176" t="s">
        <v>39</v>
      </c>
      <c r="Z3176" t="s">
        <v>39</v>
      </c>
      <c r="AA3176" t="s">
        <v>39</v>
      </c>
      <c r="AB3176" t="s">
        <v>39</v>
      </c>
      <c r="AC3176" t="s">
        <v>39</v>
      </c>
      <c r="AD3176" t="s">
        <v>40</v>
      </c>
      <c r="AE3176" t="s">
        <v>39</v>
      </c>
      <c r="AF3176" t="s">
        <v>40</v>
      </c>
      <c r="AG3176" t="s">
        <v>39</v>
      </c>
      <c r="AH3176" t="s">
        <v>39</v>
      </c>
      <c r="AI3176" t="s">
        <v>39</v>
      </c>
      <c r="AJ3176" s="6" t="s">
        <v>43</v>
      </c>
      <c r="AK3176" s="19">
        <v>82.38</v>
      </c>
      <c r="AL3176" t="s">
        <v>39</v>
      </c>
      <c r="AM3176" t="s">
        <v>39</v>
      </c>
      <c r="AN3176">
        <v>4</v>
      </c>
      <c r="AO3176">
        <v>50</v>
      </c>
      <c r="AP3176">
        <f t="shared" si="99"/>
        <v>42</v>
      </c>
      <c r="AQ3176" t="s">
        <v>39</v>
      </c>
      <c r="AR3176" t="s">
        <v>2643</v>
      </c>
      <c r="AS3176" t="s">
        <v>3269</v>
      </c>
    </row>
    <row r="3177" spans="1:45" x14ac:dyDescent="0.35">
      <c r="A3177" t="s">
        <v>2180</v>
      </c>
      <c r="B3177" t="s">
        <v>2673</v>
      </c>
      <c r="C3177" t="s">
        <v>2593</v>
      </c>
      <c r="D3177" t="s">
        <v>1389</v>
      </c>
      <c r="E3177" t="s">
        <v>2179</v>
      </c>
      <c r="F3177" t="s">
        <v>39</v>
      </c>
      <c r="G3177" t="s">
        <v>42</v>
      </c>
      <c r="H3177" t="s">
        <v>40</v>
      </c>
      <c r="I3177" t="s">
        <v>3268</v>
      </c>
      <c r="J3177">
        <v>52.3</v>
      </c>
      <c r="K3177">
        <v>17.03</v>
      </c>
      <c r="L3177" t="s">
        <v>39</v>
      </c>
      <c r="M3177" t="s">
        <v>3265</v>
      </c>
      <c r="N3177" t="s">
        <v>39</v>
      </c>
      <c r="O3177">
        <v>1996</v>
      </c>
      <c r="P3177">
        <v>1997</v>
      </c>
      <c r="Q3177" t="s">
        <v>3266</v>
      </c>
      <c r="R3177" t="s">
        <v>3267</v>
      </c>
      <c r="S3177" t="s">
        <v>39</v>
      </c>
      <c r="T3177">
        <v>-3</v>
      </c>
      <c r="U3177" t="s">
        <v>2629</v>
      </c>
      <c r="V3177" s="6" t="s">
        <v>2954</v>
      </c>
      <c r="W3177">
        <v>56</v>
      </c>
      <c r="X3177" s="6" t="s">
        <v>3233</v>
      </c>
      <c r="Y3177" t="s">
        <v>39</v>
      </c>
      <c r="Z3177" t="s">
        <v>39</v>
      </c>
      <c r="AA3177" t="s">
        <v>39</v>
      </c>
      <c r="AB3177" t="s">
        <v>39</v>
      </c>
      <c r="AC3177" t="s">
        <v>39</v>
      </c>
      <c r="AD3177" t="s">
        <v>40</v>
      </c>
      <c r="AE3177" t="s">
        <v>39</v>
      </c>
      <c r="AF3177" t="s">
        <v>40</v>
      </c>
      <c r="AG3177" t="s">
        <v>39</v>
      </c>
      <c r="AH3177" t="s">
        <v>39</v>
      </c>
      <c r="AI3177" t="s">
        <v>39</v>
      </c>
      <c r="AJ3177" s="6" t="s">
        <v>43</v>
      </c>
      <c r="AK3177" s="19">
        <v>84.186999999999998</v>
      </c>
      <c r="AL3177" t="s">
        <v>39</v>
      </c>
      <c r="AM3177" t="s">
        <v>39</v>
      </c>
      <c r="AN3177">
        <v>4</v>
      </c>
      <c r="AO3177">
        <v>50</v>
      </c>
      <c r="AP3177">
        <f t="shared" si="99"/>
        <v>49</v>
      </c>
      <c r="AQ3177" t="s">
        <v>39</v>
      </c>
      <c r="AR3177" t="s">
        <v>2643</v>
      </c>
      <c r="AS3177" t="s">
        <v>3269</v>
      </c>
    </row>
    <row r="3178" spans="1:45" x14ac:dyDescent="0.35">
      <c r="A3178" t="s">
        <v>2180</v>
      </c>
      <c r="B3178" t="s">
        <v>2673</v>
      </c>
      <c r="C3178" t="s">
        <v>2593</v>
      </c>
      <c r="D3178" t="s">
        <v>1389</v>
      </c>
      <c r="E3178" t="s">
        <v>2179</v>
      </c>
      <c r="F3178" t="s">
        <v>39</v>
      </c>
      <c r="G3178" t="s">
        <v>42</v>
      </c>
      <c r="H3178" t="s">
        <v>40</v>
      </c>
      <c r="I3178" t="s">
        <v>3268</v>
      </c>
      <c r="J3178">
        <v>52.3</v>
      </c>
      <c r="K3178">
        <v>17.03</v>
      </c>
      <c r="L3178" t="s">
        <v>39</v>
      </c>
      <c r="M3178" t="s">
        <v>3265</v>
      </c>
      <c r="N3178" t="s">
        <v>39</v>
      </c>
      <c r="O3178">
        <v>1996</v>
      </c>
      <c r="P3178">
        <v>1997</v>
      </c>
      <c r="Q3178" t="s">
        <v>3266</v>
      </c>
      <c r="R3178" t="s">
        <v>3267</v>
      </c>
      <c r="S3178" t="s">
        <v>39</v>
      </c>
      <c r="T3178">
        <v>-3</v>
      </c>
      <c r="U3178" t="s">
        <v>2629</v>
      </c>
      <c r="V3178" s="6" t="s">
        <v>2954</v>
      </c>
      <c r="W3178">
        <v>56</v>
      </c>
      <c r="X3178" s="6" t="s">
        <v>3233</v>
      </c>
      <c r="Y3178" t="s">
        <v>39</v>
      </c>
      <c r="Z3178" t="s">
        <v>39</v>
      </c>
      <c r="AA3178" t="s">
        <v>39</v>
      </c>
      <c r="AB3178" t="s">
        <v>39</v>
      </c>
      <c r="AC3178" t="s">
        <v>39</v>
      </c>
      <c r="AD3178" t="s">
        <v>40</v>
      </c>
      <c r="AE3178" t="s">
        <v>39</v>
      </c>
      <c r="AF3178" t="s">
        <v>40</v>
      </c>
      <c r="AG3178" t="s">
        <v>39</v>
      </c>
      <c r="AH3178" t="s">
        <v>39</v>
      </c>
      <c r="AI3178" t="s">
        <v>39</v>
      </c>
      <c r="AJ3178" s="6" t="s">
        <v>43</v>
      </c>
      <c r="AK3178" s="19">
        <v>85.391999999999996</v>
      </c>
      <c r="AL3178" t="s">
        <v>39</v>
      </c>
      <c r="AM3178" t="s">
        <v>39</v>
      </c>
      <c r="AN3178">
        <v>4</v>
      </c>
      <c r="AO3178">
        <v>50</v>
      </c>
      <c r="AP3178">
        <f t="shared" si="99"/>
        <v>56</v>
      </c>
      <c r="AQ3178" t="s">
        <v>39</v>
      </c>
      <c r="AR3178" t="s">
        <v>2643</v>
      </c>
      <c r="AS3178" t="s">
        <v>3269</v>
      </c>
    </row>
    <row r="3179" spans="1:45" x14ac:dyDescent="0.35">
      <c r="A3179" t="s">
        <v>2180</v>
      </c>
      <c r="B3179" t="s">
        <v>2673</v>
      </c>
      <c r="C3179" t="s">
        <v>2593</v>
      </c>
      <c r="D3179" t="s">
        <v>1389</v>
      </c>
      <c r="E3179" t="s">
        <v>2179</v>
      </c>
      <c r="F3179" t="s">
        <v>39</v>
      </c>
      <c r="G3179" t="s">
        <v>42</v>
      </c>
      <c r="H3179" t="s">
        <v>40</v>
      </c>
      <c r="I3179" t="s">
        <v>3268</v>
      </c>
      <c r="J3179">
        <v>52.3</v>
      </c>
      <c r="K3179">
        <v>17.03</v>
      </c>
      <c r="L3179" t="s">
        <v>39</v>
      </c>
      <c r="M3179" t="s">
        <v>3265</v>
      </c>
      <c r="N3179" t="s">
        <v>39</v>
      </c>
      <c r="O3179">
        <v>1996</v>
      </c>
      <c r="P3179">
        <v>1997</v>
      </c>
      <c r="Q3179" t="s">
        <v>3266</v>
      </c>
      <c r="R3179" t="s">
        <v>3267</v>
      </c>
      <c r="S3179" t="s">
        <v>39</v>
      </c>
      <c r="T3179">
        <v>-3</v>
      </c>
      <c r="U3179" t="s">
        <v>2629</v>
      </c>
      <c r="V3179" s="6" t="s">
        <v>2954</v>
      </c>
      <c r="W3179">
        <v>56</v>
      </c>
      <c r="X3179" s="6" t="s">
        <v>3233</v>
      </c>
      <c r="Y3179" t="s">
        <v>39</v>
      </c>
      <c r="Z3179" t="s">
        <v>39</v>
      </c>
      <c r="AA3179" t="s">
        <v>39</v>
      </c>
      <c r="AB3179" t="s">
        <v>39</v>
      </c>
      <c r="AC3179" t="s">
        <v>39</v>
      </c>
      <c r="AD3179" t="s">
        <v>40</v>
      </c>
      <c r="AE3179" t="s">
        <v>39</v>
      </c>
      <c r="AF3179" t="s">
        <v>40</v>
      </c>
      <c r="AG3179" t="s">
        <v>39</v>
      </c>
      <c r="AH3179" t="s">
        <v>39</v>
      </c>
      <c r="AI3179" t="s">
        <v>39</v>
      </c>
      <c r="AJ3179" s="6" t="s">
        <v>43</v>
      </c>
      <c r="AK3179" s="19">
        <v>87.198999999999998</v>
      </c>
      <c r="AL3179" t="s">
        <v>39</v>
      </c>
      <c r="AM3179" t="s">
        <v>39</v>
      </c>
      <c r="AN3179">
        <v>4</v>
      </c>
      <c r="AO3179">
        <v>50</v>
      </c>
      <c r="AP3179">
        <f t="shared" si="99"/>
        <v>63</v>
      </c>
      <c r="AQ3179" t="s">
        <v>39</v>
      </c>
      <c r="AR3179" t="s">
        <v>2643</v>
      </c>
      <c r="AS3179" t="s">
        <v>3269</v>
      </c>
    </row>
    <row r="3180" spans="1:45" x14ac:dyDescent="0.35">
      <c r="A3180" t="s">
        <v>2180</v>
      </c>
      <c r="B3180" t="s">
        <v>2673</v>
      </c>
      <c r="C3180" t="s">
        <v>2593</v>
      </c>
      <c r="D3180" t="s">
        <v>1389</v>
      </c>
      <c r="E3180" t="s">
        <v>2179</v>
      </c>
      <c r="F3180" t="s">
        <v>39</v>
      </c>
      <c r="G3180" t="s">
        <v>42</v>
      </c>
      <c r="H3180" t="s">
        <v>40</v>
      </c>
      <c r="I3180" t="s">
        <v>3268</v>
      </c>
      <c r="J3180">
        <v>52.3</v>
      </c>
      <c r="K3180">
        <v>17.03</v>
      </c>
      <c r="L3180" t="s">
        <v>39</v>
      </c>
      <c r="M3180" t="s">
        <v>3265</v>
      </c>
      <c r="N3180" t="s">
        <v>39</v>
      </c>
      <c r="O3180">
        <v>1996</v>
      </c>
      <c r="P3180">
        <v>1997</v>
      </c>
      <c r="Q3180" t="s">
        <v>3266</v>
      </c>
      <c r="R3180" t="s">
        <v>3267</v>
      </c>
      <c r="S3180" t="s">
        <v>39</v>
      </c>
      <c r="T3180">
        <v>-3</v>
      </c>
      <c r="U3180" t="s">
        <v>2629</v>
      </c>
      <c r="V3180" s="6" t="s">
        <v>2954</v>
      </c>
      <c r="W3180">
        <v>56</v>
      </c>
      <c r="X3180" s="6" t="s">
        <v>3233</v>
      </c>
      <c r="Y3180" t="s">
        <v>39</v>
      </c>
      <c r="Z3180" t="s">
        <v>39</v>
      </c>
      <c r="AA3180" t="s">
        <v>39</v>
      </c>
      <c r="AB3180" t="s">
        <v>39</v>
      </c>
      <c r="AC3180" t="s">
        <v>39</v>
      </c>
      <c r="AD3180" t="s">
        <v>40</v>
      </c>
      <c r="AE3180" t="s">
        <v>39</v>
      </c>
      <c r="AF3180" t="s">
        <v>40</v>
      </c>
      <c r="AG3180" t="s">
        <v>39</v>
      </c>
      <c r="AH3180" t="s">
        <v>39</v>
      </c>
      <c r="AI3180" t="s">
        <v>39</v>
      </c>
      <c r="AJ3180" s="6" t="s">
        <v>43</v>
      </c>
      <c r="AK3180" s="19">
        <v>87.5</v>
      </c>
      <c r="AL3180" t="s">
        <v>39</v>
      </c>
      <c r="AM3180" t="s">
        <v>39</v>
      </c>
      <c r="AN3180">
        <v>4</v>
      </c>
      <c r="AO3180">
        <v>50</v>
      </c>
      <c r="AP3180">
        <f t="shared" si="99"/>
        <v>70</v>
      </c>
      <c r="AQ3180" t="s">
        <v>39</v>
      </c>
      <c r="AR3180" t="s">
        <v>2643</v>
      </c>
      <c r="AS3180" t="s">
        <v>3269</v>
      </c>
    </row>
    <row r="3181" spans="1:45" x14ac:dyDescent="0.35">
      <c r="A3181" t="s">
        <v>2180</v>
      </c>
      <c r="B3181" t="s">
        <v>2673</v>
      </c>
      <c r="C3181" t="s">
        <v>2593</v>
      </c>
      <c r="D3181" t="s">
        <v>1389</v>
      </c>
      <c r="E3181" t="s">
        <v>2179</v>
      </c>
      <c r="F3181" t="s">
        <v>39</v>
      </c>
      <c r="G3181" t="s">
        <v>42</v>
      </c>
      <c r="H3181" t="s">
        <v>40</v>
      </c>
      <c r="I3181" t="s">
        <v>3268</v>
      </c>
      <c r="J3181">
        <v>52.3</v>
      </c>
      <c r="K3181">
        <v>17.03</v>
      </c>
      <c r="L3181" t="s">
        <v>39</v>
      </c>
      <c r="M3181" t="s">
        <v>3265</v>
      </c>
      <c r="N3181" t="s">
        <v>39</v>
      </c>
      <c r="O3181">
        <v>1996</v>
      </c>
      <c r="P3181">
        <v>1997</v>
      </c>
      <c r="Q3181" t="s">
        <v>3266</v>
      </c>
      <c r="R3181" t="s">
        <v>3267</v>
      </c>
      <c r="S3181" t="s">
        <v>39</v>
      </c>
      <c r="T3181">
        <v>-3</v>
      </c>
      <c r="U3181" t="s">
        <v>2629</v>
      </c>
      <c r="V3181" s="6" t="s">
        <v>2954</v>
      </c>
      <c r="W3181">
        <v>56</v>
      </c>
      <c r="X3181" s="6" t="s">
        <v>3233</v>
      </c>
      <c r="Y3181" t="s">
        <v>39</v>
      </c>
      <c r="Z3181" t="s">
        <v>39</v>
      </c>
      <c r="AA3181" t="s">
        <v>39</v>
      </c>
      <c r="AB3181" t="s">
        <v>39</v>
      </c>
      <c r="AC3181" t="s">
        <v>39</v>
      </c>
      <c r="AD3181" t="s">
        <v>40</v>
      </c>
      <c r="AE3181" t="s">
        <v>39</v>
      </c>
      <c r="AF3181" t="s">
        <v>40</v>
      </c>
      <c r="AG3181" t="s">
        <v>39</v>
      </c>
      <c r="AH3181" t="s">
        <v>39</v>
      </c>
      <c r="AI3181" t="s">
        <v>39</v>
      </c>
      <c r="AJ3181" s="6" t="s">
        <v>43</v>
      </c>
      <c r="AK3181" s="19">
        <v>86.596000000000004</v>
      </c>
      <c r="AL3181" t="s">
        <v>39</v>
      </c>
      <c r="AM3181" t="s">
        <v>39</v>
      </c>
      <c r="AN3181">
        <v>4</v>
      </c>
      <c r="AO3181">
        <v>50</v>
      </c>
      <c r="AP3181">
        <f t="shared" si="99"/>
        <v>77</v>
      </c>
      <c r="AQ3181" t="s">
        <v>39</v>
      </c>
      <c r="AR3181" t="s">
        <v>2643</v>
      </c>
      <c r="AS3181" t="s">
        <v>3269</v>
      </c>
    </row>
    <row r="3182" spans="1:45" x14ac:dyDescent="0.35">
      <c r="A3182" t="s">
        <v>2180</v>
      </c>
      <c r="B3182" t="s">
        <v>2673</v>
      </c>
      <c r="C3182" t="s">
        <v>2593</v>
      </c>
      <c r="D3182" t="s">
        <v>1389</v>
      </c>
      <c r="E3182" t="s">
        <v>2179</v>
      </c>
      <c r="F3182" t="s">
        <v>39</v>
      </c>
      <c r="G3182" t="s">
        <v>42</v>
      </c>
      <c r="H3182" t="s">
        <v>40</v>
      </c>
      <c r="I3182" t="s">
        <v>3268</v>
      </c>
      <c r="J3182">
        <v>52.3</v>
      </c>
      <c r="K3182">
        <v>17.03</v>
      </c>
      <c r="L3182" t="s">
        <v>39</v>
      </c>
      <c r="M3182" t="s">
        <v>3265</v>
      </c>
      <c r="N3182" t="s">
        <v>39</v>
      </c>
      <c r="O3182">
        <v>1996</v>
      </c>
      <c r="P3182">
        <v>1997</v>
      </c>
      <c r="Q3182" t="s">
        <v>3266</v>
      </c>
      <c r="R3182" t="s">
        <v>3267</v>
      </c>
      <c r="S3182" t="s">
        <v>39</v>
      </c>
      <c r="T3182">
        <v>-3</v>
      </c>
      <c r="U3182" t="s">
        <v>2629</v>
      </c>
      <c r="V3182" s="6" t="s">
        <v>2954</v>
      </c>
      <c r="W3182">
        <v>56</v>
      </c>
      <c r="X3182" s="6" t="s">
        <v>3229</v>
      </c>
      <c r="Y3182" t="s">
        <v>39</v>
      </c>
      <c r="Z3182" t="s">
        <v>39</v>
      </c>
      <c r="AA3182" t="s">
        <v>39</v>
      </c>
      <c r="AB3182" t="s">
        <v>39</v>
      </c>
      <c r="AC3182" t="s">
        <v>39</v>
      </c>
      <c r="AD3182" t="s">
        <v>40</v>
      </c>
      <c r="AE3182" t="s">
        <v>39</v>
      </c>
      <c r="AF3182" t="s">
        <v>40</v>
      </c>
      <c r="AG3182" t="s">
        <v>39</v>
      </c>
      <c r="AH3182" t="s">
        <v>39</v>
      </c>
      <c r="AI3182" t="s">
        <v>39</v>
      </c>
      <c r="AJ3182" s="6" t="s">
        <v>43</v>
      </c>
      <c r="AK3182" s="19">
        <v>0</v>
      </c>
      <c r="AL3182" t="s">
        <v>39</v>
      </c>
      <c r="AM3182" t="s">
        <v>39</v>
      </c>
      <c r="AN3182">
        <v>4</v>
      </c>
      <c r="AO3182">
        <v>50</v>
      </c>
      <c r="AP3182">
        <v>0</v>
      </c>
      <c r="AQ3182" t="s">
        <v>39</v>
      </c>
      <c r="AR3182" t="s">
        <v>2643</v>
      </c>
      <c r="AS3182" t="s">
        <v>3269</v>
      </c>
    </row>
    <row r="3183" spans="1:45" x14ac:dyDescent="0.35">
      <c r="A3183" t="s">
        <v>2180</v>
      </c>
      <c r="B3183" t="s">
        <v>2673</v>
      </c>
      <c r="C3183" t="s">
        <v>2593</v>
      </c>
      <c r="D3183" t="s">
        <v>1389</v>
      </c>
      <c r="E3183" t="s">
        <v>2179</v>
      </c>
      <c r="F3183" t="s">
        <v>39</v>
      </c>
      <c r="G3183" t="s">
        <v>42</v>
      </c>
      <c r="H3183" t="s">
        <v>40</v>
      </c>
      <c r="I3183" t="s">
        <v>3268</v>
      </c>
      <c r="J3183">
        <v>52.3</v>
      </c>
      <c r="K3183">
        <v>17.03</v>
      </c>
      <c r="L3183" t="s">
        <v>39</v>
      </c>
      <c r="M3183" t="s">
        <v>3265</v>
      </c>
      <c r="N3183" t="s">
        <v>39</v>
      </c>
      <c r="O3183">
        <v>1996</v>
      </c>
      <c r="P3183">
        <v>1997</v>
      </c>
      <c r="Q3183" t="s">
        <v>3266</v>
      </c>
      <c r="R3183" t="s">
        <v>3267</v>
      </c>
      <c r="S3183" t="s">
        <v>39</v>
      </c>
      <c r="T3183">
        <v>-3</v>
      </c>
      <c r="U3183" t="s">
        <v>2629</v>
      </c>
      <c r="V3183" s="6" t="s">
        <v>2954</v>
      </c>
      <c r="W3183">
        <v>56</v>
      </c>
      <c r="X3183" s="6" t="s">
        <v>3229</v>
      </c>
      <c r="Y3183" t="s">
        <v>39</v>
      </c>
      <c r="Z3183" t="s">
        <v>39</v>
      </c>
      <c r="AA3183" t="s">
        <v>39</v>
      </c>
      <c r="AB3183" t="s">
        <v>39</v>
      </c>
      <c r="AC3183" t="s">
        <v>39</v>
      </c>
      <c r="AD3183" t="s">
        <v>40</v>
      </c>
      <c r="AE3183" t="s">
        <v>39</v>
      </c>
      <c r="AF3183" t="s">
        <v>40</v>
      </c>
      <c r="AG3183" t="s">
        <v>39</v>
      </c>
      <c r="AH3183" t="s">
        <v>39</v>
      </c>
      <c r="AI3183" t="s">
        <v>39</v>
      </c>
      <c r="AJ3183" s="6" t="s">
        <v>43</v>
      </c>
      <c r="AK3183">
        <v>6.3250000000000002</v>
      </c>
      <c r="AL3183" t="s">
        <v>39</v>
      </c>
      <c r="AM3183" t="s">
        <v>39</v>
      </c>
      <c r="AN3183">
        <v>4</v>
      </c>
      <c r="AO3183">
        <v>50</v>
      </c>
      <c r="AP3183">
        <f t="shared" ref="AP3182:AP3191" si="100">AP3182+7</f>
        <v>7</v>
      </c>
      <c r="AQ3183" t="s">
        <v>39</v>
      </c>
      <c r="AR3183" t="s">
        <v>2643</v>
      </c>
      <c r="AS3183" t="s">
        <v>3269</v>
      </c>
    </row>
    <row r="3184" spans="1:45" x14ac:dyDescent="0.35">
      <c r="A3184" t="s">
        <v>2180</v>
      </c>
      <c r="B3184" t="s">
        <v>2673</v>
      </c>
      <c r="C3184" t="s">
        <v>2593</v>
      </c>
      <c r="D3184" t="s">
        <v>1389</v>
      </c>
      <c r="E3184" t="s">
        <v>2179</v>
      </c>
      <c r="F3184" t="s">
        <v>39</v>
      </c>
      <c r="G3184" t="s">
        <v>42</v>
      </c>
      <c r="H3184" t="s">
        <v>40</v>
      </c>
      <c r="I3184" t="s">
        <v>3268</v>
      </c>
      <c r="J3184">
        <v>52.3</v>
      </c>
      <c r="K3184">
        <v>17.03</v>
      </c>
      <c r="L3184" t="s">
        <v>39</v>
      </c>
      <c r="M3184" t="s">
        <v>3265</v>
      </c>
      <c r="N3184" t="s">
        <v>39</v>
      </c>
      <c r="O3184">
        <v>1996</v>
      </c>
      <c r="P3184">
        <v>1997</v>
      </c>
      <c r="Q3184" t="s">
        <v>3266</v>
      </c>
      <c r="R3184" t="s">
        <v>3267</v>
      </c>
      <c r="S3184" t="s">
        <v>39</v>
      </c>
      <c r="T3184">
        <v>-3</v>
      </c>
      <c r="U3184" t="s">
        <v>2629</v>
      </c>
      <c r="V3184" s="6" t="s">
        <v>2954</v>
      </c>
      <c r="W3184">
        <v>56</v>
      </c>
      <c r="X3184" s="6" t="s">
        <v>3229</v>
      </c>
      <c r="Y3184" t="s">
        <v>39</v>
      </c>
      <c r="Z3184" t="s">
        <v>39</v>
      </c>
      <c r="AA3184" t="s">
        <v>39</v>
      </c>
      <c r="AB3184" t="s">
        <v>39</v>
      </c>
      <c r="AC3184" t="s">
        <v>39</v>
      </c>
      <c r="AD3184" t="s">
        <v>40</v>
      </c>
      <c r="AE3184" t="s">
        <v>39</v>
      </c>
      <c r="AF3184" t="s">
        <v>40</v>
      </c>
      <c r="AG3184" t="s">
        <v>39</v>
      </c>
      <c r="AH3184" t="s">
        <v>39</v>
      </c>
      <c r="AI3184" t="s">
        <v>39</v>
      </c>
      <c r="AJ3184" s="6" t="s">
        <v>43</v>
      </c>
      <c r="AK3184">
        <v>75.753</v>
      </c>
      <c r="AL3184" t="s">
        <v>39</v>
      </c>
      <c r="AM3184" t="s">
        <v>39</v>
      </c>
      <c r="AN3184">
        <v>4</v>
      </c>
      <c r="AO3184">
        <v>50</v>
      </c>
      <c r="AP3184">
        <f t="shared" si="100"/>
        <v>14</v>
      </c>
      <c r="AQ3184" t="s">
        <v>39</v>
      </c>
      <c r="AR3184" t="s">
        <v>2643</v>
      </c>
      <c r="AS3184" t="s">
        <v>3269</v>
      </c>
    </row>
    <row r="3185" spans="1:45" x14ac:dyDescent="0.35">
      <c r="A3185" t="s">
        <v>2180</v>
      </c>
      <c r="B3185" t="s">
        <v>2673</v>
      </c>
      <c r="C3185" t="s">
        <v>2593</v>
      </c>
      <c r="D3185" t="s">
        <v>1389</v>
      </c>
      <c r="E3185" t="s">
        <v>2179</v>
      </c>
      <c r="F3185" t="s">
        <v>39</v>
      </c>
      <c r="G3185" t="s">
        <v>42</v>
      </c>
      <c r="H3185" t="s">
        <v>40</v>
      </c>
      <c r="I3185" t="s">
        <v>3268</v>
      </c>
      <c r="J3185">
        <v>52.3</v>
      </c>
      <c r="K3185">
        <v>17.03</v>
      </c>
      <c r="L3185" t="s">
        <v>39</v>
      </c>
      <c r="M3185" t="s">
        <v>3265</v>
      </c>
      <c r="N3185" t="s">
        <v>39</v>
      </c>
      <c r="O3185">
        <v>1996</v>
      </c>
      <c r="P3185">
        <v>1997</v>
      </c>
      <c r="Q3185" t="s">
        <v>3266</v>
      </c>
      <c r="R3185" t="s">
        <v>3267</v>
      </c>
      <c r="S3185" t="s">
        <v>39</v>
      </c>
      <c r="T3185">
        <v>-3</v>
      </c>
      <c r="U3185" t="s">
        <v>2629</v>
      </c>
      <c r="V3185" s="6" t="s">
        <v>2954</v>
      </c>
      <c r="W3185">
        <v>56</v>
      </c>
      <c r="X3185" s="6" t="s">
        <v>3229</v>
      </c>
      <c r="Y3185" t="s">
        <v>39</v>
      </c>
      <c r="Z3185" t="s">
        <v>39</v>
      </c>
      <c r="AA3185" t="s">
        <v>39</v>
      </c>
      <c r="AB3185" t="s">
        <v>39</v>
      </c>
      <c r="AC3185" t="s">
        <v>39</v>
      </c>
      <c r="AD3185" t="s">
        <v>40</v>
      </c>
      <c r="AE3185" t="s">
        <v>39</v>
      </c>
      <c r="AF3185" t="s">
        <v>40</v>
      </c>
      <c r="AG3185" t="s">
        <v>39</v>
      </c>
      <c r="AH3185" t="s">
        <v>39</v>
      </c>
      <c r="AI3185" t="s">
        <v>39</v>
      </c>
      <c r="AJ3185" s="6" t="s">
        <v>43</v>
      </c>
      <c r="AK3185" s="19">
        <v>93.524000000000001</v>
      </c>
      <c r="AL3185" t="s">
        <v>39</v>
      </c>
      <c r="AM3185" t="s">
        <v>39</v>
      </c>
      <c r="AN3185">
        <v>4</v>
      </c>
      <c r="AO3185">
        <v>50</v>
      </c>
      <c r="AP3185">
        <f t="shared" si="100"/>
        <v>21</v>
      </c>
      <c r="AQ3185" t="s">
        <v>39</v>
      </c>
      <c r="AR3185" t="s">
        <v>2643</v>
      </c>
      <c r="AS3185" t="s">
        <v>3269</v>
      </c>
    </row>
    <row r="3186" spans="1:45" x14ac:dyDescent="0.35">
      <c r="A3186" t="s">
        <v>2180</v>
      </c>
      <c r="B3186" t="s">
        <v>2673</v>
      </c>
      <c r="C3186" t="s">
        <v>2593</v>
      </c>
      <c r="D3186" t="s">
        <v>1389</v>
      </c>
      <c r="E3186" t="s">
        <v>2179</v>
      </c>
      <c r="F3186" t="s">
        <v>39</v>
      </c>
      <c r="G3186" t="s">
        <v>42</v>
      </c>
      <c r="H3186" t="s">
        <v>40</v>
      </c>
      <c r="I3186" t="s">
        <v>3268</v>
      </c>
      <c r="J3186">
        <v>52.3</v>
      </c>
      <c r="K3186">
        <v>17.03</v>
      </c>
      <c r="L3186" t="s">
        <v>39</v>
      </c>
      <c r="M3186" t="s">
        <v>3265</v>
      </c>
      <c r="N3186" t="s">
        <v>39</v>
      </c>
      <c r="O3186">
        <v>1996</v>
      </c>
      <c r="P3186">
        <v>1997</v>
      </c>
      <c r="Q3186" t="s">
        <v>3266</v>
      </c>
      <c r="R3186" t="s">
        <v>3267</v>
      </c>
      <c r="S3186" t="s">
        <v>39</v>
      </c>
      <c r="T3186">
        <v>-3</v>
      </c>
      <c r="U3186" t="s">
        <v>2629</v>
      </c>
      <c r="V3186" s="6" t="s">
        <v>2954</v>
      </c>
      <c r="W3186">
        <v>56</v>
      </c>
      <c r="X3186" s="6" t="s">
        <v>3229</v>
      </c>
      <c r="Y3186" t="s">
        <v>39</v>
      </c>
      <c r="Z3186" t="s">
        <v>39</v>
      </c>
      <c r="AA3186" t="s">
        <v>39</v>
      </c>
      <c r="AB3186" t="s">
        <v>39</v>
      </c>
      <c r="AC3186" t="s">
        <v>39</v>
      </c>
      <c r="AD3186" t="s">
        <v>40</v>
      </c>
      <c r="AE3186" t="s">
        <v>39</v>
      </c>
      <c r="AF3186" t="s">
        <v>40</v>
      </c>
      <c r="AG3186" t="s">
        <v>39</v>
      </c>
      <c r="AH3186" t="s">
        <v>39</v>
      </c>
      <c r="AI3186" t="s">
        <v>39</v>
      </c>
      <c r="AJ3186" s="6" t="s">
        <v>43</v>
      </c>
      <c r="AK3186" s="19">
        <v>95.632999999999996</v>
      </c>
      <c r="AL3186" t="s">
        <v>39</v>
      </c>
      <c r="AM3186" t="s">
        <v>39</v>
      </c>
      <c r="AN3186">
        <v>4</v>
      </c>
      <c r="AO3186">
        <v>50</v>
      </c>
      <c r="AP3186">
        <f t="shared" si="100"/>
        <v>28</v>
      </c>
      <c r="AQ3186" t="s">
        <v>39</v>
      </c>
      <c r="AR3186" t="s">
        <v>2643</v>
      </c>
      <c r="AS3186" t="s">
        <v>3269</v>
      </c>
    </row>
    <row r="3187" spans="1:45" x14ac:dyDescent="0.35">
      <c r="A3187" t="s">
        <v>2180</v>
      </c>
      <c r="B3187" t="s">
        <v>2673</v>
      </c>
      <c r="C3187" t="s">
        <v>2593</v>
      </c>
      <c r="D3187" t="s">
        <v>1389</v>
      </c>
      <c r="E3187" t="s">
        <v>2179</v>
      </c>
      <c r="F3187" t="s">
        <v>39</v>
      </c>
      <c r="G3187" t="s">
        <v>42</v>
      </c>
      <c r="H3187" t="s">
        <v>40</v>
      </c>
      <c r="I3187" t="s">
        <v>3268</v>
      </c>
      <c r="J3187">
        <v>52.3</v>
      </c>
      <c r="K3187">
        <v>17.03</v>
      </c>
      <c r="L3187" t="s">
        <v>39</v>
      </c>
      <c r="M3187" t="s">
        <v>3265</v>
      </c>
      <c r="N3187" t="s">
        <v>39</v>
      </c>
      <c r="O3187">
        <v>1996</v>
      </c>
      <c r="P3187">
        <v>1997</v>
      </c>
      <c r="Q3187" t="s">
        <v>3266</v>
      </c>
      <c r="R3187" t="s">
        <v>3267</v>
      </c>
      <c r="S3187" t="s">
        <v>39</v>
      </c>
      <c r="T3187">
        <v>-3</v>
      </c>
      <c r="U3187" t="s">
        <v>2629</v>
      </c>
      <c r="V3187" s="6" t="s">
        <v>2954</v>
      </c>
      <c r="W3187">
        <v>56</v>
      </c>
      <c r="X3187" s="6" t="s">
        <v>3229</v>
      </c>
      <c r="Y3187" t="s">
        <v>39</v>
      </c>
      <c r="Z3187" t="s">
        <v>39</v>
      </c>
      <c r="AA3187" t="s">
        <v>39</v>
      </c>
      <c r="AB3187" t="s">
        <v>39</v>
      </c>
      <c r="AC3187" t="s">
        <v>39</v>
      </c>
      <c r="AD3187" t="s">
        <v>40</v>
      </c>
      <c r="AE3187" t="s">
        <v>39</v>
      </c>
      <c r="AF3187" t="s">
        <v>40</v>
      </c>
      <c r="AG3187" t="s">
        <v>39</v>
      </c>
      <c r="AH3187" t="s">
        <v>39</v>
      </c>
      <c r="AI3187" t="s">
        <v>39</v>
      </c>
      <c r="AJ3187" s="6" t="s">
        <v>43</v>
      </c>
      <c r="AK3187" s="19">
        <v>98.945999999999998</v>
      </c>
      <c r="AL3187" t="s">
        <v>39</v>
      </c>
      <c r="AM3187" t="s">
        <v>39</v>
      </c>
      <c r="AN3187">
        <v>4</v>
      </c>
      <c r="AO3187">
        <v>50</v>
      </c>
      <c r="AP3187">
        <f t="shared" si="100"/>
        <v>35</v>
      </c>
      <c r="AQ3187" t="s">
        <v>39</v>
      </c>
      <c r="AR3187" t="s">
        <v>2643</v>
      </c>
      <c r="AS3187" t="s">
        <v>3269</v>
      </c>
    </row>
    <row r="3188" spans="1:45" x14ac:dyDescent="0.35">
      <c r="A3188" t="s">
        <v>2180</v>
      </c>
      <c r="B3188" t="s">
        <v>2673</v>
      </c>
      <c r="C3188" t="s">
        <v>2593</v>
      </c>
      <c r="D3188" t="s">
        <v>1389</v>
      </c>
      <c r="E3188" t="s">
        <v>2179</v>
      </c>
      <c r="F3188" t="s">
        <v>39</v>
      </c>
      <c r="G3188" t="s">
        <v>42</v>
      </c>
      <c r="H3188" t="s">
        <v>40</v>
      </c>
      <c r="I3188" t="s">
        <v>3268</v>
      </c>
      <c r="J3188">
        <v>52.3</v>
      </c>
      <c r="K3188">
        <v>17.03</v>
      </c>
      <c r="L3188" t="s">
        <v>39</v>
      </c>
      <c r="M3188" t="s">
        <v>3265</v>
      </c>
      <c r="N3188" t="s">
        <v>39</v>
      </c>
      <c r="O3188">
        <v>1996</v>
      </c>
      <c r="P3188">
        <v>1997</v>
      </c>
      <c r="Q3188" t="s">
        <v>3266</v>
      </c>
      <c r="R3188" t="s">
        <v>3267</v>
      </c>
      <c r="S3188" t="s">
        <v>39</v>
      </c>
      <c r="T3188">
        <v>-3</v>
      </c>
      <c r="U3188" t="s">
        <v>2629</v>
      </c>
      <c r="V3188" s="6" t="s">
        <v>2954</v>
      </c>
      <c r="W3188">
        <v>56</v>
      </c>
      <c r="X3188" s="6" t="s">
        <v>3229</v>
      </c>
      <c r="Y3188" t="s">
        <v>39</v>
      </c>
      <c r="Z3188" t="s">
        <v>39</v>
      </c>
      <c r="AA3188" t="s">
        <v>39</v>
      </c>
      <c r="AB3188" t="s">
        <v>39</v>
      </c>
      <c r="AC3188" t="s">
        <v>39</v>
      </c>
      <c r="AD3188" t="s">
        <v>40</v>
      </c>
      <c r="AE3188" t="s">
        <v>39</v>
      </c>
      <c r="AF3188" t="s">
        <v>40</v>
      </c>
      <c r="AG3188" t="s">
        <v>39</v>
      </c>
      <c r="AH3188" t="s">
        <v>39</v>
      </c>
      <c r="AI3188" t="s">
        <v>39</v>
      </c>
      <c r="AJ3188" s="6" t="s">
        <v>43</v>
      </c>
      <c r="AK3188" s="19">
        <v>99.247</v>
      </c>
      <c r="AL3188" t="s">
        <v>39</v>
      </c>
      <c r="AM3188" t="s">
        <v>39</v>
      </c>
      <c r="AN3188">
        <v>4</v>
      </c>
      <c r="AO3188">
        <v>50</v>
      </c>
      <c r="AP3188">
        <f t="shared" si="100"/>
        <v>42</v>
      </c>
      <c r="AQ3188" t="s">
        <v>39</v>
      </c>
      <c r="AR3188" t="s">
        <v>2643</v>
      </c>
      <c r="AS3188" t="s">
        <v>3269</v>
      </c>
    </row>
    <row r="3189" spans="1:45" x14ac:dyDescent="0.35">
      <c r="A3189" t="s">
        <v>2180</v>
      </c>
      <c r="B3189" t="s">
        <v>2673</v>
      </c>
      <c r="C3189" t="s">
        <v>2593</v>
      </c>
      <c r="D3189" t="s">
        <v>1389</v>
      </c>
      <c r="E3189" t="s">
        <v>2179</v>
      </c>
      <c r="F3189" t="s">
        <v>39</v>
      </c>
      <c r="G3189" t="s">
        <v>42</v>
      </c>
      <c r="H3189" t="s">
        <v>40</v>
      </c>
      <c r="I3189" t="s">
        <v>3268</v>
      </c>
      <c r="J3189">
        <v>52.3</v>
      </c>
      <c r="K3189">
        <v>17.03</v>
      </c>
      <c r="L3189" t="s">
        <v>39</v>
      </c>
      <c r="M3189" t="s">
        <v>3265</v>
      </c>
      <c r="N3189" t="s">
        <v>39</v>
      </c>
      <c r="O3189">
        <v>1996</v>
      </c>
      <c r="P3189">
        <v>1997</v>
      </c>
      <c r="Q3189" t="s">
        <v>3266</v>
      </c>
      <c r="R3189" t="s">
        <v>3267</v>
      </c>
      <c r="S3189" t="s">
        <v>39</v>
      </c>
      <c r="T3189">
        <v>-3</v>
      </c>
      <c r="U3189" t="s">
        <v>2629</v>
      </c>
      <c r="V3189" s="6" t="s">
        <v>2954</v>
      </c>
      <c r="W3189">
        <v>56</v>
      </c>
      <c r="X3189" s="6" t="s">
        <v>3229</v>
      </c>
      <c r="Y3189" t="s">
        <v>39</v>
      </c>
      <c r="Z3189" t="s">
        <v>39</v>
      </c>
      <c r="AA3189" t="s">
        <v>39</v>
      </c>
      <c r="AB3189" t="s">
        <v>39</v>
      </c>
      <c r="AC3189" t="s">
        <v>39</v>
      </c>
      <c r="AD3189" t="s">
        <v>40</v>
      </c>
      <c r="AE3189" t="s">
        <v>39</v>
      </c>
      <c r="AF3189" t="s">
        <v>40</v>
      </c>
      <c r="AG3189" t="s">
        <v>39</v>
      </c>
      <c r="AH3189" t="s">
        <v>39</v>
      </c>
      <c r="AI3189" t="s">
        <v>39</v>
      </c>
      <c r="AJ3189" s="6" t="s">
        <v>43</v>
      </c>
      <c r="AK3189" s="19">
        <v>98.644999999999996</v>
      </c>
      <c r="AL3189" t="s">
        <v>39</v>
      </c>
      <c r="AM3189" t="s">
        <v>39</v>
      </c>
      <c r="AN3189">
        <v>4</v>
      </c>
      <c r="AO3189">
        <v>50</v>
      </c>
      <c r="AP3189">
        <f t="shared" si="100"/>
        <v>49</v>
      </c>
      <c r="AQ3189" t="s">
        <v>39</v>
      </c>
      <c r="AR3189" t="s">
        <v>2643</v>
      </c>
      <c r="AS3189" t="s">
        <v>3269</v>
      </c>
    </row>
    <row r="3190" spans="1:45" x14ac:dyDescent="0.35">
      <c r="A3190" t="s">
        <v>2180</v>
      </c>
      <c r="B3190" t="s">
        <v>2673</v>
      </c>
      <c r="C3190" t="s">
        <v>2593</v>
      </c>
      <c r="D3190" t="s">
        <v>1389</v>
      </c>
      <c r="E3190" t="s">
        <v>2179</v>
      </c>
      <c r="F3190" t="s">
        <v>39</v>
      </c>
      <c r="G3190" t="s">
        <v>42</v>
      </c>
      <c r="H3190" t="s">
        <v>40</v>
      </c>
      <c r="I3190" t="s">
        <v>3268</v>
      </c>
      <c r="J3190">
        <v>52.3</v>
      </c>
      <c r="K3190">
        <v>17.03</v>
      </c>
      <c r="L3190" t="s">
        <v>39</v>
      </c>
      <c r="M3190" t="s">
        <v>3265</v>
      </c>
      <c r="N3190" t="s">
        <v>39</v>
      </c>
      <c r="O3190">
        <v>1996</v>
      </c>
      <c r="P3190">
        <v>1997</v>
      </c>
      <c r="Q3190" t="s">
        <v>3266</v>
      </c>
      <c r="R3190" t="s">
        <v>3267</v>
      </c>
      <c r="S3190" t="s">
        <v>39</v>
      </c>
      <c r="T3190">
        <v>-3</v>
      </c>
      <c r="U3190" t="s">
        <v>2629</v>
      </c>
      <c r="V3190" s="6" t="s">
        <v>2954</v>
      </c>
      <c r="W3190">
        <v>56</v>
      </c>
      <c r="X3190" s="6" t="s">
        <v>3229</v>
      </c>
      <c r="Y3190" t="s">
        <v>39</v>
      </c>
      <c r="Z3190" t="s">
        <v>39</v>
      </c>
      <c r="AA3190" t="s">
        <v>39</v>
      </c>
      <c r="AB3190" t="s">
        <v>39</v>
      </c>
      <c r="AC3190" t="s">
        <v>39</v>
      </c>
      <c r="AD3190" t="s">
        <v>40</v>
      </c>
      <c r="AE3190" t="s">
        <v>39</v>
      </c>
      <c r="AF3190" t="s">
        <v>40</v>
      </c>
      <c r="AG3190" t="s">
        <v>39</v>
      </c>
      <c r="AH3190" t="s">
        <v>39</v>
      </c>
      <c r="AI3190" t="s">
        <v>39</v>
      </c>
      <c r="AJ3190" s="6" t="s">
        <v>43</v>
      </c>
      <c r="AK3190" s="19">
        <v>98.644999999999996</v>
      </c>
      <c r="AL3190" t="s">
        <v>39</v>
      </c>
      <c r="AM3190" t="s">
        <v>39</v>
      </c>
      <c r="AN3190">
        <v>4</v>
      </c>
      <c r="AO3190">
        <v>50</v>
      </c>
      <c r="AP3190">
        <f t="shared" si="100"/>
        <v>56</v>
      </c>
      <c r="AQ3190" t="s">
        <v>39</v>
      </c>
      <c r="AR3190" t="s">
        <v>2643</v>
      </c>
      <c r="AS3190" t="s">
        <v>3269</v>
      </c>
    </row>
    <row r="3191" spans="1:45" x14ac:dyDescent="0.35">
      <c r="A3191" t="s">
        <v>2180</v>
      </c>
      <c r="B3191" t="s">
        <v>2673</v>
      </c>
      <c r="C3191" t="s">
        <v>2593</v>
      </c>
      <c r="D3191" t="s">
        <v>1389</v>
      </c>
      <c r="E3191" t="s">
        <v>2179</v>
      </c>
      <c r="F3191" t="s">
        <v>39</v>
      </c>
      <c r="G3191" t="s">
        <v>42</v>
      </c>
      <c r="H3191" t="s">
        <v>40</v>
      </c>
      <c r="I3191" t="s">
        <v>3268</v>
      </c>
      <c r="J3191">
        <v>52.3</v>
      </c>
      <c r="K3191">
        <v>17.03</v>
      </c>
      <c r="L3191" t="s">
        <v>39</v>
      </c>
      <c r="M3191" t="s">
        <v>3265</v>
      </c>
      <c r="N3191" t="s">
        <v>39</v>
      </c>
      <c r="O3191">
        <v>1996</v>
      </c>
      <c r="P3191">
        <v>1997</v>
      </c>
      <c r="Q3191" t="s">
        <v>3266</v>
      </c>
      <c r="R3191" t="s">
        <v>3267</v>
      </c>
      <c r="S3191" t="s">
        <v>39</v>
      </c>
      <c r="T3191">
        <v>-3</v>
      </c>
      <c r="U3191" t="s">
        <v>2629</v>
      </c>
      <c r="V3191" s="6" t="s">
        <v>2954</v>
      </c>
      <c r="W3191">
        <v>56</v>
      </c>
      <c r="X3191" s="6" t="s">
        <v>3229</v>
      </c>
      <c r="Y3191" t="s">
        <v>39</v>
      </c>
      <c r="Z3191" t="s">
        <v>39</v>
      </c>
      <c r="AA3191" t="s">
        <v>39</v>
      </c>
      <c r="AB3191" t="s">
        <v>39</v>
      </c>
      <c r="AC3191" t="s">
        <v>39</v>
      </c>
      <c r="AD3191" t="s">
        <v>40</v>
      </c>
      <c r="AE3191" t="s">
        <v>39</v>
      </c>
      <c r="AF3191" t="s">
        <v>40</v>
      </c>
      <c r="AG3191" t="s">
        <v>39</v>
      </c>
      <c r="AH3191" t="s">
        <v>39</v>
      </c>
      <c r="AI3191" t="s">
        <v>39</v>
      </c>
      <c r="AJ3191" s="6" t="s">
        <v>43</v>
      </c>
      <c r="AK3191" s="19">
        <v>98.343000000000004</v>
      </c>
      <c r="AL3191" t="s">
        <v>39</v>
      </c>
      <c r="AM3191" t="s">
        <v>39</v>
      </c>
      <c r="AN3191">
        <v>4</v>
      </c>
      <c r="AO3191">
        <v>50</v>
      </c>
      <c r="AP3191">
        <f t="shared" si="100"/>
        <v>63</v>
      </c>
      <c r="AQ3191" t="s">
        <v>39</v>
      </c>
      <c r="AR3191" t="s">
        <v>2643</v>
      </c>
      <c r="AS3191" t="s">
        <v>3269</v>
      </c>
    </row>
    <row r="3192" spans="1:45" x14ac:dyDescent="0.35">
      <c r="A3192" t="s">
        <v>2180</v>
      </c>
      <c r="B3192" t="s">
        <v>2673</v>
      </c>
      <c r="C3192" t="s">
        <v>2593</v>
      </c>
      <c r="D3192" t="s">
        <v>1389</v>
      </c>
      <c r="E3192" t="s">
        <v>2179</v>
      </c>
      <c r="F3192" t="s">
        <v>39</v>
      </c>
      <c r="G3192" t="s">
        <v>42</v>
      </c>
      <c r="H3192" t="s">
        <v>40</v>
      </c>
      <c r="I3192" t="s">
        <v>3268</v>
      </c>
      <c r="J3192">
        <v>52.3</v>
      </c>
      <c r="K3192">
        <v>17.03</v>
      </c>
      <c r="L3192" t="s">
        <v>39</v>
      </c>
      <c r="M3192" t="s">
        <v>3265</v>
      </c>
      <c r="N3192" t="s">
        <v>39</v>
      </c>
      <c r="O3192">
        <v>1996</v>
      </c>
      <c r="P3192">
        <v>1997</v>
      </c>
      <c r="Q3192" t="s">
        <v>3266</v>
      </c>
      <c r="R3192" t="s">
        <v>3267</v>
      </c>
      <c r="S3192" t="s">
        <v>39</v>
      </c>
      <c r="T3192">
        <v>-3</v>
      </c>
      <c r="U3192" t="s">
        <v>2629</v>
      </c>
      <c r="V3192" s="6" t="s">
        <v>2954</v>
      </c>
      <c r="W3192">
        <v>56</v>
      </c>
      <c r="X3192" s="6" t="s">
        <v>2788</v>
      </c>
      <c r="Y3192" t="s">
        <v>39</v>
      </c>
      <c r="Z3192" t="s">
        <v>39</v>
      </c>
      <c r="AA3192" t="s">
        <v>39</v>
      </c>
      <c r="AB3192" t="s">
        <v>39</v>
      </c>
      <c r="AC3192" t="s">
        <v>39</v>
      </c>
      <c r="AD3192" t="s">
        <v>40</v>
      </c>
      <c r="AE3192" t="s">
        <v>39</v>
      </c>
      <c r="AF3192" t="s">
        <v>40</v>
      </c>
      <c r="AG3192" t="s">
        <v>39</v>
      </c>
      <c r="AH3192" t="s">
        <v>39</v>
      </c>
      <c r="AI3192" t="s">
        <v>39</v>
      </c>
      <c r="AJ3192" s="6" t="s">
        <v>43</v>
      </c>
      <c r="AK3192" s="19">
        <v>0</v>
      </c>
      <c r="AL3192" t="s">
        <v>39</v>
      </c>
      <c r="AM3192" t="s">
        <v>39</v>
      </c>
      <c r="AN3192">
        <v>4</v>
      </c>
      <c r="AO3192">
        <v>50</v>
      </c>
      <c r="AP3192">
        <v>42</v>
      </c>
      <c r="AQ3192" t="s">
        <v>39</v>
      </c>
      <c r="AR3192" t="s">
        <v>2643</v>
      </c>
      <c r="AS3192" t="s">
        <v>3274</v>
      </c>
    </row>
    <row r="3193" spans="1:45" x14ac:dyDescent="0.35">
      <c r="A3193" t="s">
        <v>2180</v>
      </c>
      <c r="B3193" t="s">
        <v>2673</v>
      </c>
      <c r="C3193" t="s">
        <v>2593</v>
      </c>
      <c r="D3193" t="s">
        <v>1389</v>
      </c>
      <c r="E3193" t="s">
        <v>2179</v>
      </c>
      <c r="F3193" t="s">
        <v>39</v>
      </c>
      <c r="G3193" t="s">
        <v>42</v>
      </c>
      <c r="H3193" t="s">
        <v>40</v>
      </c>
      <c r="I3193" t="s">
        <v>3268</v>
      </c>
      <c r="J3193">
        <v>52.3</v>
      </c>
      <c r="K3193">
        <v>17.03</v>
      </c>
      <c r="L3193" t="s">
        <v>39</v>
      </c>
      <c r="M3193" t="s">
        <v>3265</v>
      </c>
      <c r="N3193" t="s">
        <v>39</v>
      </c>
      <c r="O3193">
        <v>1996</v>
      </c>
      <c r="P3193">
        <v>1997</v>
      </c>
      <c r="Q3193" t="s">
        <v>3266</v>
      </c>
      <c r="R3193" t="s">
        <v>3267</v>
      </c>
      <c r="S3193" t="s">
        <v>39</v>
      </c>
      <c r="T3193">
        <v>-3</v>
      </c>
      <c r="U3193" t="s">
        <v>2629</v>
      </c>
      <c r="V3193" s="6" t="s">
        <v>2954</v>
      </c>
      <c r="W3193">
        <v>56</v>
      </c>
      <c r="X3193" s="6" t="s">
        <v>2788</v>
      </c>
      <c r="Y3193" t="s">
        <v>39</v>
      </c>
      <c r="Z3193" t="s">
        <v>39</v>
      </c>
      <c r="AA3193" t="s">
        <v>39</v>
      </c>
      <c r="AB3193" t="s">
        <v>39</v>
      </c>
      <c r="AC3193" t="s">
        <v>39</v>
      </c>
      <c r="AD3193" t="s">
        <v>40</v>
      </c>
      <c r="AE3193" t="s">
        <v>39</v>
      </c>
      <c r="AF3193" t="s">
        <v>40</v>
      </c>
      <c r="AG3193" t="s">
        <v>39</v>
      </c>
      <c r="AH3193" t="s">
        <v>39</v>
      </c>
      <c r="AI3193" t="s">
        <v>39</v>
      </c>
      <c r="AJ3193" s="6" t="s">
        <v>43</v>
      </c>
      <c r="AK3193">
        <v>1.492</v>
      </c>
      <c r="AL3193" t="s">
        <v>39</v>
      </c>
      <c r="AM3193" t="s">
        <v>39</v>
      </c>
      <c r="AN3193">
        <v>4</v>
      </c>
      <c r="AO3193">
        <v>50</v>
      </c>
      <c r="AP3193">
        <f t="shared" ref="AP3193:AP3201" si="101">AP3192+7</f>
        <v>49</v>
      </c>
      <c r="AQ3193" t="s">
        <v>39</v>
      </c>
      <c r="AR3193" t="s">
        <v>2643</v>
      </c>
      <c r="AS3193" t="s">
        <v>3274</v>
      </c>
    </row>
    <row r="3194" spans="1:45" x14ac:dyDescent="0.35">
      <c r="A3194" t="s">
        <v>2180</v>
      </c>
      <c r="B3194" t="s">
        <v>2673</v>
      </c>
      <c r="C3194" t="s">
        <v>2593</v>
      </c>
      <c r="D3194" t="s">
        <v>1389</v>
      </c>
      <c r="E3194" t="s">
        <v>2179</v>
      </c>
      <c r="F3194" t="s">
        <v>39</v>
      </c>
      <c r="G3194" t="s">
        <v>42</v>
      </c>
      <c r="H3194" t="s">
        <v>40</v>
      </c>
      <c r="I3194" t="s">
        <v>3268</v>
      </c>
      <c r="J3194">
        <v>52.3</v>
      </c>
      <c r="K3194">
        <v>17.03</v>
      </c>
      <c r="L3194" t="s">
        <v>39</v>
      </c>
      <c r="M3194" t="s">
        <v>3265</v>
      </c>
      <c r="N3194" t="s">
        <v>39</v>
      </c>
      <c r="O3194">
        <v>1996</v>
      </c>
      <c r="P3194">
        <v>1997</v>
      </c>
      <c r="Q3194" t="s">
        <v>3266</v>
      </c>
      <c r="R3194" t="s">
        <v>3267</v>
      </c>
      <c r="S3194" t="s">
        <v>39</v>
      </c>
      <c r="T3194">
        <v>-3</v>
      </c>
      <c r="U3194" t="s">
        <v>2629</v>
      </c>
      <c r="V3194" s="6" t="s">
        <v>2954</v>
      </c>
      <c r="W3194">
        <v>56</v>
      </c>
      <c r="X3194" s="6" t="s">
        <v>2788</v>
      </c>
      <c r="Y3194" t="s">
        <v>39</v>
      </c>
      <c r="Z3194" t="s">
        <v>39</v>
      </c>
      <c r="AA3194" t="s">
        <v>39</v>
      </c>
      <c r="AB3194" t="s">
        <v>39</v>
      </c>
      <c r="AC3194" t="s">
        <v>39</v>
      </c>
      <c r="AD3194" t="s">
        <v>40</v>
      </c>
      <c r="AE3194" t="s">
        <v>39</v>
      </c>
      <c r="AF3194" t="s">
        <v>40</v>
      </c>
      <c r="AG3194" t="s">
        <v>39</v>
      </c>
      <c r="AH3194" t="s">
        <v>39</v>
      </c>
      <c r="AI3194" t="s">
        <v>39</v>
      </c>
      <c r="AJ3194" s="6" t="s">
        <v>43</v>
      </c>
      <c r="AK3194">
        <v>1.343</v>
      </c>
      <c r="AL3194" t="s">
        <v>39</v>
      </c>
      <c r="AM3194" t="s">
        <v>39</v>
      </c>
      <c r="AN3194">
        <v>4</v>
      </c>
      <c r="AO3194">
        <v>50</v>
      </c>
      <c r="AP3194">
        <f t="shared" si="101"/>
        <v>56</v>
      </c>
      <c r="AQ3194" t="s">
        <v>39</v>
      </c>
      <c r="AR3194" t="s">
        <v>2643</v>
      </c>
      <c r="AS3194" t="s">
        <v>3274</v>
      </c>
    </row>
    <row r="3195" spans="1:45" x14ac:dyDescent="0.35">
      <c r="A3195" t="s">
        <v>2180</v>
      </c>
      <c r="B3195" t="s">
        <v>2673</v>
      </c>
      <c r="C3195" t="s">
        <v>2593</v>
      </c>
      <c r="D3195" t="s">
        <v>1389</v>
      </c>
      <c r="E3195" t="s">
        <v>2179</v>
      </c>
      <c r="F3195" t="s">
        <v>39</v>
      </c>
      <c r="G3195" t="s">
        <v>42</v>
      </c>
      <c r="H3195" t="s">
        <v>40</v>
      </c>
      <c r="I3195" t="s">
        <v>3268</v>
      </c>
      <c r="J3195">
        <v>52.3</v>
      </c>
      <c r="K3195">
        <v>17.03</v>
      </c>
      <c r="L3195" t="s">
        <v>39</v>
      </c>
      <c r="M3195" t="s">
        <v>3265</v>
      </c>
      <c r="N3195" t="s">
        <v>39</v>
      </c>
      <c r="O3195">
        <v>1996</v>
      </c>
      <c r="P3195">
        <v>1997</v>
      </c>
      <c r="Q3195" t="s">
        <v>3266</v>
      </c>
      <c r="R3195" t="s">
        <v>3267</v>
      </c>
      <c r="S3195" t="s">
        <v>39</v>
      </c>
      <c r="T3195">
        <v>-3</v>
      </c>
      <c r="U3195" t="s">
        <v>2629</v>
      </c>
      <c r="V3195" s="6" t="s">
        <v>2954</v>
      </c>
      <c r="W3195">
        <v>56</v>
      </c>
      <c r="X3195" s="6" t="s">
        <v>2788</v>
      </c>
      <c r="Y3195" t="s">
        <v>39</v>
      </c>
      <c r="Z3195" t="s">
        <v>39</v>
      </c>
      <c r="AA3195" t="s">
        <v>39</v>
      </c>
      <c r="AB3195" t="s">
        <v>39</v>
      </c>
      <c r="AC3195" t="s">
        <v>39</v>
      </c>
      <c r="AD3195" t="s">
        <v>40</v>
      </c>
      <c r="AE3195" t="s">
        <v>39</v>
      </c>
      <c r="AF3195" t="s">
        <v>40</v>
      </c>
      <c r="AG3195" t="s">
        <v>39</v>
      </c>
      <c r="AH3195" t="s">
        <v>39</v>
      </c>
      <c r="AI3195" t="s">
        <v>39</v>
      </c>
      <c r="AJ3195" s="6" t="s">
        <v>43</v>
      </c>
      <c r="AK3195" s="19">
        <v>3.1339999999999999</v>
      </c>
      <c r="AL3195" t="s">
        <v>39</v>
      </c>
      <c r="AM3195" t="s">
        <v>39</v>
      </c>
      <c r="AN3195">
        <v>4</v>
      </c>
      <c r="AO3195">
        <v>50</v>
      </c>
      <c r="AP3195">
        <f t="shared" si="101"/>
        <v>63</v>
      </c>
      <c r="AQ3195" t="s">
        <v>39</v>
      </c>
      <c r="AR3195" t="s">
        <v>2643</v>
      </c>
      <c r="AS3195" t="s">
        <v>3274</v>
      </c>
    </row>
    <row r="3196" spans="1:45" x14ac:dyDescent="0.35">
      <c r="A3196" t="s">
        <v>2180</v>
      </c>
      <c r="B3196" t="s">
        <v>2673</v>
      </c>
      <c r="C3196" t="s">
        <v>2593</v>
      </c>
      <c r="D3196" t="s">
        <v>1389</v>
      </c>
      <c r="E3196" t="s">
        <v>2179</v>
      </c>
      <c r="F3196" t="s">
        <v>39</v>
      </c>
      <c r="G3196" t="s">
        <v>42</v>
      </c>
      <c r="H3196" t="s">
        <v>40</v>
      </c>
      <c r="I3196" t="s">
        <v>3268</v>
      </c>
      <c r="J3196">
        <v>52.3</v>
      </c>
      <c r="K3196">
        <v>17.03</v>
      </c>
      <c r="L3196" t="s">
        <v>39</v>
      </c>
      <c r="M3196" t="s">
        <v>3265</v>
      </c>
      <c r="N3196" t="s">
        <v>39</v>
      </c>
      <c r="O3196">
        <v>1996</v>
      </c>
      <c r="P3196">
        <v>1997</v>
      </c>
      <c r="Q3196" t="s">
        <v>3266</v>
      </c>
      <c r="R3196" t="s">
        <v>3267</v>
      </c>
      <c r="S3196" t="s">
        <v>39</v>
      </c>
      <c r="T3196">
        <v>-3</v>
      </c>
      <c r="U3196" t="s">
        <v>2629</v>
      </c>
      <c r="V3196" s="6" t="s">
        <v>2954</v>
      </c>
      <c r="W3196">
        <v>56</v>
      </c>
      <c r="X3196" s="6" t="s">
        <v>2788</v>
      </c>
      <c r="Y3196" t="s">
        <v>39</v>
      </c>
      <c r="Z3196" t="s">
        <v>39</v>
      </c>
      <c r="AA3196" t="s">
        <v>39</v>
      </c>
      <c r="AB3196" t="s">
        <v>39</v>
      </c>
      <c r="AC3196" t="s">
        <v>39</v>
      </c>
      <c r="AD3196" t="s">
        <v>40</v>
      </c>
      <c r="AE3196" t="s">
        <v>39</v>
      </c>
      <c r="AF3196" t="s">
        <v>40</v>
      </c>
      <c r="AG3196" t="s">
        <v>39</v>
      </c>
      <c r="AH3196" t="s">
        <v>39</v>
      </c>
      <c r="AI3196" t="s">
        <v>39</v>
      </c>
      <c r="AJ3196" s="6" t="s">
        <v>43</v>
      </c>
      <c r="AK3196" s="19">
        <v>3.1339999999999999</v>
      </c>
      <c r="AL3196" t="s">
        <v>39</v>
      </c>
      <c r="AM3196" t="s">
        <v>39</v>
      </c>
      <c r="AN3196">
        <v>4</v>
      </c>
      <c r="AO3196">
        <v>50</v>
      </c>
      <c r="AP3196">
        <f t="shared" si="101"/>
        <v>70</v>
      </c>
      <c r="AQ3196" t="s">
        <v>39</v>
      </c>
      <c r="AR3196" t="s">
        <v>2643</v>
      </c>
      <c r="AS3196" t="s">
        <v>3274</v>
      </c>
    </row>
    <row r="3197" spans="1:45" x14ac:dyDescent="0.35">
      <c r="A3197" t="s">
        <v>2180</v>
      </c>
      <c r="B3197" t="s">
        <v>2673</v>
      </c>
      <c r="C3197" t="s">
        <v>2593</v>
      </c>
      <c r="D3197" t="s">
        <v>1389</v>
      </c>
      <c r="E3197" t="s">
        <v>2179</v>
      </c>
      <c r="F3197" t="s">
        <v>39</v>
      </c>
      <c r="G3197" t="s">
        <v>42</v>
      </c>
      <c r="H3197" t="s">
        <v>40</v>
      </c>
      <c r="I3197" t="s">
        <v>3268</v>
      </c>
      <c r="J3197">
        <v>52.3</v>
      </c>
      <c r="K3197">
        <v>17.03</v>
      </c>
      <c r="L3197" t="s">
        <v>39</v>
      </c>
      <c r="M3197" t="s">
        <v>3265</v>
      </c>
      <c r="N3197" t="s">
        <v>39</v>
      </c>
      <c r="O3197">
        <v>1996</v>
      </c>
      <c r="P3197">
        <v>1997</v>
      </c>
      <c r="Q3197" t="s">
        <v>3266</v>
      </c>
      <c r="R3197" t="s">
        <v>3267</v>
      </c>
      <c r="S3197" t="s">
        <v>39</v>
      </c>
      <c r="T3197">
        <v>-3</v>
      </c>
      <c r="U3197" t="s">
        <v>2629</v>
      </c>
      <c r="V3197" s="6" t="s">
        <v>2954</v>
      </c>
      <c r="W3197">
        <v>56</v>
      </c>
      <c r="X3197" s="6" t="s">
        <v>2788</v>
      </c>
      <c r="Y3197" t="s">
        <v>39</v>
      </c>
      <c r="Z3197" t="s">
        <v>39</v>
      </c>
      <c r="AA3197" t="s">
        <v>39</v>
      </c>
      <c r="AB3197" t="s">
        <v>39</v>
      </c>
      <c r="AC3197" t="s">
        <v>39</v>
      </c>
      <c r="AD3197" t="s">
        <v>40</v>
      </c>
      <c r="AE3197" t="s">
        <v>39</v>
      </c>
      <c r="AF3197" t="s">
        <v>40</v>
      </c>
      <c r="AG3197" t="s">
        <v>39</v>
      </c>
      <c r="AH3197" t="s">
        <v>39</v>
      </c>
      <c r="AI3197" t="s">
        <v>39</v>
      </c>
      <c r="AJ3197" s="6" t="s">
        <v>43</v>
      </c>
      <c r="AK3197" s="19">
        <v>4.9249999999999998</v>
      </c>
      <c r="AL3197" t="s">
        <v>39</v>
      </c>
      <c r="AM3197" t="s">
        <v>39</v>
      </c>
      <c r="AN3197">
        <v>4</v>
      </c>
      <c r="AO3197">
        <v>50</v>
      </c>
      <c r="AP3197">
        <f t="shared" si="101"/>
        <v>77</v>
      </c>
      <c r="AQ3197" t="s">
        <v>39</v>
      </c>
      <c r="AR3197" t="s">
        <v>2643</v>
      </c>
      <c r="AS3197" t="s">
        <v>3274</v>
      </c>
    </row>
    <row r="3198" spans="1:45" x14ac:dyDescent="0.35">
      <c r="A3198" t="s">
        <v>2180</v>
      </c>
      <c r="B3198" t="s">
        <v>2673</v>
      </c>
      <c r="C3198" t="s">
        <v>2593</v>
      </c>
      <c r="D3198" t="s">
        <v>1389</v>
      </c>
      <c r="E3198" t="s">
        <v>2179</v>
      </c>
      <c r="F3198" t="s">
        <v>39</v>
      </c>
      <c r="G3198" t="s">
        <v>42</v>
      </c>
      <c r="H3198" t="s">
        <v>40</v>
      </c>
      <c r="I3198" t="s">
        <v>3268</v>
      </c>
      <c r="J3198">
        <v>52.3</v>
      </c>
      <c r="K3198">
        <v>17.03</v>
      </c>
      <c r="L3198" t="s">
        <v>39</v>
      </c>
      <c r="M3198" t="s">
        <v>3265</v>
      </c>
      <c r="N3198" t="s">
        <v>39</v>
      </c>
      <c r="O3198">
        <v>1996</v>
      </c>
      <c r="P3198">
        <v>1997</v>
      </c>
      <c r="Q3198" t="s">
        <v>3266</v>
      </c>
      <c r="R3198" t="s">
        <v>3267</v>
      </c>
      <c r="S3198" t="s">
        <v>39</v>
      </c>
      <c r="T3198">
        <v>-3</v>
      </c>
      <c r="U3198" t="s">
        <v>2629</v>
      </c>
      <c r="V3198" s="6" t="s">
        <v>2954</v>
      </c>
      <c r="W3198">
        <v>56</v>
      </c>
      <c r="X3198" s="6" t="s">
        <v>2788</v>
      </c>
      <c r="Y3198" t="s">
        <v>39</v>
      </c>
      <c r="Z3198" t="s">
        <v>39</v>
      </c>
      <c r="AA3198" t="s">
        <v>39</v>
      </c>
      <c r="AB3198" t="s">
        <v>39</v>
      </c>
      <c r="AC3198" t="s">
        <v>39</v>
      </c>
      <c r="AD3198" t="s">
        <v>40</v>
      </c>
      <c r="AE3198" t="s">
        <v>39</v>
      </c>
      <c r="AF3198" t="s">
        <v>40</v>
      </c>
      <c r="AG3198" t="s">
        <v>39</v>
      </c>
      <c r="AH3198" t="s">
        <v>39</v>
      </c>
      <c r="AI3198" t="s">
        <v>39</v>
      </c>
      <c r="AJ3198" s="6" t="s">
        <v>43</v>
      </c>
      <c r="AK3198" s="19">
        <v>10.597</v>
      </c>
      <c r="AL3198" t="s">
        <v>39</v>
      </c>
      <c r="AM3198" t="s">
        <v>39</v>
      </c>
      <c r="AN3198">
        <v>4</v>
      </c>
      <c r="AO3198">
        <v>50</v>
      </c>
      <c r="AP3198">
        <f t="shared" si="101"/>
        <v>84</v>
      </c>
      <c r="AQ3198" t="s">
        <v>39</v>
      </c>
      <c r="AR3198" t="s">
        <v>2643</v>
      </c>
      <c r="AS3198" t="s">
        <v>3274</v>
      </c>
    </row>
    <row r="3199" spans="1:45" x14ac:dyDescent="0.35">
      <c r="A3199" t="s">
        <v>2180</v>
      </c>
      <c r="B3199" t="s">
        <v>2673</v>
      </c>
      <c r="C3199" t="s">
        <v>2593</v>
      </c>
      <c r="D3199" t="s">
        <v>1389</v>
      </c>
      <c r="E3199" t="s">
        <v>2179</v>
      </c>
      <c r="F3199" t="s">
        <v>39</v>
      </c>
      <c r="G3199" t="s">
        <v>42</v>
      </c>
      <c r="H3199" t="s">
        <v>40</v>
      </c>
      <c r="I3199" t="s">
        <v>3268</v>
      </c>
      <c r="J3199">
        <v>52.3</v>
      </c>
      <c r="K3199">
        <v>17.03</v>
      </c>
      <c r="L3199" t="s">
        <v>39</v>
      </c>
      <c r="M3199" t="s">
        <v>3265</v>
      </c>
      <c r="N3199" t="s">
        <v>39</v>
      </c>
      <c r="O3199">
        <v>1996</v>
      </c>
      <c r="P3199">
        <v>1997</v>
      </c>
      <c r="Q3199" t="s">
        <v>3266</v>
      </c>
      <c r="R3199" t="s">
        <v>3267</v>
      </c>
      <c r="S3199" t="s">
        <v>39</v>
      </c>
      <c r="T3199">
        <v>-3</v>
      </c>
      <c r="U3199" t="s">
        <v>2629</v>
      </c>
      <c r="V3199" s="6" t="s">
        <v>2954</v>
      </c>
      <c r="W3199">
        <v>56</v>
      </c>
      <c r="X3199" s="6" t="s">
        <v>2788</v>
      </c>
      <c r="Y3199" t="s">
        <v>39</v>
      </c>
      <c r="Z3199" t="s">
        <v>39</v>
      </c>
      <c r="AA3199" t="s">
        <v>39</v>
      </c>
      <c r="AB3199" t="s">
        <v>39</v>
      </c>
      <c r="AC3199" t="s">
        <v>39</v>
      </c>
      <c r="AD3199" t="s">
        <v>40</v>
      </c>
      <c r="AE3199" t="s">
        <v>39</v>
      </c>
      <c r="AF3199" t="s">
        <v>40</v>
      </c>
      <c r="AG3199" t="s">
        <v>39</v>
      </c>
      <c r="AH3199" t="s">
        <v>39</v>
      </c>
      <c r="AI3199" t="s">
        <v>39</v>
      </c>
      <c r="AJ3199" s="6" t="s">
        <v>43</v>
      </c>
      <c r="AK3199" s="19">
        <v>18.059000000000001</v>
      </c>
      <c r="AL3199" t="s">
        <v>39</v>
      </c>
      <c r="AM3199" t="s">
        <v>39</v>
      </c>
      <c r="AN3199">
        <v>4</v>
      </c>
      <c r="AO3199">
        <v>50</v>
      </c>
      <c r="AP3199">
        <f t="shared" si="101"/>
        <v>91</v>
      </c>
      <c r="AQ3199" t="s">
        <v>39</v>
      </c>
      <c r="AR3199" t="s">
        <v>2643</v>
      </c>
      <c r="AS3199" t="s">
        <v>3274</v>
      </c>
    </row>
    <row r="3200" spans="1:45" x14ac:dyDescent="0.35">
      <c r="A3200" t="s">
        <v>2180</v>
      </c>
      <c r="B3200" t="s">
        <v>2673</v>
      </c>
      <c r="C3200" t="s">
        <v>2593</v>
      </c>
      <c r="D3200" t="s">
        <v>1389</v>
      </c>
      <c r="E3200" t="s">
        <v>2179</v>
      </c>
      <c r="F3200" t="s">
        <v>39</v>
      </c>
      <c r="G3200" t="s">
        <v>42</v>
      </c>
      <c r="H3200" t="s">
        <v>40</v>
      </c>
      <c r="I3200" t="s">
        <v>3268</v>
      </c>
      <c r="J3200">
        <v>52.3</v>
      </c>
      <c r="K3200">
        <v>17.03</v>
      </c>
      <c r="L3200" t="s">
        <v>39</v>
      </c>
      <c r="M3200" t="s">
        <v>3265</v>
      </c>
      <c r="N3200" t="s">
        <v>39</v>
      </c>
      <c r="O3200">
        <v>1996</v>
      </c>
      <c r="P3200">
        <v>1997</v>
      </c>
      <c r="Q3200" t="s">
        <v>3266</v>
      </c>
      <c r="R3200" t="s">
        <v>3267</v>
      </c>
      <c r="S3200" t="s">
        <v>39</v>
      </c>
      <c r="T3200">
        <v>-3</v>
      </c>
      <c r="U3200" t="s">
        <v>2629</v>
      </c>
      <c r="V3200" s="6" t="s">
        <v>2954</v>
      </c>
      <c r="W3200">
        <v>56</v>
      </c>
      <c r="X3200" s="6" t="s">
        <v>2788</v>
      </c>
      <c r="Y3200" t="s">
        <v>39</v>
      </c>
      <c r="Z3200" t="s">
        <v>39</v>
      </c>
      <c r="AA3200" t="s">
        <v>39</v>
      </c>
      <c r="AB3200" t="s">
        <v>39</v>
      </c>
      <c r="AC3200" t="s">
        <v>39</v>
      </c>
      <c r="AD3200" t="s">
        <v>40</v>
      </c>
      <c r="AE3200" t="s">
        <v>39</v>
      </c>
      <c r="AF3200" t="s">
        <v>40</v>
      </c>
      <c r="AG3200" t="s">
        <v>39</v>
      </c>
      <c r="AH3200" t="s">
        <v>39</v>
      </c>
      <c r="AI3200" t="s">
        <v>39</v>
      </c>
      <c r="AJ3200" s="6" t="s">
        <v>43</v>
      </c>
      <c r="AK3200" s="19">
        <v>23.132999999999999</v>
      </c>
      <c r="AL3200" t="s">
        <v>39</v>
      </c>
      <c r="AM3200" t="s">
        <v>39</v>
      </c>
      <c r="AN3200">
        <v>4</v>
      </c>
      <c r="AO3200">
        <v>50</v>
      </c>
      <c r="AP3200">
        <f t="shared" si="101"/>
        <v>98</v>
      </c>
      <c r="AQ3200" t="s">
        <v>39</v>
      </c>
      <c r="AR3200" t="s">
        <v>2643</v>
      </c>
      <c r="AS3200" t="s">
        <v>3274</v>
      </c>
    </row>
    <row r="3201" spans="1:45" x14ac:dyDescent="0.35">
      <c r="A3201" t="s">
        <v>2180</v>
      </c>
      <c r="B3201" t="s">
        <v>2673</v>
      </c>
      <c r="C3201" t="s">
        <v>2593</v>
      </c>
      <c r="D3201" t="s">
        <v>1389</v>
      </c>
      <c r="E3201" t="s">
        <v>2179</v>
      </c>
      <c r="F3201" t="s">
        <v>39</v>
      </c>
      <c r="G3201" t="s">
        <v>42</v>
      </c>
      <c r="H3201" t="s">
        <v>40</v>
      </c>
      <c r="I3201" t="s">
        <v>3268</v>
      </c>
      <c r="J3201">
        <v>52.3</v>
      </c>
      <c r="K3201">
        <v>17.03</v>
      </c>
      <c r="L3201" t="s">
        <v>39</v>
      </c>
      <c r="M3201" t="s">
        <v>3265</v>
      </c>
      <c r="N3201" t="s">
        <v>39</v>
      </c>
      <c r="O3201">
        <v>1996</v>
      </c>
      <c r="P3201">
        <v>1997</v>
      </c>
      <c r="Q3201" t="s">
        <v>3266</v>
      </c>
      <c r="R3201" t="s">
        <v>3267</v>
      </c>
      <c r="S3201" t="s">
        <v>39</v>
      </c>
      <c r="T3201">
        <v>-3</v>
      </c>
      <c r="U3201" t="s">
        <v>2629</v>
      </c>
      <c r="V3201" s="6" t="s">
        <v>2954</v>
      </c>
      <c r="W3201">
        <v>56</v>
      </c>
      <c r="X3201" s="6" t="s">
        <v>2788</v>
      </c>
      <c r="Y3201" t="s">
        <v>39</v>
      </c>
      <c r="Z3201" t="s">
        <v>39</v>
      </c>
      <c r="AA3201" t="s">
        <v>39</v>
      </c>
      <c r="AB3201" t="s">
        <v>39</v>
      </c>
      <c r="AC3201" t="s">
        <v>39</v>
      </c>
      <c r="AD3201" t="s">
        <v>40</v>
      </c>
      <c r="AE3201" t="s">
        <v>39</v>
      </c>
      <c r="AF3201" t="s">
        <v>40</v>
      </c>
      <c r="AG3201" t="s">
        <v>39</v>
      </c>
      <c r="AH3201" t="s">
        <v>39</v>
      </c>
      <c r="AI3201" t="s">
        <v>39</v>
      </c>
      <c r="AJ3201" s="6" t="s">
        <v>43</v>
      </c>
      <c r="AK3201" s="19">
        <v>31.193000000000001</v>
      </c>
      <c r="AL3201" t="s">
        <v>39</v>
      </c>
      <c r="AM3201" t="s">
        <v>39</v>
      </c>
      <c r="AN3201">
        <v>4</v>
      </c>
      <c r="AO3201">
        <v>50</v>
      </c>
      <c r="AP3201">
        <f t="shared" si="101"/>
        <v>105</v>
      </c>
      <c r="AQ3201" t="s">
        <v>39</v>
      </c>
      <c r="AR3201" t="s">
        <v>2643</v>
      </c>
      <c r="AS3201" t="s">
        <v>3274</v>
      </c>
    </row>
    <row r="3202" spans="1:45" x14ac:dyDescent="0.35">
      <c r="A3202" t="s">
        <v>2180</v>
      </c>
      <c r="B3202" t="s">
        <v>2673</v>
      </c>
      <c r="C3202" t="s">
        <v>2593</v>
      </c>
      <c r="D3202" t="s">
        <v>1389</v>
      </c>
      <c r="E3202" t="s">
        <v>2179</v>
      </c>
      <c r="F3202" t="s">
        <v>39</v>
      </c>
      <c r="G3202" t="s">
        <v>42</v>
      </c>
      <c r="H3202" t="s">
        <v>40</v>
      </c>
      <c r="I3202" t="s">
        <v>3268</v>
      </c>
      <c r="J3202">
        <v>52.3</v>
      </c>
      <c r="K3202">
        <v>17.03</v>
      </c>
      <c r="L3202" t="s">
        <v>39</v>
      </c>
      <c r="M3202" t="s">
        <v>3265</v>
      </c>
      <c r="N3202" t="s">
        <v>39</v>
      </c>
      <c r="O3202">
        <v>1996</v>
      </c>
      <c r="P3202">
        <v>1997</v>
      </c>
      <c r="Q3202" t="s">
        <v>3266</v>
      </c>
      <c r="R3202" t="s">
        <v>3267</v>
      </c>
      <c r="S3202" t="s">
        <v>39</v>
      </c>
      <c r="T3202">
        <v>-3</v>
      </c>
      <c r="U3202" t="s">
        <v>2629</v>
      </c>
      <c r="V3202" s="6" t="s">
        <v>2954</v>
      </c>
      <c r="W3202">
        <v>56</v>
      </c>
      <c r="X3202" s="6" t="s">
        <v>3232</v>
      </c>
      <c r="Y3202" t="s">
        <v>39</v>
      </c>
      <c r="Z3202" t="s">
        <v>39</v>
      </c>
      <c r="AA3202" t="s">
        <v>39</v>
      </c>
      <c r="AB3202" t="s">
        <v>39</v>
      </c>
      <c r="AC3202" t="s">
        <v>39</v>
      </c>
      <c r="AD3202" t="s">
        <v>40</v>
      </c>
      <c r="AE3202" t="s">
        <v>39</v>
      </c>
      <c r="AF3202" t="s">
        <v>40</v>
      </c>
      <c r="AG3202" t="s">
        <v>39</v>
      </c>
      <c r="AH3202" t="s">
        <v>39</v>
      </c>
      <c r="AI3202" t="s">
        <v>39</v>
      </c>
      <c r="AJ3202" s="6" t="s">
        <v>43</v>
      </c>
      <c r="AK3202" s="19">
        <v>0</v>
      </c>
      <c r="AL3202" t="s">
        <v>39</v>
      </c>
      <c r="AM3202" t="s">
        <v>39</v>
      </c>
      <c r="AN3202">
        <v>4</v>
      </c>
      <c r="AO3202">
        <v>50</v>
      </c>
      <c r="AP3202">
        <v>28</v>
      </c>
      <c r="AQ3202" t="s">
        <v>39</v>
      </c>
      <c r="AR3202" t="s">
        <v>2643</v>
      </c>
      <c r="AS3202" t="s">
        <v>3274</v>
      </c>
    </row>
    <row r="3203" spans="1:45" x14ac:dyDescent="0.35">
      <c r="A3203" t="s">
        <v>2180</v>
      </c>
      <c r="B3203" t="s">
        <v>2673</v>
      </c>
      <c r="C3203" t="s">
        <v>2593</v>
      </c>
      <c r="D3203" t="s">
        <v>1389</v>
      </c>
      <c r="E3203" t="s">
        <v>2179</v>
      </c>
      <c r="F3203" t="s">
        <v>39</v>
      </c>
      <c r="G3203" t="s">
        <v>42</v>
      </c>
      <c r="H3203" t="s">
        <v>40</v>
      </c>
      <c r="I3203" t="s">
        <v>3268</v>
      </c>
      <c r="J3203">
        <v>52.3</v>
      </c>
      <c r="K3203">
        <v>17.03</v>
      </c>
      <c r="L3203" t="s">
        <v>39</v>
      </c>
      <c r="M3203" t="s">
        <v>3265</v>
      </c>
      <c r="N3203" t="s">
        <v>39</v>
      </c>
      <c r="O3203">
        <v>1996</v>
      </c>
      <c r="P3203">
        <v>1997</v>
      </c>
      <c r="Q3203" t="s">
        <v>3266</v>
      </c>
      <c r="R3203" t="s">
        <v>3267</v>
      </c>
      <c r="S3203" t="s">
        <v>39</v>
      </c>
      <c r="T3203">
        <v>-3</v>
      </c>
      <c r="U3203" t="s">
        <v>2629</v>
      </c>
      <c r="V3203" s="6" t="s">
        <v>2954</v>
      </c>
      <c r="W3203">
        <v>56</v>
      </c>
      <c r="X3203" s="6" t="s">
        <v>3232</v>
      </c>
      <c r="Y3203" t="s">
        <v>39</v>
      </c>
      <c r="Z3203" t="s">
        <v>39</v>
      </c>
      <c r="AA3203" t="s">
        <v>39</v>
      </c>
      <c r="AB3203" t="s">
        <v>39</v>
      </c>
      <c r="AC3203" t="s">
        <v>39</v>
      </c>
      <c r="AD3203" t="s">
        <v>40</v>
      </c>
      <c r="AE3203" t="s">
        <v>39</v>
      </c>
      <c r="AF3203" t="s">
        <v>40</v>
      </c>
      <c r="AG3203" t="s">
        <v>39</v>
      </c>
      <c r="AH3203" t="s">
        <v>39</v>
      </c>
      <c r="AI3203" t="s">
        <v>39</v>
      </c>
      <c r="AJ3203" s="6" t="s">
        <v>43</v>
      </c>
      <c r="AK3203">
        <v>15.223000000000001</v>
      </c>
      <c r="AL3203" t="s">
        <v>39</v>
      </c>
      <c r="AM3203" t="s">
        <v>39</v>
      </c>
      <c r="AN3203">
        <v>4</v>
      </c>
      <c r="AO3203">
        <v>50</v>
      </c>
      <c r="AP3203">
        <f t="shared" ref="AP3202:AP3213" si="102">AP3202+7</f>
        <v>35</v>
      </c>
      <c r="AQ3203" t="s">
        <v>39</v>
      </c>
      <c r="AR3203" t="s">
        <v>2643</v>
      </c>
      <c r="AS3203" t="s">
        <v>3274</v>
      </c>
    </row>
    <row r="3204" spans="1:45" x14ac:dyDescent="0.35">
      <c r="A3204" t="s">
        <v>2180</v>
      </c>
      <c r="B3204" t="s">
        <v>2673</v>
      </c>
      <c r="C3204" t="s">
        <v>2593</v>
      </c>
      <c r="D3204" t="s">
        <v>1389</v>
      </c>
      <c r="E3204" t="s">
        <v>2179</v>
      </c>
      <c r="F3204" t="s">
        <v>39</v>
      </c>
      <c r="G3204" t="s">
        <v>42</v>
      </c>
      <c r="H3204" t="s">
        <v>40</v>
      </c>
      <c r="I3204" t="s">
        <v>3268</v>
      </c>
      <c r="J3204">
        <v>52.3</v>
      </c>
      <c r="K3204">
        <v>17.03</v>
      </c>
      <c r="L3204" t="s">
        <v>39</v>
      </c>
      <c r="M3204" t="s">
        <v>3265</v>
      </c>
      <c r="N3204" t="s">
        <v>39</v>
      </c>
      <c r="O3204">
        <v>1996</v>
      </c>
      <c r="P3204">
        <v>1997</v>
      </c>
      <c r="Q3204" t="s">
        <v>3266</v>
      </c>
      <c r="R3204" t="s">
        <v>3267</v>
      </c>
      <c r="S3204" t="s">
        <v>39</v>
      </c>
      <c r="T3204">
        <v>-3</v>
      </c>
      <c r="U3204" t="s">
        <v>2629</v>
      </c>
      <c r="V3204" s="6" t="s">
        <v>2954</v>
      </c>
      <c r="W3204">
        <v>56</v>
      </c>
      <c r="X3204" s="6" t="s">
        <v>3232</v>
      </c>
      <c r="Y3204" t="s">
        <v>39</v>
      </c>
      <c r="Z3204" t="s">
        <v>39</v>
      </c>
      <c r="AA3204" t="s">
        <v>39</v>
      </c>
      <c r="AB3204" t="s">
        <v>39</v>
      </c>
      <c r="AC3204" t="s">
        <v>39</v>
      </c>
      <c r="AD3204" t="s">
        <v>40</v>
      </c>
      <c r="AE3204" t="s">
        <v>39</v>
      </c>
      <c r="AF3204" t="s">
        <v>40</v>
      </c>
      <c r="AG3204" t="s">
        <v>39</v>
      </c>
      <c r="AH3204" t="s">
        <v>39</v>
      </c>
      <c r="AI3204" t="s">
        <v>39</v>
      </c>
      <c r="AJ3204" s="6" t="s">
        <v>43</v>
      </c>
      <c r="AK3204">
        <v>22.536000000000001</v>
      </c>
      <c r="AL3204" t="s">
        <v>39</v>
      </c>
      <c r="AM3204" t="s">
        <v>39</v>
      </c>
      <c r="AN3204">
        <v>4</v>
      </c>
      <c r="AO3204">
        <v>50</v>
      </c>
      <c r="AP3204">
        <f t="shared" si="102"/>
        <v>42</v>
      </c>
      <c r="AQ3204" t="s">
        <v>39</v>
      </c>
      <c r="AR3204" t="s">
        <v>2643</v>
      </c>
      <c r="AS3204" t="s">
        <v>3274</v>
      </c>
    </row>
    <row r="3205" spans="1:45" x14ac:dyDescent="0.35">
      <c r="A3205" t="s">
        <v>2180</v>
      </c>
      <c r="B3205" t="s">
        <v>2673</v>
      </c>
      <c r="C3205" t="s">
        <v>2593</v>
      </c>
      <c r="D3205" t="s">
        <v>1389</v>
      </c>
      <c r="E3205" t="s">
        <v>2179</v>
      </c>
      <c r="F3205" t="s">
        <v>39</v>
      </c>
      <c r="G3205" t="s">
        <v>42</v>
      </c>
      <c r="H3205" t="s">
        <v>40</v>
      </c>
      <c r="I3205" t="s">
        <v>3268</v>
      </c>
      <c r="J3205">
        <v>52.3</v>
      </c>
      <c r="K3205">
        <v>17.03</v>
      </c>
      <c r="L3205" t="s">
        <v>39</v>
      </c>
      <c r="M3205" t="s">
        <v>3265</v>
      </c>
      <c r="N3205" t="s">
        <v>39</v>
      </c>
      <c r="O3205">
        <v>1996</v>
      </c>
      <c r="P3205">
        <v>1997</v>
      </c>
      <c r="Q3205" t="s">
        <v>3266</v>
      </c>
      <c r="R3205" t="s">
        <v>3267</v>
      </c>
      <c r="S3205" t="s">
        <v>39</v>
      </c>
      <c r="T3205">
        <v>-3</v>
      </c>
      <c r="U3205" t="s">
        <v>2629</v>
      </c>
      <c r="V3205" s="6" t="s">
        <v>2954</v>
      </c>
      <c r="W3205">
        <v>56</v>
      </c>
      <c r="X3205" s="6" t="s">
        <v>3232</v>
      </c>
      <c r="Y3205" t="s">
        <v>39</v>
      </c>
      <c r="Z3205" t="s">
        <v>39</v>
      </c>
      <c r="AA3205" t="s">
        <v>39</v>
      </c>
      <c r="AB3205" t="s">
        <v>39</v>
      </c>
      <c r="AC3205" t="s">
        <v>39</v>
      </c>
      <c r="AD3205" t="s">
        <v>40</v>
      </c>
      <c r="AE3205" t="s">
        <v>39</v>
      </c>
      <c r="AF3205" t="s">
        <v>40</v>
      </c>
      <c r="AG3205" t="s">
        <v>39</v>
      </c>
      <c r="AH3205" t="s">
        <v>39</v>
      </c>
      <c r="AI3205" t="s">
        <v>39</v>
      </c>
      <c r="AJ3205" s="6" t="s">
        <v>43</v>
      </c>
      <c r="AK3205" s="19">
        <v>40.445999999999998</v>
      </c>
      <c r="AL3205" t="s">
        <v>39</v>
      </c>
      <c r="AM3205" t="s">
        <v>39</v>
      </c>
      <c r="AN3205">
        <v>4</v>
      </c>
      <c r="AO3205">
        <v>50</v>
      </c>
      <c r="AP3205">
        <f t="shared" si="102"/>
        <v>49</v>
      </c>
      <c r="AQ3205" t="s">
        <v>39</v>
      </c>
      <c r="AR3205" t="s">
        <v>2643</v>
      </c>
      <c r="AS3205" t="s">
        <v>3274</v>
      </c>
    </row>
    <row r="3206" spans="1:45" x14ac:dyDescent="0.35">
      <c r="A3206" t="s">
        <v>2180</v>
      </c>
      <c r="B3206" t="s">
        <v>2673</v>
      </c>
      <c r="C3206" t="s">
        <v>2593</v>
      </c>
      <c r="D3206" t="s">
        <v>1389</v>
      </c>
      <c r="E3206" t="s">
        <v>2179</v>
      </c>
      <c r="F3206" t="s">
        <v>39</v>
      </c>
      <c r="G3206" t="s">
        <v>42</v>
      </c>
      <c r="H3206" t="s">
        <v>40</v>
      </c>
      <c r="I3206" t="s">
        <v>3268</v>
      </c>
      <c r="J3206">
        <v>52.3</v>
      </c>
      <c r="K3206">
        <v>17.03</v>
      </c>
      <c r="L3206" t="s">
        <v>39</v>
      </c>
      <c r="M3206" t="s">
        <v>3265</v>
      </c>
      <c r="N3206" t="s">
        <v>39</v>
      </c>
      <c r="O3206">
        <v>1996</v>
      </c>
      <c r="P3206">
        <v>1997</v>
      </c>
      <c r="Q3206" t="s">
        <v>3266</v>
      </c>
      <c r="R3206" t="s">
        <v>3267</v>
      </c>
      <c r="S3206" t="s">
        <v>39</v>
      </c>
      <c r="T3206">
        <v>-3</v>
      </c>
      <c r="U3206" t="s">
        <v>2629</v>
      </c>
      <c r="V3206" s="6" t="s">
        <v>2954</v>
      </c>
      <c r="W3206">
        <v>56</v>
      </c>
      <c r="X3206" s="6" t="s">
        <v>3232</v>
      </c>
      <c r="Y3206" t="s">
        <v>39</v>
      </c>
      <c r="Z3206" t="s">
        <v>39</v>
      </c>
      <c r="AA3206" t="s">
        <v>39</v>
      </c>
      <c r="AB3206" t="s">
        <v>39</v>
      </c>
      <c r="AC3206" t="s">
        <v>39</v>
      </c>
      <c r="AD3206" t="s">
        <v>40</v>
      </c>
      <c r="AE3206" t="s">
        <v>39</v>
      </c>
      <c r="AF3206" t="s">
        <v>40</v>
      </c>
      <c r="AG3206" t="s">
        <v>39</v>
      </c>
      <c r="AH3206" t="s">
        <v>39</v>
      </c>
      <c r="AI3206" t="s">
        <v>39</v>
      </c>
      <c r="AJ3206" s="6" t="s">
        <v>43</v>
      </c>
      <c r="AK3206" s="19">
        <v>50.594999999999999</v>
      </c>
      <c r="AL3206" t="s">
        <v>39</v>
      </c>
      <c r="AM3206" t="s">
        <v>39</v>
      </c>
      <c r="AN3206">
        <v>4</v>
      </c>
      <c r="AO3206">
        <v>50</v>
      </c>
      <c r="AP3206">
        <f t="shared" si="102"/>
        <v>56</v>
      </c>
      <c r="AQ3206" t="s">
        <v>39</v>
      </c>
      <c r="AR3206" t="s">
        <v>2643</v>
      </c>
      <c r="AS3206" t="s">
        <v>3274</v>
      </c>
    </row>
    <row r="3207" spans="1:45" x14ac:dyDescent="0.35">
      <c r="A3207" t="s">
        <v>2180</v>
      </c>
      <c r="B3207" t="s">
        <v>2673</v>
      </c>
      <c r="C3207" t="s">
        <v>2593</v>
      </c>
      <c r="D3207" t="s">
        <v>1389</v>
      </c>
      <c r="E3207" t="s">
        <v>2179</v>
      </c>
      <c r="F3207" t="s">
        <v>39</v>
      </c>
      <c r="G3207" t="s">
        <v>42</v>
      </c>
      <c r="H3207" t="s">
        <v>40</v>
      </c>
      <c r="I3207" t="s">
        <v>3268</v>
      </c>
      <c r="J3207">
        <v>52.3</v>
      </c>
      <c r="K3207">
        <v>17.03</v>
      </c>
      <c r="L3207" t="s">
        <v>39</v>
      </c>
      <c r="M3207" t="s">
        <v>3265</v>
      </c>
      <c r="N3207" t="s">
        <v>39</v>
      </c>
      <c r="O3207">
        <v>1996</v>
      </c>
      <c r="P3207">
        <v>1997</v>
      </c>
      <c r="Q3207" t="s">
        <v>3266</v>
      </c>
      <c r="R3207" t="s">
        <v>3267</v>
      </c>
      <c r="S3207" t="s">
        <v>39</v>
      </c>
      <c r="T3207">
        <v>-3</v>
      </c>
      <c r="U3207" t="s">
        <v>2629</v>
      </c>
      <c r="V3207" s="6" t="s">
        <v>2954</v>
      </c>
      <c r="W3207">
        <v>56</v>
      </c>
      <c r="X3207" s="6" t="s">
        <v>3232</v>
      </c>
      <c r="Y3207" t="s">
        <v>39</v>
      </c>
      <c r="Z3207" t="s">
        <v>39</v>
      </c>
      <c r="AA3207" t="s">
        <v>39</v>
      </c>
      <c r="AB3207" t="s">
        <v>39</v>
      </c>
      <c r="AC3207" t="s">
        <v>39</v>
      </c>
      <c r="AD3207" t="s">
        <v>40</v>
      </c>
      <c r="AE3207" t="s">
        <v>39</v>
      </c>
      <c r="AF3207" t="s">
        <v>40</v>
      </c>
      <c r="AG3207" t="s">
        <v>39</v>
      </c>
      <c r="AH3207" t="s">
        <v>39</v>
      </c>
      <c r="AI3207" t="s">
        <v>39</v>
      </c>
      <c r="AJ3207" s="6" t="s">
        <v>43</v>
      </c>
      <c r="AK3207" s="19">
        <v>52.982999999999997</v>
      </c>
      <c r="AL3207" t="s">
        <v>39</v>
      </c>
      <c r="AM3207" t="s">
        <v>39</v>
      </c>
      <c r="AN3207">
        <v>4</v>
      </c>
      <c r="AO3207">
        <v>50</v>
      </c>
      <c r="AP3207">
        <f t="shared" si="102"/>
        <v>63</v>
      </c>
      <c r="AQ3207" t="s">
        <v>39</v>
      </c>
      <c r="AR3207" t="s">
        <v>2643</v>
      </c>
      <c r="AS3207" t="s">
        <v>3274</v>
      </c>
    </row>
    <row r="3208" spans="1:45" x14ac:dyDescent="0.35">
      <c r="A3208" t="s">
        <v>2180</v>
      </c>
      <c r="B3208" t="s">
        <v>2673</v>
      </c>
      <c r="C3208" t="s">
        <v>2593</v>
      </c>
      <c r="D3208" t="s">
        <v>1389</v>
      </c>
      <c r="E3208" t="s">
        <v>2179</v>
      </c>
      <c r="F3208" t="s">
        <v>39</v>
      </c>
      <c r="G3208" t="s">
        <v>42</v>
      </c>
      <c r="H3208" t="s">
        <v>40</v>
      </c>
      <c r="I3208" t="s">
        <v>3268</v>
      </c>
      <c r="J3208">
        <v>52.3</v>
      </c>
      <c r="K3208">
        <v>17.03</v>
      </c>
      <c r="L3208" t="s">
        <v>39</v>
      </c>
      <c r="M3208" t="s">
        <v>3265</v>
      </c>
      <c r="N3208" t="s">
        <v>39</v>
      </c>
      <c r="O3208">
        <v>1996</v>
      </c>
      <c r="P3208">
        <v>1997</v>
      </c>
      <c r="Q3208" t="s">
        <v>3266</v>
      </c>
      <c r="R3208" t="s">
        <v>3267</v>
      </c>
      <c r="S3208" t="s">
        <v>39</v>
      </c>
      <c r="T3208">
        <v>-3</v>
      </c>
      <c r="U3208" t="s">
        <v>2629</v>
      </c>
      <c r="V3208" s="6" t="s">
        <v>2954</v>
      </c>
      <c r="W3208">
        <v>56</v>
      </c>
      <c r="X3208" s="6" t="s">
        <v>3232</v>
      </c>
      <c r="Y3208" t="s">
        <v>39</v>
      </c>
      <c r="Z3208" t="s">
        <v>39</v>
      </c>
      <c r="AA3208" t="s">
        <v>39</v>
      </c>
      <c r="AB3208" t="s">
        <v>39</v>
      </c>
      <c r="AC3208" t="s">
        <v>39</v>
      </c>
      <c r="AD3208" t="s">
        <v>40</v>
      </c>
      <c r="AE3208" t="s">
        <v>39</v>
      </c>
      <c r="AF3208" t="s">
        <v>40</v>
      </c>
      <c r="AG3208" t="s">
        <v>39</v>
      </c>
      <c r="AH3208" t="s">
        <v>39</v>
      </c>
      <c r="AI3208" t="s">
        <v>39</v>
      </c>
      <c r="AJ3208" s="6" t="s">
        <v>43</v>
      </c>
      <c r="AK3208" s="19">
        <v>61.042000000000002</v>
      </c>
      <c r="AL3208" t="s">
        <v>39</v>
      </c>
      <c r="AM3208" t="s">
        <v>39</v>
      </c>
      <c r="AN3208">
        <v>4</v>
      </c>
      <c r="AO3208">
        <v>50</v>
      </c>
      <c r="AP3208">
        <f t="shared" si="102"/>
        <v>70</v>
      </c>
      <c r="AQ3208" t="s">
        <v>39</v>
      </c>
      <c r="AR3208" t="s">
        <v>2643</v>
      </c>
      <c r="AS3208" t="s">
        <v>3274</v>
      </c>
    </row>
    <row r="3209" spans="1:45" x14ac:dyDescent="0.35">
      <c r="A3209" t="s">
        <v>2180</v>
      </c>
      <c r="B3209" t="s">
        <v>2673</v>
      </c>
      <c r="C3209" t="s">
        <v>2593</v>
      </c>
      <c r="D3209" t="s">
        <v>1389</v>
      </c>
      <c r="E3209" t="s">
        <v>2179</v>
      </c>
      <c r="F3209" t="s">
        <v>39</v>
      </c>
      <c r="G3209" t="s">
        <v>42</v>
      </c>
      <c r="H3209" t="s">
        <v>40</v>
      </c>
      <c r="I3209" t="s">
        <v>3268</v>
      </c>
      <c r="J3209">
        <v>52.3</v>
      </c>
      <c r="K3209">
        <v>17.03</v>
      </c>
      <c r="L3209" t="s">
        <v>39</v>
      </c>
      <c r="M3209" t="s">
        <v>3265</v>
      </c>
      <c r="N3209" t="s">
        <v>39</v>
      </c>
      <c r="O3209">
        <v>1996</v>
      </c>
      <c r="P3209">
        <v>1997</v>
      </c>
      <c r="Q3209" t="s">
        <v>3266</v>
      </c>
      <c r="R3209" t="s">
        <v>3267</v>
      </c>
      <c r="S3209" t="s">
        <v>39</v>
      </c>
      <c r="T3209">
        <v>-3</v>
      </c>
      <c r="U3209" t="s">
        <v>2629</v>
      </c>
      <c r="V3209" s="6" t="s">
        <v>2954</v>
      </c>
      <c r="W3209">
        <v>56</v>
      </c>
      <c r="X3209" s="6" t="s">
        <v>3232</v>
      </c>
      <c r="Y3209" t="s">
        <v>39</v>
      </c>
      <c r="Z3209" t="s">
        <v>39</v>
      </c>
      <c r="AA3209" t="s">
        <v>39</v>
      </c>
      <c r="AB3209" t="s">
        <v>39</v>
      </c>
      <c r="AC3209" t="s">
        <v>39</v>
      </c>
      <c r="AD3209" t="s">
        <v>40</v>
      </c>
      <c r="AE3209" t="s">
        <v>39</v>
      </c>
      <c r="AF3209" t="s">
        <v>40</v>
      </c>
      <c r="AG3209" t="s">
        <v>39</v>
      </c>
      <c r="AH3209" t="s">
        <v>39</v>
      </c>
      <c r="AI3209" t="s">
        <v>39</v>
      </c>
      <c r="AJ3209" s="6" t="s">
        <v>43</v>
      </c>
      <c r="AK3209" s="19">
        <v>66.117000000000004</v>
      </c>
      <c r="AL3209" t="s">
        <v>39</v>
      </c>
      <c r="AM3209" t="s">
        <v>39</v>
      </c>
      <c r="AN3209">
        <v>4</v>
      </c>
      <c r="AO3209">
        <v>50</v>
      </c>
      <c r="AP3209">
        <f t="shared" si="102"/>
        <v>77</v>
      </c>
      <c r="AQ3209" t="s">
        <v>39</v>
      </c>
      <c r="AR3209" t="s">
        <v>2643</v>
      </c>
      <c r="AS3209" t="s">
        <v>3274</v>
      </c>
    </row>
    <row r="3210" spans="1:45" x14ac:dyDescent="0.35">
      <c r="A3210" t="s">
        <v>2180</v>
      </c>
      <c r="B3210" t="s">
        <v>2673</v>
      </c>
      <c r="C3210" t="s">
        <v>2593</v>
      </c>
      <c r="D3210" t="s">
        <v>1389</v>
      </c>
      <c r="E3210" t="s">
        <v>2179</v>
      </c>
      <c r="F3210" t="s">
        <v>39</v>
      </c>
      <c r="G3210" t="s">
        <v>42</v>
      </c>
      <c r="H3210" t="s">
        <v>40</v>
      </c>
      <c r="I3210" t="s">
        <v>3268</v>
      </c>
      <c r="J3210">
        <v>52.3</v>
      </c>
      <c r="K3210">
        <v>17.03</v>
      </c>
      <c r="L3210" t="s">
        <v>39</v>
      </c>
      <c r="M3210" t="s">
        <v>3265</v>
      </c>
      <c r="N3210" t="s">
        <v>39</v>
      </c>
      <c r="O3210">
        <v>1996</v>
      </c>
      <c r="P3210">
        <v>1997</v>
      </c>
      <c r="Q3210" t="s">
        <v>3266</v>
      </c>
      <c r="R3210" t="s">
        <v>3267</v>
      </c>
      <c r="S3210" t="s">
        <v>39</v>
      </c>
      <c r="T3210">
        <v>-3</v>
      </c>
      <c r="U3210" t="s">
        <v>2629</v>
      </c>
      <c r="V3210" s="6" t="s">
        <v>2954</v>
      </c>
      <c r="W3210">
        <v>56</v>
      </c>
      <c r="X3210" s="6" t="s">
        <v>3232</v>
      </c>
      <c r="Y3210" t="s">
        <v>39</v>
      </c>
      <c r="Z3210" t="s">
        <v>39</v>
      </c>
      <c r="AA3210" t="s">
        <v>39</v>
      </c>
      <c r="AB3210" t="s">
        <v>39</v>
      </c>
      <c r="AC3210" t="s">
        <v>39</v>
      </c>
      <c r="AD3210" t="s">
        <v>40</v>
      </c>
      <c r="AE3210" t="s">
        <v>39</v>
      </c>
      <c r="AF3210" t="s">
        <v>40</v>
      </c>
      <c r="AG3210" t="s">
        <v>39</v>
      </c>
      <c r="AH3210" t="s">
        <v>39</v>
      </c>
      <c r="AI3210" t="s">
        <v>39</v>
      </c>
      <c r="AJ3210" s="6" t="s">
        <v>43</v>
      </c>
      <c r="AK3210" s="19">
        <v>70.593999999999994</v>
      </c>
      <c r="AL3210" t="s">
        <v>39</v>
      </c>
      <c r="AM3210" t="s">
        <v>39</v>
      </c>
      <c r="AN3210">
        <v>4</v>
      </c>
      <c r="AO3210">
        <v>50</v>
      </c>
      <c r="AP3210">
        <f t="shared" si="102"/>
        <v>84</v>
      </c>
      <c r="AQ3210" t="s">
        <v>39</v>
      </c>
      <c r="AR3210" t="s">
        <v>2643</v>
      </c>
      <c r="AS3210" t="s">
        <v>3274</v>
      </c>
    </row>
    <row r="3211" spans="1:45" x14ac:dyDescent="0.35">
      <c r="A3211" t="s">
        <v>2180</v>
      </c>
      <c r="B3211" t="s">
        <v>2673</v>
      </c>
      <c r="C3211" t="s">
        <v>2593</v>
      </c>
      <c r="D3211" t="s">
        <v>1389</v>
      </c>
      <c r="E3211" t="s">
        <v>2179</v>
      </c>
      <c r="F3211" t="s">
        <v>39</v>
      </c>
      <c r="G3211" t="s">
        <v>42</v>
      </c>
      <c r="H3211" t="s">
        <v>40</v>
      </c>
      <c r="I3211" t="s">
        <v>3268</v>
      </c>
      <c r="J3211">
        <v>52.3</v>
      </c>
      <c r="K3211">
        <v>17.03</v>
      </c>
      <c r="L3211" t="s">
        <v>39</v>
      </c>
      <c r="M3211" t="s">
        <v>3265</v>
      </c>
      <c r="N3211" t="s">
        <v>39</v>
      </c>
      <c r="O3211">
        <v>1996</v>
      </c>
      <c r="P3211">
        <v>1997</v>
      </c>
      <c r="Q3211" t="s">
        <v>3266</v>
      </c>
      <c r="R3211" t="s">
        <v>3267</v>
      </c>
      <c r="S3211" t="s">
        <v>39</v>
      </c>
      <c r="T3211">
        <v>-3</v>
      </c>
      <c r="U3211" t="s">
        <v>2629</v>
      </c>
      <c r="V3211" s="6" t="s">
        <v>2954</v>
      </c>
      <c r="W3211">
        <v>56</v>
      </c>
      <c r="X3211" s="6" t="s">
        <v>3232</v>
      </c>
      <c r="Y3211" t="s">
        <v>39</v>
      </c>
      <c r="Z3211" t="s">
        <v>39</v>
      </c>
      <c r="AA3211" t="s">
        <v>39</v>
      </c>
      <c r="AB3211" t="s">
        <v>39</v>
      </c>
      <c r="AC3211" t="s">
        <v>39</v>
      </c>
      <c r="AD3211" t="s">
        <v>40</v>
      </c>
      <c r="AE3211" t="s">
        <v>39</v>
      </c>
      <c r="AF3211" t="s">
        <v>40</v>
      </c>
      <c r="AG3211" t="s">
        <v>39</v>
      </c>
      <c r="AH3211" t="s">
        <v>39</v>
      </c>
      <c r="AI3211" t="s">
        <v>39</v>
      </c>
      <c r="AJ3211" s="6" t="s">
        <v>43</v>
      </c>
      <c r="AK3211" s="19">
        <v>76.266000000000005</v>
      </c>
      <c r="AL3211" t="s">
        <v>39</v>
      </c>
      <c r="AM3211" t="s">
        <v>39</v>
      </c>
      <c r="AN3211">
        <v>4</v>
      </c>
      <c r="AO3211">
        <v>50</v>
      </c>
      <c r="AP3211">
        <f t="shared" si="102"/>
        <v>91</v>
      </c>
      <c r="AQ3211" t="s">
        <v>39</v>
      </c>
      <c r="AR3211" t="s">
        <v>2643</v>
      </c>
      <c r="AS3211" t="s">
        <v>3274</v>
      </c>
    </row>
    <row r="3212" spans="1:45" x14ac:dyDescent="0.35">
      <c r="A3212" t="s">
        <v>2180</v>
      </c>
      <c r="B3212" t="s">
        <v>2673</v>
      </c>
      <c r="C3212" t="s">
        <v>2593</v>
      </c>
      <c r="D3212" t="s">
        <v>1389</v>
      </c>
      <c r="E3212" t="s">
        <v>2179</v>
      </c>
      <c r="F3212" t="s">
        <v>39</v>
      </c>
      <c r="G3212" t="s">
        <v>42</v>
      </c>
      <c r="H3212" t="s">
        <v>40</v>
      </c>
      <c r="I3212" t="s">
        <v>3268</v>
      </c>
      <c r="J3212">
        <v>52.3</v>
      </c>
      <c r="K3212">
        <v>17.03</v>
      </c>
      <c r="L3212" t="s">
        <v>39</v>
      </c>
      <c r="M3212" t="s">
        <v>3265</v>
      </c>
      <c r="N3212" t="s">
        <v>39</v>
      </c>
      <c r="O3212">
        <v>1996</v>
      </c>
      <c r="P3212">
        <v>1997</v>
      </c>
      <c r="Q3212" t="s">
        <v>3266</v>
      </c>
      <c r="R3212" t="s">
        <v>3267</v>
      </c>
      <c r="S3212" t="s">
        <v>39</v>
      </c>
      <c r="T3212">
        <v>-3</v>
      </c>
      <c r="U3212" t="s">
        <v>2629</v>
      </c>
      <c r="V3212" s="6" t="s">
        <v>2954</v>
      </c>
      <c r="W3212">
        <v>56</v>
      </c>
      <c r="X3212" s="6" t="s">
        <v>3232</v>
      </c>
      <c r="Y3212" t="s">
        <v>39</v>
      </c>
      <c r="Z3212" t="s">
        <v>39</v>
      </c>
      <c r="AA3212" t="s">
        <v>39</v>
      </c>
      <c r="AB3212" t="s">
        <v>39</v>
      </c>
      <c r="AC3212" t="s">
        <v>39</v>
      </c>
      <c r="AD3212" t="s">
        <v>40</v>
      </c>
      <c r="AE3212" t="s">
        <v>39</v>
      </c>
      <c r="AF3212" t="s">
        <v>40</v>
      </c>
      <c r="AG3212" t="s">
        <v>39</v>
      </c>
      <c r="AH3212" t="s">
        <v>39</v>
      </c>
      <c r="AI3212" t="s">
        <v>39</v>
      </c>
      <c r="AJ3212" s="6" t="s">
        <v>43</v>
      </c>
      <c r="AK3212" s="19">
        <v>78.951999999999998</v>
      </c>
      <c r="AL3212" t="s">
        <v>39</v>
      </c>
      <c r="AM3212" t="s">
        <v>39</v>
      </c>
      <c r="AN3212">
        <v>4</v>
      </c>
      <c r="AO3212">
        <v>50</v>
      </c>
      <c r="AP3212">
        <f t="shared" si="102"/>
        <v>98</v>
      </c>
      <c r="AQ3212" t="s">
        <v>39</v>
      </c>
      <c r="AR3212" t="s">
        <v>2643</v>
      </c>
      <c r="AS3212" t="s">
        <v>3274</v>
      </c>
    </row>
    <row r="3213" spans="1:45" x14ac:dyDescent="0.35">
      <c r="A3213" t="s">
        <v>2180</v>
      </c>
      <c r="B3213" t="s">
        <v>2673</v>
      </c>
      <c r="C3213" t="s">
        <v>2593</v>
      </c>
      <c r="D3213" t="s">
        <v>1389</v>
      </c>
      <c r="E3213" t="s">
        <v>2179</v>
      </c>
      <c r="F3213" t="s">
        <v>39</v>
      </c>
      <c r="G3213" t="s">
        <v>42</v>
      </c>
      <c r="H3213" t="s">
        <v>40</v>
      </c>
      <c r="I3213" t="s">
        <v>3268</v>
      </c>
      <c r="J3213">
        <v>52.3</v>
      </c>
      <c r="K3213">
        <v>17.03</v>
      </c>
      <c r="L3213" t="s">
        <v>39</v>
      </c>
      <c r="M3213" t="s">
        <v>3265</v>
      </c>
      <c r="N3213" t="s">
        <v>39</v>
      </c>
      <c r="O3213">
        <v>1996</v>
      </c>
      <c r="P3213">
        <v>1997</v>
      </c>
      <c r="Q3213" t="s">
        <v>3266</v>
      </c>
      <c r="R3213" t="s">
        <v>3267</v>
      </c>
      <c r="S3213" t="s">
        <v>39</v>
      </c>
      <c r="T3213">
        <v>-3</v>
      </c>
      <c r="U3213" t="s">
        <v>2629</v>
      </c>
      <c r="V3213" s="6" t="s">
        <v>2954</v>
      </c>
      <c r="W3213">
        <v>56</v>
      </c>
      <c r="X3213" s="6" t="s">
        <v>3232</v>
      </c>
      <c r="Y3213" t="s">
        <v>39</v>
      </c>
      <c r="Z3213" t="s">
        <v>39</v>
      </c>
      <c r="AA3213" t="s">
        <v>39</v>
      </c>
      <c r="AB3213" t="s">
        <v>39</v>
      </c>
      <c r="AC3213" t="s">
        <v>39</v>
      </c>
      <c r="AD3213" t="s">
        <v>40</v>
      </c>
      <c r="AE3213" t="s">
        <v>39</v>
      </c>
      <c r="AF3213" t="s">
        <v>40</v>
      </c>
      <c r="AG3213" t="s">
        <v>39</v>
      </c>
      <c r="AH3213" t="s">
        <v>39</v>
      </c>
      <c r="AI3213" t="s">
        <v>39</v>
      </c>
      <c r="AJ3213" s="6" t="s">
        <v>43</v>
      </c>
      <c r="AK3213" s="19">
        <v>79.847999999999999</v>
      </c>
      <c r="AL3213" t="s">
        <v>39</v>
      </c>
      <c r="AM3213" t="s">
        <v>39</v>
      </c>
      <c r="AN3213">
        <v>4</v>
      </c>
      <c r="AO3213">
        <v>50</v>
      </c>
      <c r="AP3213">
        <f t="shared" si="102"/>
        <v>105</v>
      </c>
      <c r="AQ3213" t="s">
        <v>39</v>
      </c>
      <c r="AR3213" t="s">
        <v>2643</v>
      </c>
      <c r="AS3213" t="s">
        <v>3274</v>
      </c>
    </row>
    <row r="3214" spans="1:45" x14ac:dyDescent="0.35">
      <c r="A3214" t="s">
        <v>2180</v>
      </c>
      <c r="B3214" t="s">
        <v>2673</v>
      </c>
      <c r="C3214" t="s">
        <v>2593</v>
      </c>
      <c r="D3214" t="s">
        <v>1389</v>
      </c>
      <c r="E3214" t="s">
        <v>2179</v>
      </c>
      <c r="F3214" t="s">
        <v>39</v>
      </c>
      <c r="G3214" t="s">
        <v>42</v>
      </c>
      <c r="H3214" t="s">
        <v>40</v>
      </c>
      <c r="I3214" t="s">
        <v>3268</v>
      </c>
      <c r="J3214">
        <v>52.3</v>
      </c>
      <c r="K3214">
        <v>17.03</v>
      </c>
      <c r="L3214" t="s">
        <v>39</v>
      </c>
      <c r="M3214" t="s">
        <v>3265</v>
      </c>
      <c r="N3214" t="s">
        <v>39</v>
      </c>
      <c r="O3214">
        <v>1996</v>
      </c>
      <c r="P3214">
        <v>1997</v>
      </c>
      <c r="Q3214" t="s">
        <v>3266</v>
      </c>
      <c r="R3214" t="s">
        <v>3267</v>
      </c>
      <c r="S3214" t="s">
        <v>39</v>
      </c>
      <c r="T3214">
        <v>-3</v>
      </c>
      <c r="U3214" t="s">
        <v>2629</v>
      </c>
      <c r="V3214" s="6" t="s">
        <v>2954</v>
      </c>
      <c r="W3214">
        <v>56</v>
      </c>
      <c r="X3214" s="6" t="s">
        <v>3233</v>
      </c>
      <c r="Y3214" t="s">
        <v>39</v>
      </c>
      <c r="Z3214" t="s">
        <v>39</v>
      </c>
      <c r="AA3214" t="s">
        <v>39</v>
      </c>
      <c r="AB3214" t="s">
        <v>39</v>
      </c>
      <c r="AC3214" t="s">
        <v>39</v>
      </c>
      <c r="AD3214" t="s">
        <v>40</v>
      </c>
      <c r="AE3214" t="s">
        <v>39</v>
      </c>
      <c r="AF3214" t="s">
        <v>40</v>
      </c>
      <c r="AG3214" t="s">
        <v>39</v>
      </c>
      <c r="AH3214" t="s">
        <v>39</v>
      </c>
      <c r="AI3214" t="s">
        <v>39</v>
      </c>
      <c r="AJ3214" s="6" t="s">
        <v>43</v>
      </c>
      <c r="AK3214" s="19">
        <v>0</v>
      </c>
      <c r="AL3214" t="s">
        <v>39</v>
      </c>
      <c r="AM3214" t="s">
        <v>39</v>
      </c>
      <c r="AN3214">
        <v>4</v>
      </c>
      <c r="AO3214">
        <v>50</v>
      </c>
      <c r="AP3214">
        <v>14</v>
      </c>
      <c r="AQ3214" t="s">
        <v>39</v>
      </c>
      <c r="AR3214" t="s">
        <v>2643</v>
      </c>
      <c r="AS3214" t="s">
        <v>3274</v>
      </c>
    </row>
    <row r="3215" spans="1:45" x14ac:dyDescent="0.35">
      <c r="A3215" t="s">
        <v>2180</v>
      </c>
      <c r="B3215" t="s">
        <v>2673</v>
      </c>
      <c r="C3215" t="s">
        <v>2593</v>
      </c>
      <c r="D3215" t="s">
        <v>1389</v>
      </c>
      <c r="E3215" t="s">
        <v>2179</v>
      </c>
      <c r="F3215" t="s">
        <v>39</v>
      </c>
      <c r="G3215" t="s">
        <v>42</v>
      </c>
      <c r="H3215" t="s">
        <v>40</v>
      </c>
      <c r="I3215" t="s">
        <v>3268</v>
      </c>
      <c r="J3215">
        <v>52.3</v>
      </c>
      <c r="K3215">
        <v>17.03</v>
      </c>
      <c r="L3215" t="s">
        <v>39</v>
      </c>
      <c r="M3215" t="s">
        <v>3265</v>
      </c>
      <c r="N3215" t="s">
        <v>39</v>
      </c>
      <c r="O3215">
        <v>1996</v>
      </c>
      <c r="P3215">
        <v>1997</v>
      </c>
      <c r="Q3215" t="s">
        <v>3266</v>
      </c>
      <c r="R3215" t="s">
        <v>3267</v>
      </c>
      <c r="S3215" t="s">
        <v>39</v>
      </c>
      <c r="T3215">
        <v>-3</v>
      </c>
      <c r="U3215" t="s">
        <v>2629</v>
      </c>
      <c r="V3215" s="6" t="s">
        <v>2954</v>
      </c>
      <c r="W3215">
        <v>56</v>
      </c>
      <c r="X3215" s="6" t="s">
        <v>3233</v>
      </c>
      <c r="Y3215" t="s">
        <v>39</v>
      </c>
      <c r="Z3215" t="s">
        <v>39</v>
      </c>
      <c r="AA3215" t="s">
        <v>39</v>
      </c>
      <c r="AB3215" t="s">
        <v>39</v>
      </c>
      <c r="AC3215" t="s">
        <v>39</v>
      </c>
      <c r="AD3215" t="s">
        <v>40</v>
      </c>
      <c r="AE3215" t="s">
        <v>39</v>
      </c>
      <c r="AF3215" t="s">
        <v>40</v>
      </c>
      <c r="AG3215" t="s">
        <v>39</v>
      </c>
      <c r="AH3215" t="s">
        <v>39</v>
      </c>
      <c r="AI3215" t="s">
        <v>39</v>
      </c>
      <c r="AJ3215" s="6" t="s">
        <v>43</v>
      </c>
      <c r="AK3215">
        <v>17.611000000000001</v>
      </c>
      <c r="AL3215" t="s">
        <v>39</v>
      </c>
      <c r="AM3215" t="s">
        <v>39</v>
      </c>
      <c r="AN3215">
        <v>4</v>
      </c>
      <c r="AO3215">
        <v>50</v>
      </c>
      <c r="AP3215">
        <f t="shared" ref="AP3214:AP3226" si="103">AP3214+7</f>
        <v>21</v>
      </c>
      <c r="AQ3215" t="s">
        <v>39</v>
      </c>
      <c r="AR3215" t="s">
        <v>2643</v>
      </c>
      <c r="AS3215" t="s">
        <v>3274</v>
      </c>
    </row>
    <row r="3216" spans="1:45" x14ac:dyDescent="0.35">
      <c r="A3216" t="s">
        <v>2180</v>
      </c>
      <c r="B3216" t="s">
        <v>2673</v>
      </c>
      <c r="C3216" t="s">
        <v>2593</v>
      </c>
      <c r="D3216" t="s">
        <v>1389</v>
      </c>
      <c r="E3216" t="s">
        <v>2179</v>
      </c>
      <c r="F3216" t="s">
        <v>39</v>
      </c>
      <c r="G3216" t="s">
        <v>42</v>
      </c>
      <c r="H3216" t="s">
        <v>40</v>
      </c>
      <c r="I3216" t="s">
        <v>3268</v>
      </c>
      <c r="J3216">
        <v>52.3</v>
      </c>
      <c r="K3216">
        <v>17.03</v>
      </c>
      <c r="L3216" t="s">
        <v>39</v>
      </c>
      <c r="M3216" t="s">
        <v>3265</v>
      </c>
      <c r="N3216" t="s">
        <v>39</v>
      </c>
      <c r="O3216">
        <v>1996</v>
      </c>
      <c r="P3216">
        <v>1997</v>
      </c>
      <c r="Q3216" t="s">
        <v>3266</v>
      </c>
      <c r="R3216" t="s">
        <v>3267</v>
      </c>
      <c r="S3216" t="s">
        <v>39</v>
      </c>
      <c r="T3216">
        <v>-3</v>
      </c>
      <c r="U3216" t="s">
        <v>2629</v>
      </c>
      <c r="V3216" s="6" t="s">
        <v>2954</v>
      </c>
      <c r="W3216">
        <v>56</v>
      </c>
      <c r="X3216" s="6" t="s">
        <v>3233</v>
      </c>
      <c r="Y3216" t="s">
        <v>39</v>
      </c>
      <c r="Z3216" t="s">
        <v>39</v>
      </c>
      <c r="AA3216" t="s">
        <v>39</v>
      </c>
      <c r="AB3216" t="s">
        <v>39</v>
      </c>
      <c r="AC3216" t="s">
        <v>39</v>
      </c>
      <c r="AD3216" t="s">
        <v>40</v>
      </c>
      <c r="AE3216" t="s">
        <v>39</v>
      </c>
      <c r="AF3216" t="s">
        <v>40</v>
      </c>
      <c r="AG3216" t="s">
        <v>39</v>
      </c>
      <c r="AH3216" t="s">
        <v>39</v>
      </c>
      <c r="AI3216" t="s">
        <v>39</v>
      </c>
      <c r="AJ3216" s="6" t="s">
        <v>43</v>
      </c>
      <c r="AK3216">
        <v>49.698999999999998</v>
      </c>
      <c r="AL3216" t="s">
        <v>39</v>
      </c>
      <c r="AM3216" t="s">
        <v>39</v>
      </c>
      <c r="AN3216">
        <v>4</v>
      </c>
      <c r="AO3216">
        <v>50</v>
      </c>
      <c r="AP3216">
        <f t="shared" si="103"/>
        <v>28</v>
      </c>
      <c r="AQ3216" t="s">
        <v>39</v>
      </c>
      <c r="AR3216" t="s">
        <v>2643</v>
      </c>
      <c r="AS3216" t="s">
        <v>3274</v>
      </c>
    </row>
    <row r="3217" spans="1:45" x14ac:dyDescent="0.35">
      <c r="A3217" t="s">
        <v>2180</v>
      </c>
      <c r="B3217" t="s">
        <v>2673</v>
      </c>
      <c r="C3217" t="s">
        <v>2593</v>
      </c>
      <c r="D3217" t="s">
        <v>1389</v>
      </c>
      <c r="E3217" t="s">
        <v>2179</v>
      </c>
      <c r="F3217" t="s">
        <v>39</v>
      </c>
      <c r="G3217" t="s">
        <v>42</v>
      </c>
      <c r="H3217" t="s">
        <v>40</v>
      </c>
      <c r="I3217" t="s">
        <v>3268</v>
      </c>
      <c r="J3217">
        <v>52.3</v>
      </c>
      <c r="K3217">
        <v>17.03</v>
      </c>
      <c r="L3217" t="s">
        <v>39</v>
      </c>
      <c r="M3217" t="s">
        <v>3265</v>
      </c>
      <c r="N3217" t="s">
        <v>39</v>
      </c>
      <c r="O3217">
        <v>1996</v>
      </c>
      <c r="P3217">
        <v>1997</v>
      </c>
      <c r="Q3217" t="s">
        <v>3266</v>
      </c>
      <c r="R3217" t="s">
        <v>3267</v>
      </c>
      <c r="S3217" t="s">
        <v>39</v>
      </c>
      <c r="T3217">
        <v>-3</v>
      </c>
      <c r="U3217" t="s">
        <v>2629</v>
      </c>
      <c r="V3217" s="6" t="s">
        <v>2954</v>
      </c>
      <c r="W3217">
        <v>56</v>
      </c>
      <c r="X3217" s="6" t="s">
        <v>3233</v>
      </c>
      <c r="Y3217" t="s">
        <v>39</v>
      </c>
      <c r="Z3217" t="s">
        <v>39</v>
      </c>
      <c r="AA3217" t="s">
        <v>39</v>
      </c>
      <c r="AB3217" t="s">
        <v>39</v>
      </c>
      <c r="AC3217" t="s">
        <v>39</v>
      </c>
      <c r="AD3217" t="s">
        <v>40</v>
      </c>
      <c r="AE3217" t="s">
        <v>39</v>
      </c>
      <c r="AF3217" t="s">
        <v>40</v>
      </c>
      <c r="AG3217" t="s">
        <v>39</v>
      </c>
      <c r="AH3217" t="s">
        <v>39</v>
      </c>
      <c r="AI3217" t="s">
        <v>39</v>
      </c>
      <c r="AJ3217" s="6" t="s">
        <v>43</v>
      </c>
      <c r="AK3217" s="19">
        <v>57.161999999999999</v>
      </c>
      <c r="AL3217" t="s">
        <v>39</v>
      </c>
      <c r="AM3217" t="s">
        <v>39</v>
      </c>
      <c r="AN3217">
        <v>4</v>
      </c>
      <c r="AO3217">
        <v>50</v>
      </c>
      <c r="AP3217">
        <f t="shared" si="103"/>
        <v>35</v>
      </c>
      <c r="AQ3217" t="s">
        <v>39</v>
      </c>
      <c r="AR3217" t="s">
        <v>2643</v>
      </c>
      <c r="AS3217" t="s">
        <v>3274</v>
      </c>
    </row>
    <row r="3218" spans="1:45" x14ac:dyDescent="0.35">
      <c r="A3218" t="s">
        <v>2180</v>
      </c>
      <c r="B3218" t="s">
        <v>2673</v>
      </c>
      <c r="C3218" t="s">
        <v>2593</v>
      </c>
      <c r="D3218" t="s">
        <v>1389</v>
      </c>
      <c r="E3218" t="s">
        <v>2179</v>
      </c>
      <c r="F3218" t="s">
        <v>39</v>
      </c>
      <c r="G3218" t="s">
        <v>42</v>
      </c>
      <c r="H3218" t="s">
        <v>40</v>
      </c>
      <c r="I3218" t="s">
        <v>3268</v>
      </c>
      <c r="J3218">
        <v>52.3</v>
      </c>
      <c r="K3218">
        <v>17.03</v>
      </c>
      <c r="L3218" t="s">
        <v>39</v>
      </c>
      <c r="M3218" t="s">
        <v>3265</v>
      </c>
      <c r="N3218" t="s">
        <v>39</v>
      </c>
      <c r="O3218">
        <v>1996</v>
      </c>
      <c r="P3218">
        <v>1997</v>
      </c>
      <c r="Q3218" t="s">
        <v>3266</v>
      </c>
      <c r="R3218" t="s">
        <v>3267</v>
      </c>
      <c r="S3218" t="s">
        <v>39</v>
      </c>
      <c r="T3218">
        <v>-3</v>
      </c>
      <c r="U3218" t="s">
        <v>2629</v>
      </c>
      <c r="V3218" s="6" t="s">
        <v>2954</v>
      </c>
      <c r="W3218">
        <v>56</v>
      </c>
      <c r="X3218" s="6" t="s">
        <v>3233</v>
      </c>
      <c r="Y3218" t="s">
        <v>39</v>
      </c>
      <c r="Z3218" t="s">
        <v>39</v>
      </c>
      <c r="AA3218" t="s">
        <v>39</v>
      </c>
      <c r="AB3218" t="s">
        <v>39</v>
      </c>
      <c r="AC3218" t="s">
        <v>39</v>
      </c>
      <c r="AD3218" t="s">
        <v>40</v>
      </c>
      <c r="AE3218" t="s">
        <v>39</v>
      </c>
      <c r="AF3218" t="s">
        <v>40</v>
      </c>
      <c r="AG3218" t="s">
        <v>39</v>
      </c>
      <c r="AH3218" t="s">
        <v>39</v>
      </c>
      <c r="AI3218" t="s">
        <v>39</v>
      </c>
      <c r="AJ3218" s="6" t="s">
        <v>43</v>
      </c>
      <c r="AK3218" s="19">
        <v>69.102000000000004</v>
      </c>
      <c r="AL3218" t="s">
        <v>39</v>
      </c>
      <c r="AM3218" t="s">
        <v>39</v>
      </c>
      <c r="AN3218">
        <v>4</v>
      </c>
      <c r="AO3218">
        <v>50</v>
      </c>
      <c r="AP3218">
        <f t="shared" si="103"/>
        <v>42</v>
      </c>
      <c r="AQ3218" t="s">
        <v>39</v>
      </c>
      <c r="AR3218" t="s">
        <v>2643</v>
      </c>
      <c r="AS3218" t="s">
        <v>3274</v>
      </c>
    </row>
    <row r="3219" spans="1:45" x14ac:dyDescent="0.35">
      <c r="A3219" t="s">
        <v>2180</v>
      </c>
      <c r="B3219" t="s">
        <v>2673</v>
      </c>
      <c r="C3219" t="s">
        <v>2593</v>
      </c>
      <c r="D3219" t="s">
        <v>1389</v>
      </c>
      <c r="E3219" t="s">
        <v>2179</v>
      </c>
      <c r="F3219" t="s">
        <v>39</v>
      </c>
      <c r="G3219" t="s">
        <v>42</v>
      </c>
      <c r="H3219" t="s">
        <v>40</v>
      </c>
      <c r="I3219" t="s">
        <v>3268</v>
      </c>
      <c r="J3219">
        <v>52.3</v>
      </c>
      <c r="K3219">
        <v>17.03</v>
      </c>
      <c r="L3219" t="s">
        <v>39</v>
      </c>
      <c r="M3219" t="s">
        <v>3265</v>
      </c>
      <c r="N3219" t="s">
        <v>39</v>
      </c>
      <c r="O3219">
        <v>1996</v>
      </c>
      <c r="P3219">
        <v>1997</v>
      </c>
      <c r="Q3219" t="s">
        <v>3266</v>
      </c>
      <c r="R3219" t="s">
        <v>3267</v>
      </c>
      <c r="S3219" t="s">
        <v>39</v>
      </c>
      <c r="T3219">
        <v>-3</v>
      </c>
      <c r="U3219" t="s">
        <v>2629</v>
      </c>
      <c r="V3219" s="6" t="s">
        <v>2954</v>
      </c>
      <c r="W3219">
        <v>56</v>
      </c>
      <c r="X3219" s="6" t="s">
        <v>3233</v>
      </c>
      <c r="Y3219" t="s">
        <v>39</v>
      </c>
      <c r="Z3219" t="s">
        <v>39</v>
      </c>
      <c r="AA3219" t="s">
        <v>39</v>
      </c>
      <c r="AB3219" t="s">
        <v>39</v>
      </c>
      <c r="AC3219" t="s">
        <v>39</v>
      </c>
      <c r="AD3219" t="s">
        <v>40</v>
      </c>
      <c r="AE3219" t="s">
        <v>39</v>
      </c>
      <c r="AF3219" t="s">
        <v>40</v>
      </c>
      <c r="AG3219" t="s">
        <v>39</v>
      </c>
      <c r="AH3219" t="s">
        <v>39</v>
      </c>
      <c r="AI3219" t="s">
        <v>39</v>
      </c>
      <c r="AJ3219" s="6" t="s">
        <v>43</v>
      </c>
      <c r="AK3219" s="19">
        <v>76.563999999999993</v>
      </c>
      <c r="AL3219" t="s">
        <v>39</v>
      </c>
      <c r="AM3219" t="s">
        <v>39</v>
      </c>
      <c r="AN3219">
        <v>4</v>
      </c>
      <c r="AO3219">
        <v>50</v>
      </c>
      <c r="AP3219">
        <f t="shared" si="103"/>
        <v>49</v>
      </c>
      <c r="AQ3219" t="s">
        <v>39</v>
      </c>
      <c r="AR3219" t="s">
        <v>2643</v>
      </c>
      <c r="AS3219" t="s">
        <v>3274</v>
      </c>
    </row>
    <row r="3220" spans="1:45" x14ac:dyDescent="0.35">
      <c r="A3220" t="s">
        <v>2180</v>
      </c>
      <c r="B3220" t="s">
        <v>2673</v>
      </c>
      <c r="C3220" t="s">
        <v>2593</v>
      </c>
      <c r="D3220" t="s">
        <v>1389</v>
      </c>
      <c r="E3220" t="s">
        <v>2179</v>
      </c>
      <c r="F3220" t="s">
        <v>39</v>
      </c>
      <c r="G3220" t="s">
        <v>42</v>
      </c>
      <c r="H3220" t="s">
        <v>40</v>
      </c>
      <c r="I3220" t="s">
        <v>3268</v>
      </c>
      <c r="J3220">
        <v>52.3</v>
      </c>
      <c r="K3220">
        <v>17.03</v>
      </c>
      <c r="L3220" t="s">
        <v>39</v>
      </c>
      <c r="M3220" t="s">
        <v>3265</v>
      </c>
      <c r="N3220" t="s">
        <v>39</v>
      </c>
      <c r="O3220">
        <v>1996</v>
      </c>
      <c r="P3220">
        <v>1997</v>
      </c>
      <c r="Q3220" t="s">
        <v>3266</v>
      </c>
      <c r="R3220" t="s">
        <v>3267</v>
      </c>
      <c r="S3220" t="s">
        <v>39</v>
      </c>
      <c r="T3220">
        <v>-3</v>
      </c>
      <c r="U3220" t="s">
        <v>2629</v>
      </c>
      <c r="V3220" s="6" t="s">
        <v>2954</v>
      </c>
      <c r="W3220">
        <v>56</v>
      </c>
      <c r="X3220" s="6" t="s">
        <v>3233</v>
      </c>
      <c r="Y3220" t="s">
        <v>39</v>
      </c>
      <c r="Z3220" t="s">
        <v>39</v>
      </c>
      <c r="AA3220" t="s">
        <v>39</v>
      </c>
      <c r="AB3220" t="s">
        <v>39</v>
      </c>
      <c r="AC3220" t="s">
        <v>39</v>
      </c>
      <c r="AD3220" t="s">
        <v>40</v>
      </c>
      <c r="AE3220" t="s">
        <v>39</v>
      </c>
      <c r="AF3220" t="s">
        <v>40</v>
      </c>
      <c r="AG3220" t="s">
        <v>39</v>
      </c>
      <c r="AH3220" t="s">
        <v>39</v>
      </c>
      <c r="AI3220" t="s">
        <v>39</v>
      </c>
      <c r="AJ3220" s="6" t="s">
        <v>43</v>
      </c>
      <c r="AK3220" s="19">
        <v>81.34</v>
      </c>
      <c r="AL3220" t="s">
        <v>39</v>
      </c>
      <c r="AM3220" t="s">
        <v>39</v>
      </c>
      <c r="AN3220">
        <v>4</v>
      </c>
      <c r="AO3220">
        <v>50</v>
      </c>
      <c r="AP3220">
        <f t="shared" si="103"/>
        <v>56</v>
      </c>
      <c r="AQ3220" t="s">
        <v>39</v>
      </c>
      <c r="AR3220" t="s">
        <v>2643</v>
      </c>
      <c r="AS3220" t="s">
        <v>3274</v>
      </c>
    </row>
    <row r="3221" spans="1:45" x14ac:dyDescent="0.35">
      <c r="A3221" t="s">
        <v>2180</v>
      </c>
      <c r="B3221" t="s">
        <v>2673</v>
      </c>
      <c r="C3221" t="s">
        <v>2593</v>
      </c>
      <c r="D3221" t="s">
        <v>1389</v>
      </c>
      <c r="E3221" t="s">
        <v>2179</v>
      </c>
      <c r="F3221" t="s">
        <v>39</v>
      </c>
      <c r="G3221" t="s">
        <v>42</v>
      </c>
      <c r="H3221" t="s">
        <v>40</v>
      </c>
      <c r="I3221" t="s">
        <v>3268</v>
      </c>
      <c r="J3221">
        <v>52.3</v>
      </c>
      <c r="K3221">
        <v>17.03</v>
      </c>
      <c r="L3221" t="s">
        <v>39</v>
      </c>
      <c r="M3221" t="s">
        <v>3265</v>
      </c>
      <c r="N3221" t="s">
        <v>39</v>
      </c>
      <c r="O3221">
        <v>1996</v>
      </c>
      <c r="P3221">
        <v>1997</v>
      </c>
      <c r="Q3221" t="s">
        <v>3266</v>
      </c>
      <c r="R3221" t="s">
        <v>3267</v>
      </c>
      <c r="S3221" t="s">
        <v>39</v>
      </c>
      <c r="T3221">
        <v>-3</v>
      </c>
      <c r="U3221" t="s">
        <v>2629</v>
      </c>
      <c r="V3221" s="6" t="s">
        <v>2954</v>
      </c>
      <c r="W3221">
        <v>56</v>
      </c>
      <c r="X3221" s="6" t="s">
        <v>3233</v>
      </c>
      <c r="Y3221" t="s">
        <v>39</v>
      </c>
      <c r="Z3221" t="s">
        <v>39</v>
      </c>
      <c r="AA3221" t="s">
        <v>39</v>
      </c>
      <c r="AB3221" t="s">
        <v>39</v>
      </c>
      <c r="AC3221" t="s">
        <v>39</v>
      </c>
      <c r="AD3221" t="s">
        <v>40</v>
      </c>
      <c r="AE3221" t="s">
        <v>39</v>
      </c>
      <c r="AF3221" t="s">
        <v>40</v>
      </c>
      <c r="AG3221" t="s">
        <v>39</v>
      </c>
      <c r="AH3221" t="s">
        <v>39</v>
      </c>
      <c r="AI3221" t="s">
        <v>39</v>
      </c>
      <c r="AJ3221" s="6" t="s">
        <v>43</v>
      </c>
      <c r="AK3221" s="19">
        <v>82.831999999999994</v>
      </c>
      <c r="AL3221" t="s">
        <v>39</v>
      </c>
      <c r="AM3221" t="s">
        <v>39</v>
      </c>
      <c r="AN3221">
        <v>4</v>
      </c>
      <c r="AO3221">
        <v>50</v>
      </c>
      <c r="AP3221">
        <f t="shared" si="103"/>
        <v>63</v>
      </c>
      <c r="AQ3221" t="s">
        <v>39</v>
      </c>
      <c r="AR3221" t="s">
        <v>2643</v>
      </c>
      <c r="AS3221" t="s">
        <v>3274</v>
      </c>
    </row>
    <row r="3222" spans="1:45" x14ac:dyDescent="0.35">
      <c r="A3222" t="s">
        <v>2180</v>
      </c>
      <c r="B3222" t="s">
        <v>2673</v>
      </c>
      <c r="C3222" t="s">
        <v>2593</v>
      </c>
      <c r="D3222" t="s">
        <v>1389</v>
      </c>
      <c r="E3222" t="s">
        <v>2179</v>
      </c>
      <c r="F3222" t="s">
        <v>39</v>
      </c>
      <c r="G3222" t="s">
        <v>42</v>
      </c>
      <c r="H3222" t="s">
        <v>40</v>
      </c>
      <c r="I3222" t="s">
        <v>3268</v>
      </c>
      <c r="J3222">
        <v>52.3</v>
      </c>
      <c r="K3222">
        <v>17.03</v>
      </c>
      <c r="L3222" t="s">
        <v>39</v>
      </c>
      <c r="M3222" t="s">
        <v>3265</v>
      </c>
      <c r="N3222" t="s">
        <v>39</v>
      </c>
      <c r="O3222">
        <v>1996</v>
      </c>
      <c r="P3222">
        <v>1997</v>
      </c>
      <c r="Q3222" t="s">
        <v>3266</v>
      </c>
      <c r="R3222" t="s">
        <v>3267</v>
      </c>
      <c r="S3222" t="s">
        <v>39</v>
      </c>
      <c r="T3222">
        <v>-3</v>
      </c>
      <c r="U3222" t="s">
        <v>2629</v>
      </c>
      <c r="V3222" s="6" t="s">
        <v>2954</v>
      </c>
      <c r="W3222">
        <v>56</v>
      </c>
      <c r="X3222" s="6" t="s">
        <v>3233</v>
      </c>
      <c r="Y3222" t="s">
        <v>39</v>
      </c>
      <c r="Z3222" t="s">
        <v>39</v>
      </c>
      <c r="AA3222" t="s">
        <v>39</v>
      </c>
      <c r="AB3222" t="s">
        <v>39</v>
      </c>
      <c r="AC3222" t="s">
        <v>39</v>
      </c>
      <c r="AD3222" t="s">
        <v>40</v>
      </c>
      <c r="AE3222" t="s">
        <v>39</v>
      </c>
      <c r="AF3222" t="s">
        <v>40</v>
      </c>
      <c r="AG3222" t="s">
        <v>39</v>
      </c>
      <c r="AH3222" t="s">
        <v>39</v>
      </c>
      <c r="AI3222" t="s">
        <v>39</v>
      </c>
      <c r="AJ3222" s="6" t="s">
        <v>43</v>
      </c>
      <c r="AK3222" s="19">
        <v>84.325000000000003</v>
      </c>
      <c r="AL3222" t="s">
        <v>39</v>
      </c>
      <c r="AM3222" t="s">
        <v>39</v>
      </c>
      <c r="AN3222">
        <v>4</v>
      </c>
      <c r="AO3222">
        <v>50</v>
      </c>
      <c r="AP3222">
        <f t="shared" si="103"/>
        <v>70</v>
      </c>
      <c r="AQ3222" t="s">
        <v>39</v>
      </c>
      <c r="AR3222" t="s">
        <v>2643</v>
      </c>
      <c r="AS3222" t="s">
        <v>3274</v>
      </c>
    </row>
    <row r="3223" spans="1:45" x14ac:dyDescent="0.35">
      <c r="A3223" t="s">
        <v>2180</v>
      </c>
      <c r="B3223" t="s">
        <v>2673</v>
      </c>
      <c r="C3223" t="s">
        <v>2593</v>
      </c>
      <c r="D3223" t="s">
        <v>1389</v>
      </c>
      <c r="E3223" t="s">
        <v>2179</v>
      </c>
      <c r="F3223" t="s">
        <v>39</v>
      </c>
      <c r="G3223" t="s">
        <v>42</v>
      </c>
      <c r="H3223" t="s">
        <v>40</v>
      </c>
      <c r="I3223" t="s">
        <v>3268</v>
      </c>
      <c r="J3223">
        <v>52.3</v>
      </c>
      <c r="K3223">
        <v>17.03</v>
      </c>
      <c r="L3223" t="s">
        <v>39</v>
      </c>
      <c r="M3223" t="s">
        <v>3265</v>
      </c>
      <c r="N3223" t="s">
        <v>39</v>
      </c>
      <c r="O3223">
        <v>1996</v>
      </c>
      <c r="P3223">
        <v>1997</v>
      </c>
      <c r="Q3223" t="s">
        <v>3266</v>
      </c>
      <c r="R3223" t="s">
        <v>3267</v>
      </c>
      <c r="S3223" t="s">
        <v>39</v>
      </c>
      <c r="T3223">
        <v>-3</v>
      </c>
      <c r="U3223" t="s">
        <v>2629</v>
      </c>
      <c r="V3223" s="6" t="s">
        <v>2954</v>
      </c>
      <c r="W3223">
        <v>56</v>
      </c>
      <c r="X3223" s="6" t="s">
        <v>3233</v>
      </c>
      <c r="Y3223" t="s">
        <v>39</v>
      </c>
      <c r="Z3223" t="s">
        <v>39</v>
      </c>
      <c r="AA3223" t="s">
        <v>39</v>
      </c>
      <c r="AB3223" t="s">
        <v>39</v>
      </c>
      <c r="AC3223" t="s">
        <v>39</v>
      </c>
      <c r="AD3223" t="s">
        <v>40</v>
      </c>
      <c r="AE3223" t="s">
        <v>39</v>
      </c>
      <c r="AF3223" t="s">
        <v>40</v>
      </c>
      <c r="AG3223" t="s">
        <v>39</v>
      </c>
      <c r="AH3223" t="s">
        <v>39</v>
      </c>
      <c r="AI3223" t="s">
        <v>39</v>
      </c>
      <c r="AJ3223" s="6" t="s">
        <v>43</v>
      </c>
      <c r="AK3223" s="19">
        <v>86.116</v>
      </c>
      <c r="AL3223" t="s">
        <v>39</v>
      </c>
      <c r="AM3223" t="s">
        <v>39</v>
      </c>
      <c r="AN3223">
        <v>4</v>
      </c>
      <c r="AO3223">
        <v>50</v>
      </c>
      <c r="AP3223">
        <f t="shared" si="103"/>
        <v>77</v>
      </c>
      <c r="AQ3223" t="s">
        <v>39</v>
      </c>
      <c r="AR3223" t="s">
        <v>2643</v>
      </c>
      <c r="AS3223" t="s">
        <v>3274</v>
      </c>
    </row>
    <row r="3224" spans="1:45" x14ac:dyDescent="0.35">
      <c r="A3224" t="s">
        <v>2180</v>
      </c>
      <c r="B3224" t="s">
        <v>2673</v>
      </c>
      <c r="C3224" t="s">
        <v>2593</v>
      </c>
      <c r="D3224" t="s">
        <v>1389</v>
      </c>
      <c r="E3224" t="s">
        <v>2179</v>
      </c>
      <c r="F3224" t="s">
        <v>39</v>
      </c>
      <c r="G3224" t="s">
        <v>42</v>
      </c>
      <c r="H3224" t="s">
        <v>40</v>
      </c>
      <c r="I3224" t="s">
        <v>3268</v>
      </c>
      <c r="J3224">
        <v>52.3</v>
      </c>
      <c r="K3224">
        <v>17.03</v>
      </c>
      <c r="L3224" t="s">
        <v>39</v>
      </c>
      <c r="M3224" t="s">
        <v>3265</v>
      </c>
      <c r="N3224" t="s">
        <v>39</v>
      </c>
      <c r="O3224">
        <v>1996</v>
      </c>
      <c r="P3224">
        <v>1997</v>
      </c>
      <c r="Q3224" t="s">
        <v>3266</v>
      </c>
      <c r="R3224" t="s">
        <v>3267</v>
      </c>
      <c r="S3224" t="s">
        <v>39</v>
      </c>
      <c r="T3224">
        <v>-3</v>
      </c>
      <c r="U3224" t="s">
        <v>2629</v>
      </c>
      <c r="V3224" s="6" t="s">
        <v>2954</v>
      </c>
      <c r="W3224">
        <v>56</v>
      </c>
      <c r="X3224" s="6" t="s">
        <v>3233</v>
      </c>
      <c r="Y3224" t="s">
        <v>39</v>
      </c>
      <c r="Z3224" t="s">
        <v>39</v>
      </c>
      <c r="AA3224" t="s">
        <v>39</v>
      </c>
      <c r="AB3224" t="s">
        <v>39</v>
      </c>
      <c r="AC3224" t="s">
        <v>39</v>
      </c>
      <c r="AD3224" t="s">
        <v>40</v>
      </c>
      <c r="AE3224" t="s">
        <v>39</v>
      </c>
      <c r="AF3224" t="s">
        <v>40</v>
      </c>
      <c r="AG3224" t="s">
        <v>39</v>
      </c>
      <c r="AH3224" t="s">
        <v>39</v>
      </c>
      <c r="AI3224" t="s">
        <v>39</v>
      </c>
      <c r="AJ3224" s="6" t="s">
        <v>43</v>
      </c>
      <c r="AK3224" s="19">
        <v>86.414000000000001</v>
      </c>
      <c r="AL3224" t="s">
        <v>39</v>
      </c>
      <c r="AM3224" t="s">
        <v>39</v>
      </c>
      <c r="AN3224">
        <v>4</v>
      </c>
      <c r="AO3224">
        <v>50</v>
      </c>
      <c r="AP3224">
        <f t="shared" si="103"/>
        <v>84</v>
      </c>
      <c r="AQ3224" t="s">
        <v>39</v>
      </c>
      <c r="AR3224" t="s">
        <v>2643</v>
      </c>
      <c r="AS3224" t="s">
        <v>3274</v>
      </c>
    </row>
    <row r="3225" spans="1:45" x14ac:dyDescent="0.35">
      <c r="A3225" t="s">
        <v>2180</v>
      </c>
      <c r="B3225" t="s">
        <v>2673</v>
      </c>
      <c r="C3225" t="s">
        <v>2593</v>
      </c>
      <c r="D3225" t="s">
        <v>1389</v>
      </c>
      <c r="E3225" t="s">
        <v>2179</v>
      </c>
      <c r="F3225" t="s">
        <v>39</v>
      </c>
      <c r="G3225" t="s">
        <v>42</v>
      </c>
      <c r="H3225" t="s">
        <v>40</v>
      </c>
      <c r="I3225" t="s">
        <v>3268</v>
      </c>
      <c r="J3225">
        <v>52.3</v>
      </c>
      <c r="K3225">
        <v>17.03</v>
      </c>
      <c r="L3225" t="s">
        <v>39</v>
      </c>
      <c r="M3225" t="s">
        <v>3265</v>
      </c>
      <c r="N3225" t="s">
        <v>39</v>
      </c>
      <c r="O3225">
        <v>1996</v>
      </c>
      <c r="P3225">
        <v>1997</v>
      </c>
      <c r="Q3225" t="s">
        <v>3266</v>
      </c>
      <c r="R3225" t="s">
        <v>3267</v>
      </c>
      <c r="S3225" t="s">
        <v>39</v>
      </c>
      <c r="T3225">
        <v>-3</v>
      </c>
      <c r="U3225" t="s">
        <v>2629</v>
      </c>
      <c r="V3225" s="6" t="s">
        <v>2954</v>
      </c>
      <c r="W3225">
        <v>56</v>
      </c>
      <c r="X3225" s="6" t="s">
        <v>3233</v>
      </c>
      <c r="Y3225" t="s">
        <v>39</v>
      </c>
      <c r="Z3225" t="s">
        <v>39</v>
      </c>
      <c r="AA3225" t="s">
        <v>39</v>
      </c>
      <c r="AB3225" t="s">
        <v>39</v>
      </c>
      <c r="AC3225" t="s">
        <v>39</v>
      </c>
      <c r="AD3225" t="s">
        <v>40</v>
      </c>
      <c r="AE3225" t="s">
        <v>39</v>
      </c>
      <c r="AF3225" t="s">
        <v>40</v>
      </c>
      <c r="AG3225" t="s">
        <v>39</v>
      </c>
      <c r="AH3225" t="s">
        <v>39</v>
      </c>
      <c r="AI3225" t="s">
        <v>39</v>
      </c>
      <c r="AJ3225" s="6" t="s">
        <v>43</v>
      </c>
      <c r="AK3225" s="19">
        <v>87.010999999999996</v>
      </c>
      <c r="AL3225" t="s">
        <v>39</v>
      </c>
      <c r="AM3225" t="s">
        <v>39</v>
      </c>
      <c r="AN3225">
        <v>4</v>
      </c>
      <c r="AO3225">
        <v>50</v>
      </c>
      <c r="AP3225">
        <f t="shared" si="103"/>
        <v>91</v>
      </c>
      <c r="AQ3225" t="s">
        <v>39</v>
      </c>
      <c r="AR3225" t="s">
        <v>2643</v>
      </c>
      <c r="AS3225" t="s">
        <v>3274</v>
      </c>
    </row>
    <row r="3226" spans="1:45" x14ac:dyDescent="0.35">
      <c r="A3226" t="s">
        <v>2180</v>
      </c>
      <c r="B3226" t="s">
        <v>2673</v>
      </c>
      <c r="C3226" t="s">
        <v>2593</v>
      </c>
      <c r="D3226" t="s">
        <v>1389</v>
      </c>
      <c r="E3226" t="s">
        <v>2179</v>
      </c>
      <c r="F3226" t="s">
        <v>39</v>
      </c>
      <c r="G3226" t="s">
        <v>42</v>
      </c>
      <c r="H3226" t="s">
        <v>40</v>
      </c>
      <c r="I3226" t="s">
        <v>3268</v>
      </c>
      <c r="J3226">
        <v>52.3</v>
      </c>
      <c r="K3226">
        <v>17.03</v>
      </c>
      <c r="L3226" t="s">
        <v>39</v>
      </c>
      <c r="M3226" t="s">
        <v>3265</v>
      </c>
      <c r="N3226" t="s">
        <v>39</v>
      </c>
      <c r="O3226">
        <v>1996</v>
      </c>
      <c r="P3226">
        <v>1997</v>
      </c>
      <c r="Q3226" t="s">
        <v>3266</v>
      </c>
      <c r="R3226" t="s">
        <v>3267</v>
      </c>
      <c r="S3226" t="s">
        <v>39</v>
      </c>
      <c r="T3226">
        <v>-3</v>
      </c>
      <c r="U3226" t="s">
        <v>2629</v>
      </c>
      <c r="V3226" s="6" t="s">
        <v>2954</v>
      </c>
      <c r="W3226">
        <v>56</v>
      </c>
      <c r="X3226" s="6" t="s">
        <v>3233</v>
      </c>
      <c r="Y3226" t="s">
        <v>39</v>
      </c>
      <c r="Z3226" t="s">
        <v>39</v>
      </c>
      <c r="AA3226" t="s">
        <v>39</v>
      </c>
      <c r="AB3226" t="s">
        <v>39</v>
      </c>
      <c r="AC3226" t="s">
        <v>39</v>
      </c>
      <c r="AD3226" t="s">
        <v>40</v>
      </c>
      <c r="AE3226" t="s">
        <v>39</v>
      </c>
      <c r="AF3226" t="s">
        <v>40</v>
      </c>
      <c r="AG3226" t="s">
        <v>39</v>
      </c>
      <c r="AH3226" t="s">
        <v>39</v>
      </c>
      <c r="AI3226" t="s">
        <v>39</v>
      </c>
      <c r="AJ3226" s="6" t="s">
        <v>43</v>
      </c>
      <c r="AK3226" s="19">
        <v>87.608000000000004</v>
      </c>
      <c r="AL3226" t="s">
        <v>39</v>
      </c>
      <c r="AM3226" t="s">
        <v>39</v>
      </c>
      <c r="AN3226">
        <v>4</v>
      </c>
      <c r="AO3226">
        <v>50</v>
      </c>
      <c r="AP3226">
        <f t="shared" si="103"/>
        <v>98</v>
      </c>
      <c r="AQ3226" t="s">
        <v>39</v>
      </c>
      <c r="AR3226" t="s">
        <v>2643</v>
      </c>
      <c r="AS3226" t="s">
        <v>3274</v>
      </c>
    </row>
    <row r="3227" spans="1:45" x14ac:dyDescent="0.35">
      <c r="A3227" t="s">
        <v>2180</v>
      </c>
      <c r="B3227" t="s">
        <v>2673</v>
      </c>
      <c r="C3227" t="s">
        <v>2593</v>
      </c>
      <c r="D3227" t="s">
        <v>1389</v>
      </c>
      <c r="E3227" t="s">
        <v>2179</v>
      </c>
      <c r="F3227" t="s">
        <v>39</v>
      </c>
      <c r="G3227" t="s">
        <v>42</v>
      </c>
      <c r="H3227" t="s">
        <v>40</v>
      </c>
      <c r="I3227" t="s">
        <v>3268</v>
      </c>
      <c r="J3227">
        <v>52.3</v>
      </c>
      <c r="K3227">
        <v>17.03</v>
      </c>
      <c r="L3227" t="s">
        <v>39</v>
      </c>
      <c r="M3227" t="s">
        <v>3265</v>
      </c>
      <c r="N3227" t="s">
        <v>39</v>
      </c>
      <c r="O3227">
        <v>1996</v>
      </c>
      <c r="P3227">
        <v>1997</v>
      </c>
      <c r="Q3227" t="s">
        <v>3266</v>
      </c>
      <c r="R3227" t="s">
        <v>3267</v>
      </c>
      <c r="S3227" t="s">
        <v>39</v>
      </c>
      <c r="T3227">
        <v>-3</v>
      </c>
      <c r="U3227" t="s">
        <v>2629</v>
      </c>
      <c r="V3227" s="6" t="s">
        <v>2954</v>
      </c>
      <c r="W3227">
        <v>56</v>
      </c>
      <c r="X3227" s="6" t="s">
        <v>3229</v>
      </c>
      <c r="Y3227" t="s">
        <v>39</v>
      </c>
      <c r="Z3227" t="s">
        <v>39</v>
      </c>
      <c r="AA3227" t="s">
        <v>39</v>
      </c>
      <c r="AB3227" t="s">
        <v>39</v>
      </c>
      <c r="AC3227" t="s">
        <v>39</v>
      </c>
      <c r="AD3227" t="s">
        <v>40</v>
      </c>
      <c r="AE3227" t="s">
        <v>39</v>
      </c>
      <c r="AF3227" t="s">
        <v>40</v>
      </c>
      <c r="AG3227" t="s">
        <v>39</v>
      </c>
      <c r="AH3227" t="s">
        <v>39</v>
      </c>
      <c r="AI3227" t="s">
        <v>39</v>
      </c>
      <c r="AJ3227" s="6" t="s">
        <v>43</v>
      </c>
      <c r="AK3227" s="19">
        <v>0</v>
      </c>
      <c r="AL3227" t="s">
        <v>39</v>
      </c>
      <c r="AM3227" t="s">
        <v>39</v>
      </c>
      <c r="AN3227">
        <v>4</v>
      </c>
      <c r="AO3227">
        <v>50</v>
      </c>
      <c r="AP3227">
        <v>0</v>
      </c>
      <c r="AQ3227" t="s">
        <v>39</v>
      </c>
      <c r="AR3227" t="s">
        <v>2643</v>
      </c>
      <c r="AS3227" t="s">
        <v>3274</v>
      </c>
    </row>
    <row r="3228" spans="1:45" x14ac:dyDescent="0.35">
      <c r="A3228" t="s">
        <v>2180</v>
      </c>
      <c r="B3228" t="s">
        <v>2673</v>
      </c>
      <c r="C3228" t="s">
        <v>2593</v>
      </c>
      <c r="D3228" t="s">
        <v>1389</v>
      </c>
      <c r="E3228" t="s">
        <v>2179</v>
      </c>
      <c r="F3228" t="s">
        <v>39</v>
      </c>
      <c r="G3228" t="s">
        <v>42</v>
      </c>
      <c r="H3228" t="s">
        <v>40</v>
      </c>
      <c r="I3228" t="s">
        <v>3268</v>
      </c>
      <c r="J3228">
        <v>52.3</v>
      </c>
      <c r="K3228">
        <v>17.03</v>
      </c>
      <c r="L3228" t="s">
        <v>39</v>
      </c>
      <c r="M3228" t="s">
        <v>3265</v>
      </c>
      <c r="N3228" t="s">
        <v>39</v>
      </c>
      <c r="O3228">
        <v>1996</v>
      </c>
      <c r="P3228">
        <v>1997</v>
      </c>
      <c r="Q3228" t="s">
        <v>3266</v>
      </c>
      <c r="R3228" t="s">
        <v>3267</v>
      </c>
      <c r="S3228" t="s">
        <v>39</v>
      </c>
      <c r="T3228">
        <v>-3</v>
      </c>
      <c r="U3228" t="s">
        <v>2629</v>
      </c>
      <c r="V3228" s="6" t="s">
        <v>2954</v>
      </c>
      <c r="W3228">
        <v>56</v>
      </c>
      <c r="X3228" s="6" t="s">
        <v>3229</v>
      </c>
      <c r="Y3228" t="s">
        <v>39</v>
      </c>
      <c r="Z3228" t="s">
        <v>39</v>
      </c>
      <c r="AA3228" t="s">
        <v>39</v>
      </c>
      <c r="AB3228" t="s">
        <v>39</v>
      </c>
      <c r="AC3228" t="s">
        <v>39</v>
      </c>
      <c r="AD3228" t="s">
        <v>40</v>
      </c>
      <c r="AE3228" t="s">
        <v>39</v>
      </c>
      <c r="AF3228" t="s">
        <v>40</v>
      </c>
      <c r="AG3228" t="s">
        <v>39</v>
      </c>
      <c r="AH3228" t="s">
        <v>39</v>
      </c>
      <c r="AI3228" t="s">
        <v>39</v>
      </c>
      <c r="AJ3228" s="6" t="s">
        <v>43</v>
      </c>
      <c r="AK3228">
        <v>1.492</v>
      </c>
      <c r="AL3228" t="s">
        <v>39</v>
      </c>
      <c r="AM3228" t="s">
        <v>39</v>
      </c>
      <c r="AN3228">
        <v>4</v>
      </c>
      <c r="AO3228">
        <v>50</v>
      </c>
      <c r="AP3228">
        <f t="shared" ref="AP3227:AP3235" si="104">AP3227+7</f>
        <v>7</v>
      </c>
      <c r="AQ3228" t="s">
        <v>39</v>
      </c>
      <c r="AR3228" t="s">
        <v>2643</v>
      </c>
      <c r="AS3228" t="s">
        <v>3274</v>
      </c>
    </row>
    <row r="3229" spans="1:45" x14ac:dyDescent="0.35">
      <c r="A3229" t="s">
        <v>2180</v>
      </c>
      <c r="B3229" t="s">
        <v>2673</v>
      </c>
      <c r="C3229" t="s">
        <v>2593</v>
      </c>
      <c r="D3229" t="s">
        <v>1389</v>
      </c>
      <c r="E3229" t="s">
        <v>2179</v>
      </c>
      <c r="F3229" t="s">
        <v>39</v>
      </c>
      <c r="G3229" t="s">
        <v>42</v>
      </c>
      <c r="H3229" t="s">
        <v>40</v>
      </c>
      <c r="I3229" t="s">
        <v>3268</v>
      </c>
      <c r="J3229">
        <v>52.3</v>
      </c>
      <c r="K3229">
        <v>17.03</v>
      </c>
      <c r="L3229" t="s">
        <v>39</v>
      </c>
      <c r="M3229" t="s">
        <v>3265</v>
      </c>
      <c r="N3229" t="s">
        <v>39</v>
      </c>
      <c r="O3229">
        <v>1996</v>
      </c>
      <c r="P3229">
        <v>1997</v>
      </c>
      <c r="Q3229" t="s">
        <v>3266</v>
      </c>
      <c r="R3229" t="s">
        <v>3267</v>
      </c>
      <c r="S3229" t="s">
        <v>39</v>
      </c>
      <c r="T3229">
        <v>-3</v>
      </c>
      <c r="U3229" t="s">
        <v>2629</v>
      </c>
      <c r="V3229" s="6" t="s">
        <v>2954</v>
      </c>
      <c r="W3229">
        <v>56</v>
      </c>
      <c r="X3229" s="6" t="s">
        <v>3229</v>
      </c>
      <c r="Y3229" t="s">
        <v>39</v>
      </c>
      <c r="Z3229" t="s">
        <v>39</v>
      </c>
      <c r="AA3229" t="s">
        <v>39</v>
      </c>
      <c r="AB3229" t="s">
        <v>39</v>
      </c>
      <c r="AC3229" t="s">
        <v>39</v>
      </c>
      <c r="AD3229" t="s">
        <v>40</v>
      </c>
      <c r="AE3229" t="s">
        <v>39</v>
      </c>
      <c r="AF3229" t="s">
        <v>40</v>
      </c>
      <c r="AG3229" t="s">
        <v>39</v>
      </c>
      <c r="AH3229" t="s">
        <v>39</v>
      </c>
      <c r="AI3229" t="s">
        <v>39</v>
      </c>
      <c r="AJ3229" s="6" t="s">
        <v>43</v>
      </c>
      <c r="AK3229">
        <v>54.177</v>
      </c>
      <c r="AL3229" t="s">
        <v>39</v>
      </c>
      <c r="AM3229" t="s">
        <v>39</v>
      </c>
      <c r="AN3229">
        <v>4</v>
      </c>
      <c r="AO3229">
        <v>50</v>
      </c>
      <c r="AP3229">
        <f t="shared" si="104"/>
        <v>14</v>
      </c>
      <c r="AQ3229" t="s">
        <v>39</v>
      </c>
      <c r="AR3229" t="s">
        <v>2643</v>
      </c>
      <c r="AS3229" t="s">
        <v>3274</v>
      </c>
    </row>
    <row r="3230" spans="1:45" x14ac:dyDescent="0.35">
      <c r="A3230" t="s">
        <v>2180</v>
      </c>
      <c r="B3230" t="s">
        <v>2673</v>
      </c>
      <c r="C3230" t="s">
        <v>2593</v>
      </c>
      <c r="D3230" t="s">
        <v>1389</v>
      </c>
      <c r="E3230" t="s">
        <v>2179</v>
      </c>
      <c r="F3230" t="s">
        <v>39</v>
      </c>
      <c r="G3230" t="s">
        <v>42</v>
      </c>
      <c r="H3230" t="s">
        <v>40</v>
      </c>
      <c r="I3230" t="s">
        <v>3268</v>
      </c>
      <c r="J3230">
        <v>52.3</v>
      </c>
      <c r="K3230">
        <v>17.03</v>
      </c>
      <c r="L3230" t="s">
        <v>39</v>
      </c>
      <c r="M3230" t="s">
        <v>3265</v>
      </c>
      <c r="N3230" t="s">
        <v>39</v>
      </c>
      <c r="O3230">
        <v>1996</v>
      </c>
      <c r="P3230">
        <v>1997</v>
      </c>
      <c r="Q3230" t="s">
        <v>3266</v>
      </c>
      <c r="R3230" t="s">
        <v>3267</v>
      </c>
      <c r="S3230" t="s">
        <v>39</v>
      </c>
      <c r="T3230">
        <v>-3</v>
      </c>
      <c r="U3230" t="s">
        <v>2629</v>
      </c>
      <c r="V3230" s="6" t="s">
        <v>2954</v>
      </c>
      <c r="W3230">
        <v>56</v>
      </c>
      <c r="X3230" s="6" t="s">
        <v>3229</v>
      </c>
      <c r="Y3230" t="s">
        <v>39</v>
      </c>
      <c r="Z3230" t="s">
        <v>39</v>
      </c>
      <c r="AA3230" t="s">
        <v>39</v>
      </c>
      <c r="AB3230" t="s">
        <v>39</v>
      </c>
      <c r="AC3230" t="s">
        <v>39</v>
      </c>
      <c r="AD3230" t="s">
        <v>40</v>
      </c>
      <c r="AE3230" t="s">
        <v>39</v>
      </c>
      <c r="AF3230" t="s">
        <v>40</v>
      </c>
      <c r="AG3230" t="s">
        <v>39</v>
      </c>
      <c r="AH3230" t="s">
        <v>39</v>
      </c>
      <c r="AI3230" t="s">
        <v>39</v>
      </c>
      <c r="AJ3230" s="6" t="s">
        <v>43</v>
      </c>
      <c r="AK3230" s="19">
        <v>83.727999999999994</v>
      </c>
      <c r="AL3230" t="s">
        <v>39</v>
      </c>
      <c r="AM3230" t="s">
        <v>39</v>
      </c>
      <c r="AN3230">
        <v>4</v>
      </c>
      <c r="AO3230">
        <v>50</v>
      </c>
      <c r="AP3230">
        <f t="shared" si="104"/>
        <v>21</v>
      </c>
      <c r="AQ3230" t="s">
        <v>39</v>
      </c>
      <c r="AR3230" t="s">
        <v>2643</v>
      </c>
      <c r="AS3230" t="s">
        <v>3274</v>
      </c>
    </row>
    <row r="3231" spans="1:45" x14ac:dyDescent="0.35">
      <c r="A3231" t="s">
        <v>2180</v>
      </c>
      <c r="B3231" t="s">
        <v>2673</v>
      </c>
      <c r="C3231" t="s">
        <v>2593</v>
      </c>
      <c r="D3231" t="s">
        <v>1389</v>
      </c>
      <c r="E3231" t="s">
        <v>2179</v>
      </c>
      <c r="F3231" t="s">
        <v>39</v>
      </c>
      <c r="G3231" t="s">
        <v>42</v>
      </c>
      <c r="H3231" t="s">
        <v>40</v>
      </c>
      <c r="I3231" t="s">
        <v>3268</v>
      </c>
      <c r="J3231">
        <v>52.3</v>
      </c>
      <c r="K3231">
        <v>17.03</v>
      </c>
      <c r="L3231" t="s">
        <v>39</v>
      </c>
      <c r="M3231" t="s">
        <v>3265</v>
      </c>
      <c r="N3231" t="s">
        <v>39</v>
      </c>
      <c r="O3231">
        <v>1996</v>
      </c>
      <c r="P3231">
        <v>1997</v>
      </c>
      <c r="Q3231" t="s">
        <v>3266</v>
      </c>
      <c r="R3231" t="s">
        <v>3267</v>
      </c>
      <c r="S3231" t="s">
        <v>39</v>
      </c>
      <c r="T3231">
        <v>-3</v>
      </c>
      <c r="U3231" t="s">
        <v>2629</v>
      </c>
      <c r="V3231" s="6" t="s">
        <v>2954</v>
      </c>
      <c r="W3231">
        <v>56</v>
      </c>
      <c r="X3231" s="6" t="s">
        <v>3229</v>
      </c>
      <c r="Y3231" t="s">
        <v>39</v>
      </c>
      <c r="Z3231" t="s">
        <v>39</v>
      </c>
      <c r="AA3231" t="s">
        <v>39</v>
      </c>
      <c r="AB3231" t="s">
        <v>39</v>
      </c>
      <c r="AC3231" t="s">
        <v>39</v>
      </c>
      <c r="AD3231" t="s">
        <v>40</v>
      </c>
      <c r="AE3231" t="s">
        <v>39</v>
      </c>
      <c r="AF3231" t="s">
        <v>40</v>
      </c>
      <c r="AG3231" t="s">
        <v>39</v>
      </c>
      <c r="AH3231" t="s">
        <v>39</v>
      </c>
      <c r="AI3231" t="s">
        <v>39</v>
      </c>
      <c r="AJ3231" s="6" t="s">
        <v>43</v>
      </c>
      <c r="AK3231" s="19">
        <v>97.16</v>
      </c>
      <c r="AL3231" t="s">
        <v>39</v>
      </c>
      <c r="AM3231" t="s">
        <v>39</v>
      </c>
      <c r="AN3231">
        <v>4</v>
      </c>
      <c r="AO3231">
        <v>50</v>
      </c>
      <c r="AP3231">
        <f t="shared" si="104"/>
        <v>28</v>
      </c>
      <c r="AQ3231" t="s">
        <v>39</v>
      </c>
      <c r="AR3231" t="s">
        <v>2643</v>
      </c>
      <c r="AS3231" t="s">
        <v>3274</v>
      </c>
    </row>
    <row r="3232" spans="1:45" x14ac:dyDescent="0.35">
      <c r="A3232" t="s">
        <v>2180</v>
      </c>
      <c r="B3232" t="s">
        <v>2673</v>
      </c>
      <c r="C3232" t="s">
        <v>2593</v>
      </c>
      <c r="D3232" t="s">
        <v>1389</v>
      </c>
      <c r="E3232" t="s">
        <v>2179</v>
      </c>
      <c r="F3232" t="s">
        <v>39</v>
      </c>
      <c r="G3232" t="s">
        <v>42</v>
      </c>
      <c r="H3232" t="s">
        <v>40</v>
      </c>
      <c r="I3232" t="s">
        <v>3268</v>
      </c>
      <c r="J3232">
        <v>52.3</v>
      </c>
      <c r="K3232">
        <v>17.03</v>
      </c>
      <c r="L3232" t="s">
        <v>39</v>
      </c>
      <c r="M3232" t="s">
        <v>3265</v>
      </c>
      <c r="N3232" t="s">
        <v>39</v>
      </c>
      <c r="O3232">
        <v>1996</v>
      </c>
      <c r="P3232">
        <v>1997</v>
      </c>
      <c r="Q3232" t="s">
        <v>3266</v>
      </c>
      <c r="R3232" t="s">
        <v>3267</v>
      </c>
      <c r="S3232" t="s">
        <v>39</v>
      </c>
      <c r="T3232">
        <v>-3</v>
      </c>
      <c r="U3232" t="s">
        <v>2629</v>
      </c>
      <c r="V3232" s="6" t="s">
        <v>2954</v>
      </c>
      <c r="W3232">
        <v>56</v>
      </c>
      <c r="X3232" s="6" t="s">
        <v>3229</v>
      </c>
      <c r="Y3232" t="s">
        <v>39</v>
      </c>
      <c r="Z3232" t="s">
        <v>39</v>
      </c>
      <c r="AA3232" t="s">
        <v>39</v>
      </c>
      <c r="AB3232" t="s">
        <v>39</v>
      </c>
      <c r="AC3232" t="s">
        <v>39</v>
      </c>
      <c r="AD3232" t="s">
        <v>40</v>
      </c>
      <c r="AE3232" t="s">
        <v>39</v>
      </c>
      <c r="AF3232" t="s">
        <v>40</v>
      </c>
      <c r="AG3232" t="s">
        <v>39</v>
      </c>
      <c r="AH3232" t="s">
        <v>39</v>
      </c>
      <c r="AI3232" t="s">
        <v>39</v>
      </c>
      <c r="AJ3232" s="6" t="s">
        <v>43</v>
      </c>
      <c r="AK3232" s="19">
        <v>98.950999999999993</v>
      </c>
      <c r="AL3232" t="s">
        <v>39</v>
      </c>
      <c r="AM3232" t="s">
        <v>39</v>
      </c>
      <c r="AN3232">
        <v>4</v>
      </c>
      <c r="AO3232">
        <v>50</v>
      </c>
      <c r="AP3232">
        <f t="shared" si="104"/>
        <v>35</v>
      </c>
      <c r="AQ3232" t="s">
        <v>39</v>
      </c>
      <c r="AR3232" t="s">
        <v>2643</v>
      </c>
      <c r="AS3232" t="s">
        <v>3274</v>
      </c>
    </row>
    <row r="3233" spans="1:45" x14ac:dyDescent="0.35">
      <c r="A3233" t="s">
        <v>2180</v>
      </c>
      <c r="B3233" t="s">
        <v>2673</v>
      </c>
      <c r="C3233" t="s">
        <v>2593</v>
      </c>
      <c r="D3233" t="s">
        <v>1389</v>
      </c>
      <c r="E3233" t="s">
        <v>2179</v>
      </c>
      <c r="F3233" t="s">
        <v>39</v>
      </c>
      <c r="G3233" t="s">
        <v>42</v>
      </c>
      <c r="H3233" t="s">
        <v>40</v>
      </c>
      <c r="I3233" t="s">
        <v>3268</v>
      </c>
      <c r="J3233">
        <v>52.3</v>
      </c>
      <c r="K3233">
        <v>17.03</v>
      </c>
      <c r="L3233" t="s">
        <v>39</v>
      </c>
      <c r="M3233" t="s">
        <v>3265</v>
      </c>
      <c r="N3233" t="s">
        <v>39</v>
      </c>
      <c r="O3233">
        <v>1996</v>
      </c>
      <c r="P3233">
        <v>1997</v>
      </c>
      <c r="Q3233" t="s">
        <v>3266</v>
      </c>
      <c r="R3233" t="s">
        <v>3267</v>
      </c>
      <c r="S3233" t="s">
        <v>39</v>
      </c>
      <c r="T3233">
        <v>-3</v>
      </c>
      <c r="U3233" t="s">
        <v>2629</v>
      </c>
      <c r="V3233" s="6" t="s">
        <v>2954</v>
      </c>
      <c r="W3233">
        <v>56</v>
      </c>
      <c r="X3233" s="6" t="s">
        <v>3229</v>
      </c>
      <c r="Y3233" t="s">
        <v>39</v>
      </c>
      <c r="Z3233" t="s">
        <v>39</v>
      </c>
      <c r="AA3233" t="s">
        <v>39</v>
      </c>
      <c r="AB3233" t="s">
        <v>39</v>
      </c>
      <c r="AC3233" t="s">
        <v>39</v>
      </c>
      <c r="AD3233" t="s">
        <v>40</v>
      </c>
      <c r="AE3233" t="s">
        <v>39</v>
      </c>
      <c r="AF3233" t="s">
        <v>40</v>
      </c>
      <c r="AG3233" t="s">
        <v>39</v>
      </c>
      <c r="AH3233" t="s">
        <v>39</v>
      </c>
      <c r="AI3233" t="s">
        <v>39</v>
      </c>
      <c r="AJ3233" s="6" t="s">
        <v>43</v>
      </c>
      <c r="AK3233" s="19">
        <v>98.950999999999993</v>
      </c>
      <c r="AL3233" t="s">
        <v>39</v>
      </c>
      <c r="AM3233" t="s">
        <v>39</v>
      </c>
      <c r="AN3233">
        <v>4</v>
      </c>
      <c r="AO3233">
        <v>50</v>
      </c>
      <c r="AP3233">
        <f t="shared" si="104"/>
        <v>42</v>
      </c>
      <c r="AQ3233" t="s">
        <v>39</v>
      </c>
      <c r="AR3233" t="s">
        <v>2643</v>
      </c>
      <c r="AS3233" t="s">
        <v>3274</v>
      </c>
    </row>
    <row r="3234" spans="1:45" x14ac:dyDescent="0.35">
      <c r="A3234" t="s">
        <v>2180</v>
      </c>
      <c r="B3234" t="s">
        <v>2673</v>
      </c>
      <c r="C3234" t="s">
        <v>2593</v>
      </c>
      <c r="D3234" t="s">
        <v>1389</v>
      </c>
      <c r="E3234" t="s">
        <v>2179</v>
      </c>
      <c r="F3234" t="s">
        <v>39</v>
      </c>
      <c r="G3234" t="s">
        <v>42</v>
      </c>
      <c r="H3234" t="s">
        <v>40</v>
      </c>
      <c r="I3234" t="s">
        <v>3268</v>
      </c>
      <c r="J3234">
        <v>52.3</v>
      </c>
      <c r="K3234">
        <v>17.03</v>
      </c>
      <c r="L3234" t="s">
        <v>39</v>
      </c>
      <c r="M3234" t="s">
        <v>3265</v>
      </c>
      <c r="N3234" t="s">
        <v>39</v>
      </c>
      <c r="O3234">
        <v>1996</v>
      </c>
      <c r="P3234">
        <v>1997</v>
      </c>
      <c r="Q3234" t="s">
        <v>3266</v>
      </c>
      <c r="R3234" t="s">
        <v>3267</v>
      </c>
      <c r="S3234" t="s">
        <v>39</v>
      </c>
      <c r="T3234">
        <v>-3</v>
      </c>
      <c r="U3234" t="s">
        <v>2629</v>
      </c>
      <c r="V3234" s="6" t="s">
        <v>2954</v>
      </c>
      <c r="W3234">
        <v>56</v>
      </c>
      <c r="X3234" s="6" t="s">
        <v>3229</v>
      </c>
      <c r="Y3234" t="s">
        <v>39</v>
      </c>
      <c r="Z3234" t="s">
        <v>39</v>
      </c>
      <c r="AA3234" t="s">
        <v>39</v>
      </c>
      <c r="AB3234" t="s">
        <v>39</v>
      </c>
      <c r="AC3234" t="s">
        <v>39</v>
      </c>
      <c r="AD3234" t="s">
        <v>40</v>
      </c>
      <c r="AE3234" t="s">
        <v>39</v>
      </c>
      <c r="AF3234" t="s">
        <v>40</v>
      </c>
      <c r="AG3234" t="s">
        <v>39</v>
      </c>
      <c r="AH3234" t="s">
        <v>39</v>
      </c>
      <c r="AI3234" t="s">
        <v>39</v>
      </c>
      <c r="AJ3234" s="6" t="s">
        <v>43</v>
      </c>
      <c r="AK3234" s="19">
        <v>98.950999999999993</v>
      </c>
      <c r="AL3234" t="s">
        <v>39</v>
      </c>
      <c r="AM3234" t="s">
        <v>39</v>
      </c>
      <c r="AN3234">
        <v>4</v>
      </c>
      <c r="AO3234">
        <v>50</v>
      </c>
      <c r="AP3234">
        <f t="shared" si="104"/>
        <v>49</v>
      </c>
      <c r="AQ3234" t="s">
        <v>39</v>
      </c>
      <c r="AR3234" t="s">
        <v>2643</v>
      </c>
      <c r="AS3234" t="s">
        <v>3274</v>
      </c>
    </row>
    <row r="3235" spans="1:45" x14ac:dyDescent="0.35">
      <c r="A3235" t="s">
        <v>2180</v>
      </c>
      <c r="B3235" t="s">
        <v>2673</v>
      </c>
      <c r="C3235" t="s">
        <v>2593</v>
      </c>
      <c r="D3235" t="s">
        <v>1389</v>
      </c>
      <c r="E3235" t="s">
        <v>2179</v>
      </c>
      <c r="F3235" t="s">
        <v>39</v>
      </c>
      <c r="G3235" t="s">
        <v>42</v>
      </c>
      <c r="H3235" t="s">
        <v>40</v>
      </c>
      <c r="I3235" t="s">
        <v>3268</v>
      </c>
      <c r="J3235">
        <v>52.3</v>
      </c>
      <c r="K3235">
        <v>17.03</v>
      </c>
      <c r="L3235" t="s">
        <v>39</v>
      </c>
      <c r="M3235" t="s">
        <v>3265</v>
      </c>
      <c r="N3235" t="s">
        <v>39</v>
      </c>
      <c r="O3235">
        <v>1996</v>
      </c>
      <c r="P3235">
        <v>1997</v>
      </c>
      <c r="Q3235" t="s">
        <v>3266</v>
      </c>
      <c r="R3235" t="s">
        <v>3267</v>
      </c>
      <c r="S3235" t="s">
        <v>39</v>
      </c>
      <c r="T3235">
        <v>-3</v>
      </c>
      <c r="U3235" t="s">
        <v>2629</v>
      </c>
      <c r="V3235" s="6" t="s">
        <v>2954</v>
      </c>
      <c r="W3235">
        <v>56</v>
      </c>
      <c r="X3235" s="6" t="s">
        <v>3229</v>
      </c>
      <c r="Y3235" t="s">
        <v>39</v>
      </c>
      <c r="Z3235" t="s">
        <v>39</v>
      </c>
      <c r="AA3235" t="s">
        <v>39</v>
      </c>
      <c r="AB3235" t="s">
        <v>39</v>
      </c>
      <c r="AC3235" t="s">
        <v>39</v>
      </c>
      <c r="AD3235" t="s">
        <v>40</v>
      </c>
      <c r="AE3235" t="s">
        <v>39</v>
      </c>
      <c r="AF3235" t="s">
        <v>40</v>
      </c>
      <c r="AG3235" t="s">
        <v>39</v>
      </c>
      <c r="AH3235" t="s">
        <v>39</v>
      </c>
      <c r="AI3235" t="s">
        <v>39</v>
      </c>
      <c r="AJ3235" s="6" t="s">
        <v>43</v>
      </c>
      <c r="AK3235" s="19">
        <v>98.353999999999999</v>
      </c>
      <c r="AL3235" t="s">
        <v>39</v>
      </c>
      <c r="AM3235" t="s">
        <v>39</v>
      </c>
      <c r="AN3235">
        <v>4</v>
      </c>
      <c r="AO3235">
        <v>50</v>
      </c>
      <c r="AP3235">
        <f t="shared" si="104"/>
        <v>56</v>
      </c>
      <c r="AQ3235" t="s">
        <v>39</v>
      </c>
      <c r="AR3235" t="s">
        <v>2643</v>
      </c>
      <c r="AS3235" t="s">
        <v>3274</v>
      </c>
    </row>
    <row r="3236" spans="1:45" x14ac:dyDescent="0.35">
      <c r="A3236" t="s">
        <v>2180</v>
      </c>
      <c r="B3236" t="s">
        <v>2673</v>
      </c>
      <c r="C3236" t="s">
        <v>2593</v>
      </c>
      <c r="D3236" t="s">
        <v>1389</v>
      </c>
      <c r="E3236" t="s">
        <v>2179</v>
      </c>
      <c r="F3236" t="s">
        <v>39</v>
      </c>
      <c r="G3236" t="s">
        <v>42</v>
      </c>
      <c r="H3236" t="s">
        <v>40</v>
      </c>
      <c r="I3236" t="s">
        <v>3268</v>
      </c>
      <c r="J3236">
        <v>52.3</v>
      </c>
      <c r="K3236">
        <v>17.03</v>
      </c>
      <c r="L3236" t="s">
        <v>39</v>
      </c>
      <c r="M3236" t="s">
        <v>3265</v>
      </c>
      <c r="N3236" t="s">
        <v>39</v>
      </c>
      <c r="O3236">
        <v>1996</v>
      </c>
      <c r="P3236">
        <v>1997</v>
      </c>
      <c r="Q3236" t="s">
        <v>3266</v>
      </c>
      <c r="R3236" t="s">
        <v>3267</v>
      </c>
      <c r="S3236" t="s">
        <v>39</v>
      </c>
      <c r="T3236">
        <v>-3</v>
      </c>
      <c r="U3236" t="s">
        <v>2629</v>
      </c>
      <c r="V3236" s="6" t="s">
        <v>2954</v>
      </c>
      <c r="W3236">
        <v>0</v>
      </c>
      <c r="X3236" s="6" t="s">
        <v>3229</v>
      </c>
      <c r="Y3236" t="s">
        <v>39</v>
      </c>
      <c r="Z3236" t="s">
        <v>39</v>
      </c>
      <c r="AA3236" t="s">
        <v>39</v>
      </c>
      <c r="AB3236" t="s">
        <v>39</v>
      </c>
      <c r="AC3236" t="s">
        <v>39</v>
      </c>
      <c r="AD3236" t="s">
        <v>40</v>
      </c>
      <c r="AE3236" t="s">
        <v>39</v>
      </c>
      <c r="AF3236" t="s">
        <v>40</v>
      </c>
      <c r="AG3236" t="s">
        <v>39</v>
      </c>
      <c r="AH3236" t="s">
        <v>39</v>
      </c>
      <c r="AI3236" t="s">
        <v>39</v>
      </c>
      <c r="AJ3236" s="6" t="s">
        <v>43</v>
      </c>
      <c r="AK3236" s="19">
        <v>90</v>
      </c>
      <c r="AL3236" t="s">
        <v>39</v>
      </c>
      <c r="AM3236" t="s">
        <v>39</v>
      </c>
      <c r="AN3236">
        <v>4</v>
      </c>
      <c r="AO3236">
        <v>50</v>
      </c>
      <c r="AP3236">
        <v>105</v>
      </c>
      <c r="AQ3236" t="s">
        <v>39</v>
      </c>
      <c r="AR3236" t="s">
        <v>2694</v>
      </c>
      <c r="AS3236" t="s">
        <v>3269</v>
      </c>
    </row>
    <row r="3237" spans="1:45" x14ac:dyDescent="0.35">
      <c r="A3237" t="s">
        <v>2180</v>
      </c>
      <c r="B3237" t="s">
        <v>2673</v>
      </c>
      <c r="C3237" t="s">
        <v>2593</v>
      </c>
      <c r="D3237" t="s">
        <v>1389</v>
      </c>
      <c r="E3237" t="s">
        <v>2179</v>
      </c>
      <c r="F3237" t="s">
        <v>39</v>
      </c>
      <c r="G3237" t="s">
        <v>42</v>
      </c>
      <c r="H3237" t="s">
        <v>40</v>
      </c>
      <c r="I3237" t="s">
        <v>3268</v>
      </c>
      <c r="J3237">
        <v>52.3</v>
      </c>
      <c r="K3237">
        <v>17.03</v>
      </c>
      <c r="L3237" t="s">
        <v>39</v>
      </c>
      <c r="M3237" t="s">
        <v>3265</v>
      </c>
      <c r="N3237" t="s">
        <v>39</v>
      </c>
      <c r="O3237">
        <v>1996</v>
      </c>
      <c r="P3237">
        <v>1997</v>
      </c>
      <c r="Q3237" t="s">
        <v>3266</v>
      </c>
      <c r="R3237" t="s">
        <v>3267</v>
      </c>
      <c r="S3237" t="s">
        <v>39</v>
      </c>
      <c r="T3237">
        <v>-3</v>
      </c>
      <c r="U3237" t="s">
        <v>2629</v>
      </c>
      <c r="V3237" s="6" t="s">
        <v>2954</v>
      </c>
      <c r="W3237">
        <v>28</v>
      </c>
      <c r="X3237" s="6" t="s">
        <v>3229</v>
      </c>
      <c r="Y3237" t="s">
        <v>39</v>
      </c>
      <c r="Z3237" t="s">
        <v>39</v>
      </c>
      <c r="AA3237" t="s">
        <v>39</v>
      </c>
      <c r="AB3237" t="s">
        <v>39</v>
      </c>
      <c r="AC3237" t="s">
        <v>39</v>
      </c>
      <c r="AD3237" t="s">
        <v>40</v>
      </c>
      <c r="AE3237" t="s">
        <v>39</v>
      </c>
      <c r="AF3237" t="s">
        <v>40</v>
      </c>
      <c r="AG3237" t="s">
        <v>39</v>
      </c>
      <c r="AH3237" t="s">
        <v>39</v>
      </c>
      <c r="AI3237" t="s">
        <v>39</v>
      </c>
      <c r="AJ3237" s="6" t="s">
        <v>43</v>
      </c>
      <c r="AK3237" s="19">
        <v>83</v>
      </c>
      <c r="AL3237" t="s">
        <v>39</v>
      </c>
      <c r="AM3237" t="s">
        <v>39</v>
      </c>
      <c r="AN3237">
        <v>4</v>
      </c>
      <c r="AO3237">
        <v>50</v>
      </c>
      <c r="AP3237">
        <v>105</v>
      </c>
      <c r="AQ3237" t="s">
        <v>39</v>
      </c>
      <c r="AR3237" t="s">
        <v>2694</v>
      </c>
      <c r="AS3237" t="s">
        <v>3269</v>
      </c>
    </row>
    <row r="3238" spans="1:45" x14ac:dyDescent="0.35">
      <c r="A3238" t="s">
        <v>2180</v>
      </c>
      <c r="B3238" t="s">
        <v>2673</v>
      </c>
      <c r="C3238" t="s">
        <v>2593</v>
      </c>
      <c r="D3238" t="s">
        <v>1389</v>
      </c>
      <c r="E3238" t="s">
        <v>2179</v>
      </c>
      <c r="F3238" t="s">
        <v>39</v>
      </c>
      <c r="G3238" t="s">
        <v>42</v>
      </c>
      <c r="H3238" t="s">
        <v>40</v>
      </c>
      <c r="I3238" t="s">
        <v>3268</v>
      </c>
      <c r="J3238">
        <v>52.3</v>
      </c>
      <c r="K3238">
        <v>17.03</v>
      </c>
      <c r="L3238" t="s">
        <v>39</v>
      </c>
      <c r="M3238" t="s">
        <v>3265</v>
      </c>
      <c r="N3238" t="s">
        <v>39</v>
      </c>
      <c r="O3238">
        <v>1996</v>
      </c>
      <c r="P3238">
        <v>1997</v>
      </c>
      <c r="Q3238" t="s">
        <v>3266</v>
      </c>
      <c r="R3238" t="s">
        <v>3267</v>
      </c>
      <c r="S3238" t="s">
        <v>39</v>
      </c>
      <c r="T3238">
        <v>-3</v>
      </c>
      <c r="U3238" t="s">
        <v>2629</v>
      </c>
      <c r="V3238" s="6" t="s">
        <v>2954</v>
      </c>
      <c r="W3238">
        <v>56</v>
      </c>
      <c r="X3238" s="6" t="s">
        <v>3229</v>
      </c>
      <c r="Y3238" t="s">
        <v>39</v>
      </c>
      <c r="Z3238" t="s">
        <v>39</v>
      </c>
      <c r="AA3238" t="s">
        <v>39</v>
      </c>
      <c r="AB3238" t="s">
        <v>39</v>
      </c>
      <c r="AC3238" t="s">
        <v>39</v>
      </c>
      <c r="AD3238" t="s">
        <v>40</v>
      </c>
      <c r="AE3238" t="s">
        <v>39</v>
      </c>
      <c r="AF3238" t="s">
        <v>40</v>
      </c>
      <c r="AG3238" t="s">
        <v>39</v>
      </c>
      <c r="AH3238" t="s">
        <v>39</v>
      </c>
      <c r="AI3238" t="s">
        <v>39</v>
      </c>
      <c r="AJ3238" s="6" t="s">
        <v>43</v>
      </c>
      <c r="AK3238" s="19">
        <v>74</v>
      </c>
      <c r="AL3238" t="s">
        <v>39</v>
      </c>
      <c r="AM3238" t="s">
        <v>39</v>
      </c>
      <c r="AN3238">
        <v>4</v>
      </c>
      <c r="AO3238">
        <v>50</v>
      </c>
      <c r="AP3238">
        <v>105</v>
      </c>
      <c r="AQ3238" t="s">
        <v>39</v>
      </c>
      <c r="AR3238" t="s">
        <v>2694</v>
      </c>
      <c r="AS3238" t="s">
        <v>3269</v>
      </c>
    </row>
    <row r="3239" spans="1:45" x14ac:dyDescent="0.35">
      <c r="A3239" t="s">
        <v>2180</v>
      </c>
      <c r="B3239" t="s">
        <v>2673</v>
      </c>
      <c r="C3239" t="s">
        <v>2593</v>
      </c>
      <c r="D3239" t="s">
        <v>1389</v>
      </c>
      <c r="E3239" t="s">
        <v>2179</v>
      </c>
      <c r="F3239" t="s">
        <v>39</v>
      </c>
      <c r="G3239" t="s">
        <v>42</v>
      </c>
      <c r="H3239" t="s">
        <v>40</v>
      </c>
      <c r="I3239" t="s">
        <v>3268</v>
      </c>
      <c r="J3239">
        <v>52.3</v>
      </c>
      <c r="K3239">
        <v>17.03</v>
      </c>
      <c r="L3239" t="s">
        <v>39</v>
      </c>
      <c r="M3239" t="s">
        <v>3265</v>
      </c>
      <c r="N3239" t="s">
        <v>39</v>
      </c>
      <c r="O3239">
        <v>1996</v>
      </c>
      <c r="P3239">
        <v>1997</v>
      </c>
      <c r="Q3239" t="s">
        <v>3266</v>
      </c>
      <c r="R3239" t="s">
        <v>3267</v>
      </c>
      <c r="S3239" t="s">
        <v>39</v>
      </c>
      <c r="T3239">
        <v>-3</v>
      </c>
      <c r="U3239" t="s">
        <v>2629</v>
      </c>
      <c r="V3239" s="6" t="s">
        <v>2954</v>
      </c>
      <c r="W3239">
        <v>0</v>
      </c>
      <c r="X3239" s="6" t="s">
        <v>3229</v>
      </c>
      <c r="Y3239" t="s">
        <v>39</v>
      </c>
      <c r="Z3239" t="s">
        <v>39</v>
      </c>
      <c r="AA3239" t="s">
        <v>39</v>
      </c>
      <c r="AB3239" t="s">
        <v>39</v>
      </c>
      <c r="AC3239" t="s">
        <v>39</v>
      </c>
      <c r="AD3239" t="s">
        <v>40</v>
      </c>
      <c r="AE3239" t="s">
        <v>39</v>
      </c>
      <c r="AF3239" t="s">
        <v>40</v>
      </c>
      <c r="AG3239" t="s">
        <v>39</v>
      </c>
      <c r="AH3239" t="s">
        <v>39</v>
      </c>
      <c r="AI3239" t="s">
        <v>39</v>
      </c>
      <c r="AJ3239" s="6" t="s">
        <v>43</v>
      </c>
      <c r="AK3239" s="19">
        <v>87</v>
      </c>
      <c r="AL3239" t="s">
        <v>39</v>
      </c>
      <c r="AM3239" t="s">
        <v>39</v>
      </c>
      <c r="AN3239">
        <v>4</v>
      </c>
      <c r="AO3239">
        <v>50</v>
      </c>
      <c r="AP3239">
        <v>105</v>
      </c>
      <c r="AQ3239" t="s">
        <v>39</v>
      </c>
      <c r="AR3239" t="s">
        <v>2694</v>
      </c>
      <c r="AS3239" t="s">
        <v>3274</v>
      </c>
    </row>
    <row r="3240" spans="1:45" x14ac:dyDescent="0.35">
      <c r="A3240" t="s">
        <v>2180</v>
      </c>
      <c r="B3240" t="s">
        <v>2673</v>
      </c>
      <c r="C3240" t="s">
        <v>2593</v>
      </c>
      <c r="D3240" t="s">
        <v>1389</v>
      </c>
      <c r="E3240" t="s">
        <v>2179</v>
      </c>
      <c r="F3240" t="s">
        <v>39</v>
      </c>
      <c r="G3240" t="s">
        <v>42</v>
      </c>
      <c r="H3240" t="s">
        <v>40</v>
      </c>
      <c r="I3240" t="s">
        <v>3268</v>
      </c>
      <c r="J3240">
        <v>52.3</v>
      </c>
      <c r="K3240">
        <v>17.03</v>
      </c>
      <c r="L3240" t="s">
        <v>39</v>
      </c>
      <c r="M3240" t="s">
        <v>3265</v>
      </c>
      <c r="N3240" t="s">
        <v>39</v>
      </c>
      <c r="O3240">
        <v>1996</v>
      </c>
      <c r="P3240">
        <v>1997</v>
      </c>
      <c r="Q3240" t="s">
        <v>3266</v>
      </c>
      <c r="R3240" t="s">
        <v>3267</v>
      </c>
      <c r="S3240" t="s">
        <v>39</v>
      </c>
      <c r="T3240">
        <v>-3</v>
      </c>
      <c r="U3240" t="s">
        <v>2629</v>
      </c>
      <c r="V3240" s="6" t="s">
        <v>2954</v>
      </c>
      <c r="W3240">
        <v>28</v>
      </c>
      <c r="X3240" s="6" t="s">
        <v>3229</v>
      </c>
      <c r="Y3240" t="s">
        <v>39</v>
      </c>
      <c r="Z3240" t="s">
        <v>39</v>
      </c>
      <c r="AA3240" t="s">
        <v>39</v>
      </c>
      <c r="AB3240" t="s">
        <v>39</v>
      </c>
      <c r="AC3240" t="s">
        <v>39</v>
      </c>
      <c r="AD3240" t="s">
        <v>40</v>
      </c>
      <c r="AE3240" t="s">
        <v>39</v>
      </c>
      <c r="AF3240" t="s">
        <v>40</v>
      </c>
      <c r="AG3240" t="s">
        <v>39</v>
      </c>
      <c r="AH3240" t="s">
        <v>39</v>
      </c>
      <c r="AI3240" t="s">
        <v>39</v>
      </c>
      <c r="AJ3240" s="6" t="s">
        <v>43</v>
      </c>
      <c r="AK3240" s="19">
        <v>89</v>
      </c>
      <c r="AL3240" t="s">
        <v>39</v>
      </c>
      <c r="AM3240" t="s">
        <v>39</v>
      </c>
      <c r="AN3240">
        <v>4</v>
      </c>
      <c r="AO3240">
        <v>50</v>
      </c>
      <c r="AP3240">
        <v>105</v>
      </c>
      <c r="AQ3240" t="s">
        <v>39</v>
      </c>
      <c r="AR3240" t="s">
        <v>2694</v>
      </c>
      <c r="AS3240" t="s">
        <v>3274</v>
      </c>
    </row>
    <row r="3241" spans="1:45" x14ac:dyDescent="0.35">
      <c r="A3241" t="s">
        <v>2180</v>
      </c>
      <c r="B3241" t="s">
        <v>2673</v>
      </c>
      <c r="C3241" t="s">
        <v>2593</v>
      </c>
      <c r="D3241" t="s">
        <v>1389</v>
      </c>
      <c r="E3241" t="s">
        <v>2179</v>
      </c>
      <c r="F3241" t="s">
        <v>39</v>
      </c>
      <c r="G3241" t="s">
        <v>42</v>
      </c>
      <c r="H3241" t="s">
        <v>40</v>
      </c>
      <c r="I3241" t="s">
        <v>3268</v>
      </c>
      <c r="J3241">
        <v>52.3</v>
      </c>
      <c r="K3241">
        <v>17.03</v>
      </c>
      <c r="L3241" t="s">
        <v>39</v>
      </c>
      <c r="M3241" t="s">
        <v>3265</v>
      </c>
      <c r="N3241" t="s">
        <v>39</v>
      </c>
      <c r="O3241">
        <v>1996</v>
      </c>
      <c r="P3241">
        <v>1997</v>
      </c>
      <c r="Q3241" t="s">
        <v>3266</v>
      </c>
      <c r="R3241" t="s">
        <v>3267</v>
      </c>
      <c r="S3241" t="s">
        <v>39</v>
      </c>
      <c r="T3241">
        <v>-3</v>
      </c>
      <c r="U3241" t="s">
        <v>2629</v>
      </c>
      <c r="V3241" s="6" t="s">
        <v>2954</v>
      </c>
      <c r="W3241">
        <v>56</v>
      </c>
      <c r="X3241" s="6" t="s">
        <v>3229</v>
      </c>
      <c r="Y3241" t="s">
        <v>39</v>
      </c>
      <c r="Z3241" t="s">
        <v>39</v>
      </c>
      <c r="AA3241" t="s">
        <v>39</v>
      </c>
      <c r="AB3241" t="s">
        <v>39</v>
      </c>
      <c r="AC3241" t="s">
        <v>39</v>
      </c>
      <c r="AD3241" t="s">
        <v>40</v>
      </c>
      <c r="AE3241" t="s">
        <v>39</v>
      </c>
      <c r="AF3241" t="s">
        <v>40</v>
      </c>
      <c r="AG3241" t="s">
        <v>39</v>
      </c>
      <c r="AH3241" t="s">
        <v>39</v>
      </c>
      <c r="AI3241" t="s">
        <v>39</v>
      </c>
      <c r="AJ3241" s="6" t="s">
        <v>43</v>
      </c>
      <c r="AK3241" s="19">
        <v>84</v>
      </c>
      <c r="AL3241" t="s">
        <v>39</v>
      </c>
      <c r="AM3241" t="s">
        <v>39</v>
      </c>
      <c r="AN3241">
        <v>4</v>
      </c>
      <c r="AO3241">
        <v>50</v>
      </c>
      <c r="AP3241">
        <v>105</v>
      </c>
      <c r="AQ3241" t="s">
        <v>39</v>
      </c>
      <c r="AR3241" t="s">
        <v>2694</v>
      </c>
      <c r="AS3241" t="s">
        <v>3274</v>
      </c>
    </row>
    <row r="3242" spans="1:45" x14ac:dyDescent="0.35">
      <c r="A3242" t="s">
        <v>2180</v>
      </c>
      <c r="B3242" t="s">
        <v>2673</v>
      </c>
      <c r="C3242" t="s">
        <v>2593</v>
      </c>
      <c r="D3242" t="s">
        <v>1389</v>
      </c>
      <c r="E3242" t="s">
        <v>2179</v>
      </c>
      <c r="F3242" t="s">
        <v>39</v>
      </c>
      <c r="G3242" t="s">
        <v>42</v>
      </c>
      <c r="H3242" t="s">
        <v>40</v>
      </c>
      <c r="I3242" t="s">
        <v>3268</v>
      </c>
      <c r="J3242">
        <v>52.3</v>
      </c>
      <c r="K3242">
        <v>17.03</v>
      </c>
      <c r="L3242" t="s">
        <v>39</v>
      </c>
      <c r="M3242" t="s">
        <v>3265</v>
      </c>
      <c r="N3242" t="s">
        <v>39</v>
      </c>
      <c r="O3242">
        <v>1996</v>
      </c>
      <c r="P3242">
        <v>1997</v>
      </c>
      <c r="Q3242" t="s">
        <v>3266</v>
      </c>
      <c r="R3242" t="s">
        <v>3267</v>
      </c>
      <c r="S3242" t="s">
        <v>39</v>
      </c>
      <c r="T3242">
        <v>-3</v>
      </c>
      <c r="U3242" t="s">
        <v>2629</v>
      </c>
      <c r="V3242" s="6" t="s">
        <v>2954</v>
      </c>
      <c r="W3242">
        <v>0</v>
      </c>
      <c r="X3242" s="6" t="s">
        <v>3233</v>
      </c>
      <c r="Y3242" t="s">
        <v>39</v>
      </c>
      <c r="Z3242" t="s">
        <v>39</v>
      </c>
      <c r="AA3242" t="s">
        <v>39</v>
      </c>
      <c r="AB3242" t="s">
        <v>39</v>
      </c>
      <c r="AC3242" t="s">
        <v>39</v>
      </c>
      <c r="AD3242" t="s">
        <v>40</v>
      </c>
      <c r="AE3242" t="s">
        <v>39</v>
      </c>
      <c r="AF3242" t="s">
        <v>40</v>
      </c>
      <c r="AG3242" t="s">
        <v>39</v>
      </c>
      <c r="AH3242" t="s">
        <v>39</v>
      </c>
      <c r="AI3242" t="s">
        <v>39</v>
      </c>
      <c r="AJ3242" s="6" t="s">
        <v>43</v>
      </c>
      <c r="AK3242" s="19">
        <v>82</v>
      </c>
      <c r="AL3242" t="s">
        <v>39</v>
      </c>
      <c r="AM3242" t="s">
        <v>39</v>
      </c>
      <c r="AN3242">
        <v>4</v>
      </c>
      <c r="AO3242">
        <v>50</v>
      </c>
      <c r="AP3242">
        <v>105</v>
      </c>
      <c r="AQ3242" t="s">
        <v>39</v>
      </c>
      <c r="AR3242" t="s">
        <v>2694</v>
      </c>
      <c r="AS3242" t="s">
        <v>3269</v>
      </c>
    </row>
    <row r="3243" spans="1:45" x14ac:dyDescent="0.35">
      <c r="A3243" t="s">
        <v>2180</v>
      </c>
      <c r="B3243" t="s">
        <v>2673</v>
      </c>
      <c r="C3243" t="s">
        <v>2593</v>
      </c>
      <c r="D3243" t="s">
        <v>1389</v>
      </c>
      <c r="E3243" t="s">
        <v>2179</v>
      </c>
      <c r="F3243" t="s">
        <v>39</v>
      </c>
      <c r="G3243" t="s">
        <v>42</v>
      </c>
      <c r="H3243" t="s">
        <v>40</v>
      </c>
      <c r="I3243" t="s">
        <v>3268</v>
      </c>
      <c r="J3243">
        <v>52.3</v>
      </c>
      <c r="K3243">
        <v>17.03</v>
      </c>
      <c r="L3243" t="s">
        <v>39</v>
      </c>
      <c r="M3243" t="s">
        <v>3265</v>
      </c>
      <c r="N3243" t="s">
        <v>39</v>
      </c>
      <c r="O3243">
        <v>1996</v>
      </c>
      <c r="P3243">
        <v>1997</v>
      </c>
      <c r="Q3243" t="s">
        <v>3266</v>
      </c>
      <c r="R3243" t="s">
        <v>3267</v>
      </c>
      <c r="S3243" t="s">
        <v>39</v>
      </c>
      <c r="T3243">
        <v>-3</v>
      </c>
      <c r="U3243" t="s">
        <v>2629</v>
      </c>
      <c r="V3243" s="6" t="s">
        <v>2954</v>
      </c>
      <c r="W3243">
        <v>28</v>
      </c>
      <c r="X3243" s="6" t="s">
        <v>3233</v>
      </c>
      <c r="Y3243" t="s">
        <v>39</v>
      </c>
      <c r="Z3243" t="s">
        <v>39</v>
      </c>
      <c r="AA3243" t="s">
        <v>39</v>
      </c>
      <c r="AB3243" t="s">
        <v>39</v>
      </c>
      <c r="AC3243" t="s">
        <v>39</v>
      </c>
      <c r="AD3243" t="s">
        <v>40</v>
      </c>
      <c r="AE3243" t="s">
        <v>39</v>
      </c>
      <c r="AF3243" t="s">
        <v>40</v>
      </c>
      <c r="AG3243" t="s">
        <v>39</v>
      </c>
      <c r="AH3243" t="s">
        <v>39</v>
      </c>
      <c r="AI3243" t="s">
        <v>39</v>
      </c>
      <c r="AJ3243" s="6" t="s">
        <v>43</v>
      </c>
      <c r="AK3243" s="19">
        <v>80</v>
      </c>
      <c r="AL3243" t="s">
        <v>39</v>
      </c>
      <c r="AM3243" t="s">
        <v>39</v>
      </c>
      <c r="AN3243">
        <v>4</v>
      </c>
      <c r="AO3243">
        <v>50</v>
      </c>
      <c r="AP3243">
        <v>105</v>
      </c>
      <c r="AQ3243" t="s">
        <v>39</v>
      </c>
      <c r="AR3243" t="s">
        <v>2694</v>
      </c>
      <c r="AS3243" t="s">
        <v>3269</v>
      </c>
    </row>
    <row r="3244" spans="1:45" x14ac:dyDescent="0.35">
      <c r="A3244" t="s">
        <v>2180</v>
      </c>
      <c r="B3244" t="s">
        <v>2673</v>
      </c>
      <c r="C3244" t="s">
        <v>2593</v>
      </c>
      <c r="D3244" t="s">
        <v>1389</v>
      </c>
      <c r="E3244" t="s">
        <v>2179</v>
      </c>
      <c r="F3244" t="s">
        <v>39</v>
      </c>
      <c r="G3244" t="s">
        <v>42</v>
      </c>
      <c r="H3244" t="s">
        <v>40</v>
      </c>
      <c r="I3244" t="s">
        <v>3268</v>
      </c>
      <c r="J3244">
        <v>52.3</v>
      </c>
      <c r="K3244">
        <v>17.03</v>
      </c>
      <c r="L3244" t="s">
        <v>39</v>
      </c>
      <c r="M3244" t="s">
        <v>3265</v>
      </c>
      <c r="N3244" t="s">
        <v>39</v>
      </c>
      <c r="O3244">
        <v>1996</v>
      </c>
      <c r="P3244">
        <v>1997</v>
      </c>
      <c r="Q3244" t="s">
        <v>3266</v>
      </c>
      <c r="R3244" t="s">
        <v>3267</v>
      </c>
      <c r="S3244" t="s">
        <v>39</v>
      </c>
      <c r="T3244">
        <v>-3</v>
      </c>
      <c r="U3244" t="s">
        <v>2629</v>
      </c>
      <c r="V3244" s="6" t="s">
        <v>2954</v>
      </c>
      <c r="W3244">
        <v>56</v>
      </c>
      <c r="X3244" s="6" t="s">
        <v>3233</v>
      </c>
      <c r="Y3244" t="s">
        <v>39</v>
      </c>
      <c r="Z3244" t="s">
        <v>39</v>
      </c>
      <c r="AA3244" t="s">
        <v>39</v>
      </c>
      <c r="AB3244" t="s">
        <v>39</v>
      </c>
      <c r="AC3244" t="s">
        <v>39</v>
      </c>
      <c r="AD3244" t="s">
        <v>40</v>
      </c>
      <c r="AE3244" t="s">
        <v>39</v>
      </c>
      <c r="AF3244" t="s">
        <v>40</v>
      </c>
      <c r="AG3244" t="s">
        <v>39</v>
      </c>
      <c r="AH3244" t="s">
        <v>39</v>
      </c>
      <c r="AI3244" t="s">
        <v>39</v>
      </c>
      <c r="AJ3244" s="6" t="s">
        <v>43</v>
      </c>
      <c r="AK3244" s="19">
        <v>76</v>
      </c>
      <c r="AL3244" t="s">
        <v>39</v>
      </c>
      <c r="AM3244" t="s">
        <v>39</v>
      </c>
      <c r="AN3244">
        <v>4</v>
      </c>
      <c r="AO3244">
        <v>50</v>
      </c>
      <c r="AP3244">
        <v>105</v>
      </c>
      <c r="AQ3244" t="s">
        <v>39</v>
      </c>
      <c r="AR3244" t="s">
        <v>2694</v>
      </c>
      <c r="AS3244" t="s">
        <v>3269</v>
      </c>
    </row>
    <row r="3245" spans="1:45" x14ac:dyDescent="0.35">
      <c r="A3245" t="s">
        <v>2180</v>
      </c>
      <c r="B3245" t="s">
        <v>2673</v>
      </c>
      <c r="C3245" t="s">
        <v>2593</v>
      </c>
      <c r="D3245" t="s">
        <v>1389</v>
      </c>
      <c r="E3245" t="s">
        <v>2179</v>
      </c>
      <c r="F3245" t="s">
        <v>39</v>
      </c>
      <c r="G3245" t="s">
        <v>42</v>
      </c>
      <c r="H3245" t="s">
        <v>40</v>
      </c>
      <c r="I3245" t="s">
        <v>3268</v>
      </c>
      <c r="J3245">
        <v>52.3</v>
      </c>
      <c r="K3245">
        <v>17.03</v>
      </c>
      <c r="L3245" t="s">
        <v>39</v>
      </c>
      <c r="M3245" t="s">
        <v>3265</v>
      </c>
      <c r="N3245" t="s">
        <v>39</v>
      </c>
      <c r="O3245">
        <v>1996</v>
      </c>
      <c r="P3245">
        <v>1997</v>
      </c>
      <c r="Q3245" t="s">
        <v>3266</v>
      </c>
      <c r="R3245" t="s">
        <v>3267</v>
      </c>
      <c r="S3245" t="s">
        <v>39</v>
      </c>
      <c r="T3245">
        <v>-3</v>
      </c>
      <c r="U3245" t="s">
        <v>2629</v>
      </c>
      <c r="V3245" s="6" t="s">
        <v>2954</v>
      </c>
      <c r="W3245">
        <v>0</v>
      </c>
      <c r="X3245" s="6" t="s">
        <v>3233</v>
      </c>
      <c r="Y3245" t="s">
        <v>39</v>
      </c>
      <c r="Z3245" t="s">
        <v>39</v>
      </c>
      <c r="AA3245" t="s">
        <v>39</v>
      </c>
      <c r="AB3245" t="s">
        <v>39</v>
      </c>
      <c r="AC3245" t="s">
        <v>39</v>
      </c>
      <c r="AD3245" t="s">
        <v>40</v>
      </c>
      <c r="AE3245" t="s">
        <v>39</v>
      </c>
      <c r="AF3245" t="s">
        <v>40</v>
      </c>
      <c r="AG3245" t="s">
        <v>39</v>
      </c>
      <c r="AH3245" t="s">
        <v>39</v>
      </c>
      <c r="AI3245" t="s">
        <v>39</v>
      </c>
      <c r="AJ3245" s="6" t="s">
        <v>43</v>
      </c>
      <c r="AK3245" s="19">
        <v>85</v>
      </c>
      <c r="AL3245" t="s">
        <v>39</v>
      </c>
      <c r="AM3245" t="s">
        <v>39</v>
      </c>
      <c r="AN3245">
        <v>4</v>
      </c>
      <c r="AO3245">
        <v>50</v>
      </c>
      <c r="AP3245">
        <v>105</v>
      </c>
      <c r="AQ3245" t="s">
        <v>39</v>
      </c>
      <c r="AR3245" t="s">
        <v>2694</v>
      </c>
      <c r="AS3245" t="s">
        <v>3274</v>
      </c>
    </row>
    <row r="3246" spans="1:45" x14ac:dyDescent="0.35">
      <c r="A3246" t="s">
        <v>2180</v>
      </c>
      <c r="B3246" t="s">
        <v>2673</v>
      </c>
      <c r="C3246" t="s">
        <v>2593</v>
      </c>
      <c r="D3246" t="s">
        <v>1389</v>
      </c>
      <c r="E3246" t="s">
        <v>2179</v>
      </c>
      <c r="F3246" t="s">
        <v>39</v>
      </c>
      <c r="G3246" t="s">
        <v>42</v>
      </c>
      <c r="H3246" t="s">
        <v>40</v>
      </c>
      <c r="I3246" t="s">
        <v>3268</v>
      </c>
      <c r="J3246">
        <v>52.3</v>
      </c>
      <c r="K3246">
        <v>17.03</v>
      </c>
      <c r="L3246" t="s">
        <v>39</v>
      </c>
      <c r="M3246" t="s">
        <v>3265</v>
      </c>
      <c r="N3246" t="s">
        <v>39</v>
      </c>
      <c r="O3246">
        <v>1996</v>
      </c>
      <c r="P3246">
        <v>1997</v>
      </c>
      <c r="Q3246" t="s">
        <v>3266</v>
      </c>
      <c r="R3246" t="s">
        <v>3267</v>
      </c>
      <c r="S3246" t="s">
        <v>39</v>
      </c>
      <c r="T3246">
        <v>-3</v>
      </c>
      <c r="U3246" t="s">
        <v>2629</v>
      </c>
      <c r="V3246" s="6" t="s">
        <v>2954</v>
      </c>
      <c r="W3246">
        <v>28</v>
      </c>
      <c r="X3246" s="6" t="s">
        <v>3233</v>
      </c>
      <c r="Y3246" t="s">
        <v>39</v>
      </c>
      <c r="Z3246" t="s">
        <v>39</v>
      </c>
      <c r="AA3246" t="s">
        <v>39</v>
      </c>
      <c r="AB3246" t="s">
        <v>39</v>
      </c>
      <c r="AC3246" t="s">
        <v>39</v>
      </c>
      <c r="AD3246" t="s">
        <v>40</v>
      </c>
      <c r="AE3246" t="s">
        <v>39</v>
      </c>
      <c r="AF3246" t="s">
        <v>40</v>
      </c>
      <c r="AG3246" t="s">
        <v>39</v>
      </c>
      <c r="AH3246" t="s">
        <v>39</v>
      </c>
      <c r="AI3246" t="s">
        <v>39</v>
      </c>
      <c r="AJ3246" s="6" t="s">
        <v>43</v>
      </c>
      <c r="AK3246" s="19">
        <v>82</v>
      </c>
      <c r="AL3246" t="s">
        <v>39</v>
      </c>
      <c r="AM3246" t="s">
        <v>39</v>
      </c>
      <c r="AN3246">
        <v>4</v>
      </c>
      <c r="AO3246">
        <v>50</v>
      </c>
      <c r="AP3246">
        <v>105</v>
      </c>
      <c r="AQ3246" t="s">
        <v>39</v>
      </c>
      <c r="AR3246" t="s">
        <v>2694</v>
      </c>
      <c r="AS3246" t="s">
        <v>3274</v>
      </c>
    </row>
    <row r="3247" spans="1:45" x14ac:dyDescent="0.35">
      <c r="A3247" t="s">
        <v>2180</v>
      </c>
      <c r="B3247" t="s">
        <v>2673</v>
      </c>
      <c r="C3247" t="s">
        <v>2593</v>
      </c>
      <c r="D3247" t="s">
        <v>1389</v>
      </c>
      <c r="E3247" t="s">
        <v>2179</v>
      </c>
      <c r="F3247" t="s">
        <v>39</v>
      </c>
      <c r="G3247" t="s">
        <v>42</v>
      </c>
      <c r="H3247" t="s">
        <v>40</v>
      </c>
      <c r="I3247" t="s">
        <v>3268</v>
      </c>
      <c r="J3247">
        <v>52.3</v>
      </c>
      <c r="K3247">
        <v>17.03</v>
      </c>
      <c r="L3247" t="s">
        <v>39</v>
      </c>
      <c r="M3247" t="s">
        <v>3265</v>
      </c>
      <c r="N3247" t="s">
        <v>39</v>
      </c>
      <c r="O3247">
        <v>1996</v>
      </c>
      <c r="P3247">
        <v>1997</v>
      </c>
      <c r="Q3247" t="s">
        <v>3266</v>
      </c>
      <c r="R3247" t="s">
        <v>3267</v>
      </c>
      <c r="S3247" t="s">
        <v>39</v>
      </c>
      <c r="T3247">
        <v>-3</v>
      </c>
      <c r="U3247" t="s">
        <v>2629</v>
      </c>
      <c r="V3247" s="6" t="s">
        <v>2954</v>
      </c>
      <c r="W3247">
        <v>56</v>
      </c>
      <c r="X3247" s="6" t="s">
        <v>3233</v>
      </c>
      <c r="Y3247" t="s">
        <v>39</v>
      </c>
      <c r="Z3247" t="s">
        <v>39</v>
      </c>
      <c r="AA3247" t="s">
        <v>39</v>
      </c>
      <c r="AB3247" t="s">
        <v>39</v>
      </c>
      <c r="AC3247" t="s">
        <v>39</v>
      </c>
      <c r="AD3247" t="s">
        <v>40</v>
      </c>
      <c r="AE3247" t="s">
        <v>39</v>
      </c>
      <c r="AF3247" t="s">
        <v>40</v>
      </c>
      <c r="AG3247" t="s">
        <v>39</v>
      </c>
      <c r="AH3247" t="s">
        <v>39</v>
      </c>
      <c r="AI3247" t="s">
        <v>39</v>
      </c>
      <c r="AJ3247" s="6" t="s">
        <v>43</v>
      </c>
      <c r="AK3247" s="19">
        <v>82</v>
      </c>
      <c r="AL3247" t="s">
        <v>39</v>
      </c>
      <c r="AM3247" t="s">
        <v>39</v>
      </c>
      <c r="AN3247">
        <v>4</v>
      </c>
      <c r="AO3247">
        <v>50</v>
      </c>
      <c r="AP3247">
        <v>105</v>
      </c>
      <c r="AQ3247" t="s">
        <v>39</v>
      </c>
      <c r="AR3247" t="s">
        <v>2694</v>
      </c>
      <c r="AS3247" t="s">
        <v>3274</v>
      </c>
    </row>
    <row r="3248" spans="1:45" x14ac:dyDescent="0.35">
      <c r="A3248" t="s">
        <v>2180</v>
      </c>
      <c r="B3248" t="s">
        <v>2673</v>
      </c>
      <c r="C3248" t="s">
        <v>2593</v>
      </c>
      <c r="D3248" t="s">
        <v>1389</v>
      </c>
      <c r="E3248" t="s">
        <v>2179</v>
      </c>
      <c r="F3248" t="s">
        <v>39</v>
      </c>
      <c r="G3248" t="s">
        <v>42</v>
      </c>
      <c r="H3248" t="s">
        <v>40</v>
      </c>
      <c r="I3248" t="s">
        <v>3268</v>
      </c>
      <c r="J3248">
        <v>52.3</v>
      </c>
      <c r="K3248">
        <v>17.03</v>
      </c>
      <c r="L3248" t="s">
        <v>39</v>
      </c>
      <c r="M3248" t="s">
        <v>3265</v>
      </c>
      <c r="N3248" t="s">
        <v>39</v>
      </c>
      <c r="O3248">
        <v>1996</v>
      </c>
      <c r="P3248">
        <v>1997</v>
      </c>
      <c r="Q3248" t="s">
        <v>3266</v>
      </c>
      <c r="R3248" t="s">
        <v>3267</v>
      </c>
      <c r="S3248" t="s">
        <v>39</v>
      </c>
      <c r="T3248">
        <v>-3</v>
      </c>
      <c r="U3248" t="s">
        <v>2629</v>
      </c>
      <c r="V3248" s="6" t="s">
        <v>2954</v>
      </c>
      <c r="W3248">
        <v>0</v>
      </c>
      <c r="X3248" s="6" t="s">
        <v>3229</v>
      </c>
      <c r="Y3248" t="s">
        <v>39</v>
      </c>
      <c r="Z3248" t="s">
        <v>39</v>
      </c>
      <c r="AA3248" t="s">
        <v>39</v>
      </c>
      <c r="AB3248" t="s">
        <v>39</v>
      </c>
      <c r="AC3248" t="s">
        <v>39</v>
      </c>
      <c r="AD3248" t="s">
        <v>40</v>
      </c>
      <c r="AE3248" t="s">
        <v>39</v>
      </c>
      <c r="AF3248" t="s">
        <v>40</v>
      </c>
      <c r="AG3248" t="s">
        <v>39</v>
      </c>
      <c r="AH3248" t="s">
        <v>39</v>
      </c>
      <c r="AI3248" t="s">
        <v>39</v>
      </c>
      <c r="AJ3248" s="6" t="s">
        <v>3273</v>
      </c>
      <c r="AK3248" s="19">
        <v>17.5</v>
      </c>
      <c r="AL3248" t="s">
        <v>39</v>
      </c>
      <c r="AM3248" t="s">
        <v>39</v>
      </c>
      <c r="AN3248">
        <v>4</v>
      </c>
      <c r="AO3248">
        <v>50</v>
      </c>
      <c r="AP3248">
        <v>105</v>
      </c>
      <c r="AQ3248" t="s">
        <v>39</v>
      </c>
      <c r="AR3248" t="s">
        <v>2694</v>
      </c>
      <c r="AS3248" t="s">
        <v>3269</v>
      </c>
    </row>
    <row r="3249" spans="1:45" x14ac:dyDescent="0.35">
      <c r="A3249" t="s">
        <v>2180</v>
      </c>
      <c r="B3249" t="s">
        <v>2673</v>
      </c>
      <c r="C3249" t="s">
        <v>2593</v>
      </c>
      <c r="D3249" t="s">
        <v>1389</v>
      </c>
      <c r="E3249" t="s">
        <v>2179</v>
      </c>
      <c r="F3249" t="s">
        <v>39</v>
      </c>
      <c r="G3249" t="s">
        <v>42</v>
      </c>
      <c r="H3249" t="s">
        <v>40</v>
      </c>
      <c r="I3249" t="s">
        <v>3268</v>
      </c>
      <c r="J3249">
        <v>52.3</v>
      </c>
      <c r="K3249">
        <v>17.03</v>
      </c>
      <c r="L3249" t="s">
        <v>39</v>
      </c>
      <c r="M3249" t="s">
        <v>3265</v>
      </c>
      <c r="N3249" t="s">
        <v>39</v>
      </c>
      <c r="O3249">
        <v>1996</v>
      </c>
      <c r="P3249">
        <v>1997</v>
      </c>
      <c r="Q3249" t="s">
        <v>3266</v>
      </c>
      <c r="R3249" t="s">
        <v>3267</v>
      </c>
      <c r="S3249" t="s">
        <v>39</v>
      </c>
      <c r="T3249">
        <v>-3</v>
      </c>
      <c r="U3249" t="s">
        <v>2629</v>
      </c>
      <c r="V3249" s="6" t="s">
        <v>2954</v>
      </c>
      <c r="W3249">
        <v>28</v>
      </c>
      <c r="X3249" s="6" t="s">
        <v>3229</v>
      </c>
      <c r="Y3249" t="s">
        <v>39</v>
      </c>
      <c r="Z3249" t="s">
        <v>39</v>
      </c>
      <c r="AA3249" t="s">
        <v>39</v>
      </c>
      <c r="AB3249" t="s">
        <v>39</v>
      </c>
      <c r="AC3249" t="s">
        <v>39</v>
      </c>
      <c r="AD3249" t="s">
        <v>40</v>
      </c>
      <c r="AE3249" t="s">
        <v>39</v>
      </c>
      <c r="AF3249" t="s">
        <v>40</v>
      </c>
      <c r="AG3249" t="s">
        <v>39</v>
      </c>
      <c r="AH3249" t="s">
        <v>39</v>
      </c>
      <c r="AI3249" t="s">
        <v>39</v>
      </c>
      <c r="AJ3249" s="6" t="s">
        <v>3273</v>
      </c>
      <c r="AK3249" s="19">
        <v>14</v>
      </c>
      <c r="AL3249" t="s">
        <v>39</v>
      </c>
      <c r="AM3249" t="s">
        <v>39</v>
      </c>
      <c r="AN3249">
        <v>4</v>
      </c>
      <c r="AO3249">
        <v>50</v>
      </c>
      <c r="AP3249">
        <v>105</v>
      </c>
      <c r="AQ3249" t="s">
        <v>39</v>
      </c>
      <c r="AR3249" t="s">
        <v>2694</v>
      </c>
      <c r="AS3249" t="s">
        <v>3269</v>
      </c>
    </row>
    <row r="3250" spans="1:45" x14ac:dyDescent="0.35">
      <c r="A3250" t="s">
        <v>2180</v>
      </c>
      <c r="B3250" t="s">
        <v>2673</v>
      </c>
      <c r="C3250" t="s">
        <v>2593</v>
      </c>
      <c r="D3250" t="s">
        <v>1389</v>
      </c>
      <c r="E3250" t="s">
        <v>2179</v>
      </c>
      <c r="F3250" t="s">
        <v>39</v>
      </c>
      <c r="G3250" t="s">
        <v>42</v>
      </c>
      <c r="H3250" t="s">
        <v>40</v>
      </c>
      <c r="I3250" t="s">
        <v>3268</v>
      </c>
      <c r="J3250">
        <v>52.3</v>
      </c>
      <c r="K3250">
        <v>17.03</v>
      </c>
      <c r="L3250" t="s">
        <v>39</v>
      </c>
      <c r="M3250" t="s">
        <v>3265</v>
      </c>
      <c r="N3250" t="s">
        <v>39</v>
      </c>
      <c r="O3250">
        <v>1996</v>
      </c>
      <c r="P3250">
        <v>1997</v>
      </c>
      <c r="Q3250" t="s">
        <v>3266</v>
      </c>
      <c r="R3250" t="s">
        <v>3267</v>
      </c>
      <c r="S3250" t="s">
        <v>39</v>
      </c>
      <c r="T3250">
        <v>-3</v>
      </c>
      <c r="U3250" t="s">
        <v>2629</v>
      </c>
      <c r="V3250" s="6" t="s">
        <v>2954</v>
      </c>
      <c r="W3250">
        <v>56</v>
      </c>
      <c r="X3250" s="6" t="s">
        <v>3229</v>
      </c>
      <c r="Y3250" t="s">
        <v>39</v>
      </c>
      <c r="Z3250" t="s">
        <v>39</v>
      </c>
      <c r="AA3250" t="s">
        <v>39</v>
      </c>
      <c r="AB3250" t="s">
        <v>39</v>
      </c>
      <c r="AC3250" t="s">
        <v>39</v>
      </c>
      <c r="AD3250" t="s">
        <v>40</v>
      </c>
      <c r="AE3250" t="s">
        <v>39</v>
      </c>
      <c r="AF3250" t="s">
        <v>40</v>
      </c>
      <c r="AG3250" t="s">
        <v>39</v>
      </c>
      <c r="AH3250" t="s">
        <v>39</v>
      </c>
      <c r="AI3250" t="s">
        <v>39</v>
      </c>
      <c r="AJ3250" s="6" t="s">
        <v>3273</v>
      </c>
      <c r="AK3250" s="19">
        <v>14</v>
      </c>
      <c r="AL3250" t="s">
        <v>39</v>
      </c>
      <c r="AM3250" t="s">
        <v>39</v>
      </c>
      <c r="AN3250">
        <v>4</v>
      </c>
      <c r="AO3250">
        <v>50</v>
      </c>
      <c r="AP3250">
        <v>105</v>
      </c>
      <c r="AQ3250" t="s">
        <v>39</v>
      </c>
      <c r="AR3250" t="s">
        <v>2694</v>
      </c>
      <c r="AS3250" t="s">
        <v>3269</v>
      </c>
    </row>
    <row r="3251" spans="1:45" x14ac:dyDescent="0.35">
      <c r="A3251" t="s">
        <v>2180</v>
      </c>
      <c r="B3251" t="s">
        <v>2673</v>
      </c>
      <c r="C3251" t="s">
        <v>2593</v>
      </c>
      <c r="D3251" t="s">
        <v>1389</v>
      </c>
      <c r="E3251" t="s">
        <v>2179</v>
      </c>
      <c r="F3251" t="s">
        <v>39</v>
      </c>
      <c r="G3251" t="s">
        <v>42</v>
      </c>
      <c r="H3251" t="s">
        <v>40</v>
      </c>
      <c r="I3251" t="s">
        <v>3268</v>
      </c>
      <c r="J3251">
        <v>52.3</v>
      </c>
      <c r="K3251">
        <v>17.03</v>
      </c>
      <c r="L3251" t="s">
        <v>39</v>
      </c>
      <c r="M3251" t="s">
        <v>3265</v>
      </c>
      <c r="N3251" t="s">
        <v>39</v>
      </c>
      <c r="O3251">
        <v>1996</v>
      </c>
      <c r="P3251">
        <v>1997</v>
      </c>
      <c r="Q3251" t="s">
        <v>3266</v>
      </c>
      <c r="R3251" t="s">
        <v>3267</v>
      </c>
      <c r="S3251" t="s">
        <v>39</v>
      </c>
      <c r="T3251">
        <v>-3</v>
      </c>
      <c r="U3251" t="s">
        <v>2629</v>
      </c>
      <c r="V3251" s="6" t="s">
        <v>2954</v>
      </c>
      <c r="W3251">
        <v>0</v>
      </c>
      <c r="X3251" s="6" t="s">
        <v>3229</v>
      </c>
      <c r="Y3251" t="s">
        <v>39</v>
      </c>
      <c r="Z3251" t="s">
        <v>39</v>
      </c>
      <c r="AA3251" t="s">
        <v>39</v>
      </c>
      <c r="AB3251" t="s">
        <v>39</v>
      </c>
      <c r="AC3251" t="s">
        <v>39</v>
      </c>
      <c r="AD3251" t="s">
        <v>40</v>
      </c>
      <c r="AE3251" t="s">
        <v>39</v>
      </c>
      <c r="AF3251" t="s">
        <v>40</v>
      </c>
      <c r="AG3251" t="s">
        <v>39</v>
      </c>
      <c r="AH3251" t="s">
        <v>39</v>
      </c>
      <c r="AI3251" t="s">
        <v>39</v>
      </c>
      <c r="AJ3251" s="6" t="s">
        <v>3273</v>
      </c>
      <c r="AK3251" s="19">
        <v>31.5</v>
      </c>
      <c r="AL3251" t="s">
        <v>39</v>
      </c>
      <c r="AM3251" t="s">
        <v>39</v>
      </c>
      <c r="AN3251">
        <v>4</v>
      </c>
      <c r="AO3251">
        <v>50</v>
      </c>
      <c r="AP3251">
        <v>105</v>
      </c>
      <c r="AQ3251" t="s">
        <v>39</v>
      </c>
      <c r="AR3251" t="s">
        <v>2694</v>
      </c>
      <c r="AS3251" t="s">
        <v>3274</v>
      </c>
    </row>
    <row r="3252" spans="1:45" x14ac:dyDescent="0.35">
      <c r="A3252" t="s">
        <v>2180</v>
      </c>
      <c r="B3252" t="s">
        <v>2673</v>
      </c>
      <c r="C3252" t="s">
        <v>2593</v>
      </c>
      <c r="D3252" t="s">
        <v>1389</v>
      </c>
      <c r="E3252" t="s">
        <v>2179</v>
      </c>
      <c r="F3252" t="s">
        <v>39</v>
      </c>
      <c r="G3252" t="s">
        <v>42</v>
      </c>
      <c r="H3252" t="s">
        <v>40</v>
      </c>
      <c r="I3252" t="s">
        <v>3268</v>
      </c>
      <c r="J3252">
        <v>52.3</v>
      </c>
      <c r="K3252">
        <v>17.03</v>
      </c>
      <c r="L3252" t="s">
        <v>39</v>
      </c>
      <c r="M3252" t="s">
        <v>3265</v>
      </c>
      <c r="N3252" t="s">
        <v>39</v>
      </c>
      <c r="O3252">
        <v>1996</v>
      </c>
      <c r="P3252">
        <v>1997</v>
      </c>
      <c r="Q3252" t="s">
        <v>3266</v>
      </c>
      <c r="R3252" t="s">
        <v>3267</v>
      </c>
      <c r="S3252" t="s">
        <v>39</v>
      </c>
      <c r="T3252">
        <v>-3</v>
      </c>
      <c r="U3252" t="s">
        <v>2629</v>
      </c>
      <c r="V3252" s="6" t="s">
        <v>2954</v>
      </c>
      <c r="W3252">
        <v>28</v>
      </c>
      <c r="X3252" s="6" t="s">
        <v>3229</v>
      </c>
      <c r="Y3252" t="s">
        <v>39</v>
      </c>
      <c r="Z3252" t="s">
        <v>39</v>
      </c>
      <c r="AA3252" t="s">
        <v>39</v>
      </c>
      <c r="AB3252" t="s">
        <v>39</v>
      </c>
      <c r="AC3252" t="s">
        <v>39</v>
      </c>
      <c r="AD3252" t="s">
        <v>40</v>
      </c>
      <c r="AE3252" t="s">
        <v>39</v>
      </c>
      <c r="AF3252" t="s">
        <v>40</v>
      </c>
      <c r="AG3252" t="s">
        <v>39</v>
      </c>
      <c r="AH3252" t="s">
        <v>39</v>
      </c>
      <c r="AI3252" t="s">
        <v>39</v>
      </c>
      <c r="AJ3252" s="6" t="s">
        <v>3273</v>
      </c>
      <c r="AK3252" s="19">
        <v>24.5</v>
      </c>
      <c r="AL3252" t="s">
        <v>39</v>
      </c>
      <c r="AM3252" t="s">
        <v>39</v>
      </c>
      <c r="AN3252">
        <v>4</v>
      </c>
      <c r="AO3252">
        <v>50</v>
      </c>
      <c r="AP3252">
        <v>105</v>
      </c>
      <c r="AQ3252" t="s">
        <v>39</v>
      </c>
      <c r="AR3252" t="s">
        <v>2694</v>
      </c>
      <c r="AS3252" t="s">
        <v>3274</v>
      </c>
    </row>
    <row r="3253" spans="1:45" x14ac:dyDescent="0.35">
      <c r="A3253" t="s">
        <v>2180</v>
      </c>
      <c r="B3253" t="s">
        <v>2673</v>
      </c>
      <c r="C3253" t="s">
        <v>2593</v>
      </c>
      <c r="D3253" t="s">
        <v>1389</v>
      </c>
      <c r="E3253" t="s">
        <v>2179</v>
      </c>
      <c r="F3253" t="s">
        <v>39</v>
      </c>
      <c r="G3253" t="s">
        <v>42</v>
      </c>
      <c r="H3253" t="s">
        <v>40</v>
      </c>
      <c r="I3253" t="s">
        <v>3268</v>
      </c>
      <c r="J3253">
        <v>52.3</v>
      </c>
      <c r="K3253">
        <v>17.03</v>
      </c>
      <c r="L3253" t="s">
        <v>39</v>
      </c>
      <c r="M3253" t="s">
        <v>3265</v>
      </c>
      <c r="N3253" t="s">
        <v>39</v>
      </c>
      <c r="O3253">
        <v>1996</v>
      </c>
      <c r="P3253">
        <v>1997</v>
      </c>
      <c r="Q3253" t="s">
        <v>3266</v>
      </c>
      <c r="R3253" t="s">
        <v>3267</v>
      </c>
      <c r="S3253" t="s">
        <v>39</v>
      </c>
      <c r="T3253">
        <v>-3</v>
      </c>
      <c r="U3253" t="s">
        <v>2629</v>
      </c>
      <c r="V3253" s="6" t="s">
        <v>2954</v>
      </c>
      <c r="W3253">
        <v>56</v>
      </c>
      <c r="X3253" s="6" t="s">
        <v>3229</v>
      </c>
      <c r="Y3253" t="s">
        <v>39</v>
      </c>
      <c r="Z3253" t="s">
        <v>39</v>
      </c>
      <c r="AA3253" t="s">
        <v>39</v>
      </c>
      <c r="AB3253" t="s">
        <v>39</v>
      </c>
      <c r="AC3253" t="s">
        <v>39</v>
      </c>
      <c r="AD3253" t="s">
        <v>40</v>
      </c>
      <c r="AE3253" t="s">
        <v>39</v>
      </c>
      <c r="AF3253" t="s">
        <v>40</v>
      </c>
      <c r="AG3253" t="s">
        <v>39</v>
      </c>
      <c r="AH3253" t="s">
        <v>39</v>
      </c>
      <c r="AI3253" t="s">
        <v>39</v>
      </c>
      <c r="AJ3253" s="6" t="s">
        <v>3273</v>
      </c>
      <c r="AK3253" s="19">
        <v>21</v>
      </c>
      <c r="AL3253" t="s">
        <v>39</v>
      </c>
      <c r="AM3253" t="s">
        <v>39</v>
      </c>
      <c r="AN3253">
        <v>4</v>
      </c>
      <c r="AO3253">
        <v>50</v>
      </c>
      <c r="AP3253">
        <v>105</v>
      </c>
      <c r="AQ3253" t="s">
        <v>39</v>
      </c>
      <c r="AR3253" t="s">
        <v>2694</v>
      </c>
      <c r="AS3253" t="s">
        <v>3274</v>
      </c>
    </row>
    <row r="3254" spans="1:45" x14ac:dyDescent="0.35">
      <c r="A3254" t="s">
        <v>2180</v>
      </c>
      <c r="B3254" t="s">
        <v>2673</v>
      </c>
      <c r="C3254" t="s">
        <v>2593</v>
      </c>
      <c r="D3254" t="s">
        <v>1389</v>
      </c>
      <c r="E3254" t="s">
        <v>2179</v>
      </c>
      <c r="F3254" t="s">
        <v>39</v>
      </c>
      <c r="G3254" t="s">
        <v>42</v>
      </c>
      <c r="H3254" t="s">
        <v>40</v>
      </c>
      <c r="I3254" t="s">
        <v>3268</v>
      </c>
      <c r="J3254">
        <v>52.3</v>
      </c>
      <c r="K3254">
        <v>17.03</v>
      </c>
      <c r="L3254" t="s">
        <v>39</v>
      </c>
      <c r="M3254" t="s">
        <v>3265</v>
      </c>
      <c r="N3254" t="s">
        <v>39</v>
      </c>
      <c r="O3254">
        <v>1996</v>
      </c>
      <c r="P3254">
        <v>1997</v>
      </c>
      <c r="Q3254" t="s">
        <v>3266</v>
      </c>
      <c r="R3254" t="s">
        <v>3267</v>
      </c>
      <c r="S3254" t="s">
        <v>39</v>
      </c>
      <c r="T3254">
        <v>-3</v>
      </c>
      <c r="U3254" t="s">
        <v>2629</v>
      </c>
      <c r="V3254" s="6" t="s">
        <v>2954</v>
      </c>
      <c r="W3254">
        <v>0</v>
      </c>
      <c r="X3254" s="6" t="s">
        <v>3233</v>
      </c>
      <c r="Y3254" t="s">
        <v>39</v>
      </c>
      <c r="Z3254" t="s">
        <v>39</v>
      </c>
      <c r="AA3254" t="s">
        <v>39</v>
      </c>
      <c r="AB3254" t="s">
        <v>39</v>
      </c>
      <c r="AC3254" t="s">
        <v>39</v>
      </c>
      <c r="AD3254" t="s">
        <v>40</v>
      </c>
      <c r="AE3254" t="s">
        <v>39</v>
      </c>
      <c r="AF3254" t="s">
        <v>40</v>
      </c>
      <c r="AG3254" t="s">
        <v>39</v>
      </c>
      <c r="AH3254" t="s">
        <v>39</v>
      </c>
      <c r="AI3254" t="s">
        <v>39</v>
      </c>
      <c r="AJ3254" s="6" t="s">
        <v>3273</v>
      </c>
      <c r="AK3254" s="19">
        <v>56</v>
      </c>
      <c r="AL3254" t="s">
        <v>39</v>
      </c>
      <c r="AM3254" t="s">
        <v>39</v>
      </c>
      <c r="AN3254">
        <v>4</v>
      </c>
      <c r="AO3254">
        <v>50</v>
      </c>
      <c r="AP3254">
        <v>105</v>
      </c>
      <c r="AQ3254" t="s">
        <v>39</v>
      </c>
      <c r="AR3254" t="s">
        <v>2694</v>
      </c>
      <c r="AS3254" t="s">
        <v>3269</v>
      </c>
    </row>
    <row r="3255" spans="1:45" x14ac:dyDescent="0.35">
      <c r="A3255" t="s">
        <v>2180</v>
      </c>
      <c r="B3255" t="s">
        <v>2673</v>
      </c>
      <c r="C3255" t="s">
        <v>2593</v>
      </c>
      <c r="D3255" t="s">
        <v>1389</v>
      </c>
      <c r="E3255" t="s">
        <v>2179</v>
      </c>
      <c r="F3255" t="s">
        <v>39</v>
      </c>
      <c r="G3255" t="s">
        <v>42</v>
      </c>
      <c r="H3255" t="s">
        <v>40</v>
      </c>
      <c r="I3255" t="s">
        <v>3268</v>
      </c>
      <c r="J3255">
        <v>52.3</v>
      </c>
      <c r="K3255">
        <v>17.03</v>
      </c>
      <c r="L3255" t="s">
        <v>39</v>
      </c>
      <c r="M3255" t="s">
        <v>3265</v>
      </c>
      <c r="N3255" t="s">
        <v>39</v>
      </c>
      <c r="O3255">
        <v>1996</v>
      </c>
      <c r="P3255">
        <v>1997</v>
      </c>
      <c r="Q3255" t="s">
        <v>3266</v>
      </c>
      <c r="R3255" t="s">
        <v>3267</v>
      </c>
      <c r="S3255" t="s">
        <v>39</v>
      </c>
      <c r="T3255">
        <v>-3</v>
      </c>
      <c r="U3255" t="s">
        <v>2629</v>
      </c>
      <c r="V3255" s="6" t="s">
        <v>2954</v>
      </c>
      <c r="W3255">
        <v>28</v>
      </c>
      <c r="X3255" s="6" t="s">
        <v>3233</v>
      </c>
      <c r="Y3255" t="s">
        <v>39</v>
      </c>
      <c r="Z3255" t="s">
        <v>39</v>
      </c>
      <c r="AA3255" t="s">
        <v>39</v>
      </c>
      <c r="AB3255" t="s">
        <v>39</v>
      </c>
      <c r="AC3255" t="s">
        <v>39</v>
      </c>
      <c r="AD3255" t="s">
        <v>40</v>
      </c>
      <c r="AE3255" t="s">
        <v>39</v>
      </c>
      <c r="AF3255" t="s">
        <v>40</v>
      </c>
      <c r="AG3255" t="s">
        <v>39</v>
      </c>
      <c r="AH3255" t="s">
        <v>39</v>
      </c>
      <c r="AI3255" t="s">
        <v>39</v>
      </c>
      <c r="AJ3255" s="6" t="s">
        <v>3273</v>
      </c>
      <c r="AK3255" s="19">
        <v>38.5</v>
      </c>
      <c r="AL3255" t="s">
        <v>39</v>
      </c>
      <c r="AM3255" t="s">
        <v>39</v>
      </c>
      <c r="AN3255">
        <v>4</v>
      </c>
      <c r="AO3255">
        <v>50</v>
      </c>
      <c r="AP3255">
        <v>105</v>
      </c>
      <c r="AQ3255" t="s">
        <v>39</v>
      </c>
      <c r="AR3255" t="s">
        <v>2694</v>
      </c>
      <c r="AS3255" t="s">
        <v>3269</v>
      </c>
    </row>
    <row r="3256" spans="1:45" x14ac:dyDescent="0.35">
      <c r="A3256" t="s">
        <v>2180</v>
      </c>
      <c r="B3256" t="s">
        <v>2673</v>
      </c>
      <c r="C3256" t="s">
        <v>2593</v>
      </c>
      <c r="D3256" t="s">
        <v>1389</v>
      </c>
      <c r="E3256" t="s">
        <v>2179</v>
      </c>
      <c r="F3256" t="s">
        <v>39</v>
      </c>
      <c r="G3256" t="s">
        <v>42</v>
      </c>
      <c r="H3256" t="s">
        <v>40</v>
      </c>
      <c r="I3256" t="s">
        <v>3268</v>
      </c>
      <c r="J3256">
        <v>52.3</v>
      </c>
      <c r="K3256">
        <v>17.03</v>
      </c>
      <c r="L3256" t="s">
        <v>39</v>
      </c>
      <c r="M3256" t="s">
        <v>3265</v>
      </c>
      <c r="N3256" t="s">
        <v>39</v>
      </c>
      <c r="O3256">
        <v>1996</v>
      </c>
      <c r="P3256">
        <v>1997</v>
      </c>
      <c r="Q3256" t="s">
        <v>3266</v>
      </c>
      <c r="R3256" t="s">
        <v>3267</v>
      </c>
      <c r="S3256" t="s">
        <v>39</v>
      </c>
      <c r="T3256">
        <v>-3</v>
      </c>
      <c r="U3256" t="s">
        <v>2629</v>
      </c>
      <c r="V3256" s="6" t="s">
        <v>2954</v>
      </c>
      <c r="W3256">
        <v>56</v>
      </c>
      <c r="X3256" s="6" t="s">
        <v>3233</v>
      </c>
      <c r="Y3256" t="s">
        <v>39</v>
      </c>
      <c r="Z3256" t="s">
        <v>39</v>
      </c>
      <c r="AA3256" t="s">
        <v>39</v>
      </c>
      <c r="AB3256" t="s">
        <v>39</v>
      </c>
      <c r="AC3256" t="s">
        <v>39</v>
      </c>
      <c r="AD3256" t="s">
        <v>40</v>
      </c>
      <c r="AE3256" t="s">
        <v>39</v>
      </c>
      <c r="AF3256" t="s">
        <v>40</v>
      </c>
      <c r="AG3256" t="s">
        <v>39</v>
      </c>
      <c r="AH3256" t="s">
        <v>39</v>
      </c>
      <c r="AI3256" t="s">
        <v>39</v>
      </c>
      <c r="AJ3256" s="6" t="s">
        <v>3273</v>
      </c>
      <c r="AK3256" s="19">
        <v>42</v>
      </c>
      <c r="AL3256" t="s">
        <v>39</v>
      </c>
      <c r="AM3256" t="s">
        <v>39</v>
      </c>
      <c r="AN3256">
        <v>4</v>
      </c>
      <c r="AO3256">
        <v>50</v>
      </c>
      <c r="AP3256">
        <v>105</v>
      </c>
      <c r="AQ3256" t="s">
        <v>39</v>
      </c>
      <c r="AR3256" t="s">
        <v>2694</v>
      </c>
      <c r="AS3256" t="s">
        <v>3269</v>
      </c>
    </row>
    <row r="3257" spans="1:45" x14ac:dyDescent="0.35">
      <c r="A3257" t="s">
        <v>2180</v>
      </c>
      <c r="B3257" t="s">
        <v>2673</v>
      </c>
      <c r="C3257" t="s">
        <v>2593</v>
      </c>
      <c r="D3257" t="s">
        <v>1389</v>
      </c>
      <c r="E3257" t="s">
        <v>2179</v>
      </c>
      <c r="F3257" t="s">
        <v>39</v>
      </c>
      <c r="G3257" t="s">
        <v>42</v>
      </c>
      <c r="H3257" t="s">
        <v>40</v>
      </c>
      <c r="I3257" t="s">
        <v>3268</v>
      </c>
      <c r="J3257">
        <v>52.3</v>
      </c>
      <c r="K3257">
        <v>17.03</v>
      </c>
      <c r="L3257" t="s">
        <v>39</v>
      </c>
      <c r="M3257" t="s">
        <v>3265</v>
      </c>
      <c r="N3257" t="s">
        <v>39</v>
      </c>
      <c r="O3257">
        <v>1996</v>
      </c>
      <c r="P3257">
        <v>1997</v>
      </c>
      <c r="Q3257" t="s">
        <v>3266</v>
      </c>
      <c r="R3257" t="s">
        <v>3267</v>
      </c>
      <c r="S3257" t="s">
        <v>39</v>
      </c>
      <c r="T3257">
        <v>-3</v>
      </c>
      <c r="U3257" t="s">
        <v>2629</v>
      </c>
      <c r="V3257" s="6" t="s">
        <v>2954</v>
      </c>
      <c r="W3257">
        <v>0</v>
      </c>
      <c r="X3257" s="6" t="s">
        <v>3233</v>
      </c>
      <c r="Y3257" t="s">
        <v>39</v>
      </c>
      <c r="Z3257" t="s">
        <v>39</v>
      </c>
      <c r="AA3257" t="s">
        <v>39</v>
      </c>
      <c r="AB3257" t="s">
        <v>39</v>
      </c>
      <c r="AC3257" t="s">
        <v>39</v>
      </c>
      <c r="AD3257" t="s">
        <v>40</v>
      </c>
      <c r="AE3257" t="s">
        <v>39</v>
      </c>
      <c r="AF3257" t="s">
        <v>40</v>
      </c>
      <c r="AG3257" t="s">
        <v>39</v>
      </c>
      <c r="AH3257" t="s">
        <v>39</v>
      </c>
      <c r="AI3257" t="s">
        <v>39</v>
      </c>
      <c r="AJ3257" s="6" t="s">
        <v>3273</v>
      </c>
      <c r="AK3257" s="19">
        <v>77</v>
      </c>
      <c r="AL3257" t="s">
        <v>39</v>
      </c>
      <c r="AM3257" t="s">
        <v>39</v>
      </c>
      <c r="AN3257">
        <v>4</v>
      </c>
      <c r="AO3257">
        <v>50</v>
      </c>
      <c r="AP3257">
        <v>105</v>
      </c>
      <c r="AQ3257" t="s">
        <v>39</v>
      </c>
      <c r="AR3257" t="s">
        <v>2694</v>
      </c>
      <c r="AS3257" t="s">
        <v>3274</v>
      </c>
    </row>
    <row r="3258" spans="1:45" x14ac:dyDescent="0.35">
      <c r="A3258" t="s">
        <v>2180</v>
      </c>
      <c r="B3258" t="s">
        <v>2673</v>
      </c>
      <c r="C3258" t="s">
        <v>2593</v>
      </c>
      <c r="D3258" t="s">
        <v>1389</v>
      </c>
      <c r="E3258" t="s">
        <v>2179</v>
      </c>
      <c r="F3258" t="s">
        <v>39</v>
      </c>
      <c r="G3258" t="s">
        <v>42</v>
      </c>
      <c r="H3258" t="s">
        <v>40</v>
      </c>
      <c r="I3258" t="s">
        <v>3268</v>
      </c>
      <c r="J3258">
        <v>52.3</v>
      </c>
      <c r="K3258">
        <v>17.03</v>
      </c>
      <c r="L3258" t="s">
        <v>39</v>
      </c>
      <c r="M3258" t="s">
        <v>3265</v>
      </c>
      <c r="N3258" t="s">
        <v>39</v>
      </c>
      <c r="O3258">
        <v>1996</v>
      </c>
      <c r="P3258">
        <v>1997</v>
      </c>
      <c r="Q3258" t="s">
        <v>3266</v>
      </c>
      <c r="R3258" t="s">
        <v>3267</v>
      </c>
      <c r="S3258" t="s">
        <v>39</v>
      </c>
      <c r="T3258">
        <v>-3</v>
      </c>
      <c r="U3258" t="s">
        <v>2629</v>
      </c>
      <c r="V3258" s="6" t="s">
        <v>2954</v>
      </c>
      <c r="W3258">
        <v>28</v>
      </c>
      <c r="X3258" s="6" t="s">
        <v>3233</v>
      </c>
      <c r="Y3258" t="s">
        <v>39</v>
      </c>
      <c r="Z3258" t="s">
        <v>39</v>
      </c>
      <c r="AA3258" t="s">
        <v>39</v>
      </c>
      <c r="AB3258" t="s">
        <v>39</v>
      </c>
      <c r="AC3258" t="s">
        <v>39</v>
      </c>
      <c r="AD3258" t="s">
        <v>40</v>
      </c>
      <c r="AE3258" t="s">
        <v>39</v>
      </c>
      <c r="AF3258" t="s">
        <v>40</v>
      </c>
      <c r="AG3258" t="s">
        <v>39</v>
      </c>
      <c r="AH3258" t="s">
        <v>39</v>
      </c>
      <c r="AI3258" t="s">
        <v>39</v>
      </c>
      <c r="AJ3258" s="6" t="s">
        <v>3273</v>
      </c>
      <c r="AK3258" s="19">
        <v>56</v>
      </c>
      <c r="AL3258" t="s">
        <v>39</v>
      </c>
      <c r="AM3258" t="s">
        <v>39</v>
      </c>
      <c r="AN3258">
        <v>4</v>
      </c>
      <c r="AO3258">
        <v>50</v>
      </c>
      <c r="AP3258">
        <v>105</v>
      </c>
      <c r="AQ3258" t="s">
        <v>39</v>
      </c>
      <c r="AR3258" t="s">
        <v>2694</v>
      </c>
      <c r="AS3258" t="s">
        <v>3274</v>
      </c>
    </row>
    <row r="3259" spans="1:45" s="13" customFormat="1" x14ac:dyDescent="0.35">
      <c r="A3259" s="13" t="s">
        <v>2180</v>
      </c>
      <c r="B3259" s="13" t="s">
        <v>2673</v>
      </c>
      <c r="C3259" s="13" t="s">
        <v>2593</v>
      </c>
      <c r="D3259" s="13" t="s">
        <v>1389</v>
      </c>
      <c r="E3259" s="13" t="s">
        <v>2179</v>
      </c>
      <c r="F3259" s="13" t="s">
        <v>39</v>
      </c>
      <c r="G3259" s="13" t="s">
        <v>42</v>
      </c>
      <c r="H3259" s="13" t="s">
        <v>40</v>
      </c>
      <c r="I3259" s="13" t="s">
        <v>3268</v>
      </c>
      <c r="J3259" s="13">
        <v>52.3</v>
      </c>
      <c r="K3259" s="13">
        <v>17.03</v>
      </c>
      <c r="L3259" s="13" t="s">
        <v>39</v>
      </c>
      <c r="M3259" s="13" t="s">
        <v>3265</v>
      </c>
      <c r="N3259" s="13" t="s">
        <v>39</v>
      </c>
      <c r="O3259" s="13">
        <v>1996</v>
      </c>
      <c r="P3259" s="13">
        <v>1997</v>
      </c>
      <c r="Q3259" s="13" t="s">
        <v>3266</v>
      </c>
      <c r="R3259" s="13" t="s">
        <v>3267</v>
      </c>
      <c r="S3259" s="13" t="s">
        <v>39</v>
      </c>
      <c r="T3259" s="13">
        <v>-3</v>
      </c>
      <c r="U3259" s="13" t="s">
        <v>2629</v>
      </c>
      <c r="V3259" s="16" t="s">
        <v>2954</v>
      </c>
      <c r="W3259" s="13">
        <v>56</v>
      </c>
      <c r="X3259" s="16" t="s">
        <v>3233</v>
      </c>
      <c r="Y3259" s="13" t="s">
        <v>39</v>
      </c>
      <c r="Z3259" s="13" t="s">
        <v>39</v>
      </c>
      <c r="AA3259" s="13" t="s">
        <v>39</v>
      </c>
      <c r="AB3259" s="13" t="s">
        <v>39</v>
      </c>
      <c r="AC3259" s="13" t="s">
        <v>39</v>
      </c>
      <c r="AD3259" s="13" t="s">
        <v>40</v>
      </c>
      <c r="AE3259" s="13" t="s">
        <v>39</v>
      </c>
      <c r="AF3259" s="13" t="s">
        <v>40</v>
      </c>
      <c r="AG3259" s="13" t="s">
        <v>39</v>
      </c>
      <c r="AH3259" s="13" t="s">
        <v>39</v>
      </c>
      <c r="AI3259" s="13" t="s">
        <v>39</v>
      </c>
      <c r="AJ3259" s="16" t="s">
        <v>3273</v>
      </c>
      <c r="AK3259" s="32">
        <v>49</v>
      </c>
      <c r="AL3259" s="13" t="s">
        <v>39</v>
      </c>
      <c r="AM3259" s="13" t="s">
        <v>39</v>
      </c>
      <c r="AN3259" s="13">
        <v>4</v>
      </c>
      <c r="AO3259" s="13">
        <v>50</v>
      </c>
      <c r="AP3259" s="13">
        <v>105</v>
      </c>
      <c r="AQ3259" s="13" t="s">
        <v>39</v>
      </c>
      <c r="AR3259" s="13" t="s">
        <v>2694</v>
      </c>
      <c r="AS3259" s="13" t="s">
        <v>3274</v>
      </c>
    </row>
    <row r="3260" spans="1:45" x14ac:dyDescent="0.35">
      <c r="A3260" t="s">
        <v>2187</v>
      </c>
      <c r="B3260" t="s">
        <v>2673</v>
      </c>
      <c r="C3260" t="s">
        <v>2593</v>
      </c>
      <c r="D3260" t="s">
        <v>915</v>
      </c>
      <c r="E3260" t="s">
        <v>1492</v>
      </c>
      <c r="F3260" t="s">
        <v>3066</v>
      </c>
      <c r="G3260" t="s">
        <v>42</v>
      </c>
      <c r="H3260" t="s">
        <v>40</v>
      </c>
      <c r="I3260" t="s">
        <v>3275</v>
      </c>
      <c r="J3260">
        <v>40.700000000000003</v>
      </c>
      <c r="K3260">
        <v>38.909999999999997</v>
      </c>
      <c r="L3260">
        <v>1968</v>
      </c>
      <c r="M3260" t="s">
        <v>2633</v>
      </c>
      <c r="N3260" t="s">
        <v>39</v>
      </c>
      <c r="O3260">
        <v>2003</v>
      </c>
      <c r="P3260">
        <v>2004</v>
      </c>
      <c r="Q3260" t="s">
        <v>2846</v>
      </c>
      <c r="R3260" t="s">
        <v>39</v>
      </c>
      <c r="S3260" t="s">
        <v>39</v>
      </c>
      <c r="T3260">
        <v>4</v>
      </c>
      <c r="U3260" t="s">
        <v>48</v>
      </c>
      <c r="V3260" s="6" t="s">
        <v>39</v>
      </c>
      <c r="W3260" s="6" t="s">
        <v>39</v>
      </c>
      <c r="X3260" s="6" t="s">
        <v>2804</v>
      </c>
      <c r="Y3260" s="6" t="s">
        <v>39</v>
      </c>
      <c r="Z3260" t="s">
        <v>2636</v>
      </c>
      <c r="AA3260" t="s">
        <v>39</v>
      </c>
      <c r="AB3260" t="s">
        <v>39</v>
      </c>
      <c r="AC3260" t="s">
        <v>39</v>
      </c>
      <c r="AD3260" t="s">
        <v>40</v>
      </c>
      <c r="AE3260" t="s">
        <v>39</v>
      </c>
      <c r="AF3260" t="s">
        <v>40</v>
      </c>
      <c r="AG3260" t="s">
        <v>39</v>
      </c>
      <c r="AH3260" t="s">
        <v>39</v>
      </c>
      <c r="AI3260" t="s">
        <v>39</v>
      </c>
      <c r="AJ3260" s="6" t="s">
        <v>43</v>
      </c>
      <c r="AK3260" s="19">
        <v>8</v>
      </c>
      <c r="AL3260" t="s">
        <v>136</v>
      </c>
      <c r="AM3260">
        <v>0</v>
      </c>
      <c r="AN3260">
        <v>3</v>
      </c>
      <c r="AO3260">
        <v>100</v>
      </c>
      <c r="AP3260">
        <v>28</v>
      </c>
      <c r="AQ3260" t="s">
        <v>39</v>
      </c>
      <c r="AR3260" t="s">
        <v>2694</v>
      </c>
    </row>
    <row r="3261" spans="1:45" x14ac:dyDescent="0.35">
      <c r="A3261" t="s">
        <v>2187</v>
      </c>
      <c r="B3261" t="s">
        <v>2673</v>
      </c>
      <c r="C3261" t="s">
        <v>2593</v>
      </c>
      <c r="D3261" t="s">
        <v>915</v>
      </c>
      <c r="E3261" t="s">
        <v>1492</v>
      </c>
      <c r="F3261" t="s">
        <v>3066</v>
      </c>
      <c r="G3261" t="s">
        <v>42</v>
      </c>
      <c r="H3261" t="s">
        <v>40</v>
      </c>
      <c r="I3261" t="s">
        <v>3275</v>
      </c>
      <c r="J3261">
        <v>40.700000000000003</v>
      </c>
      <c r="K3261">
        <v>38.909999999999997</v>
      </c>
      <c r="L3261">
        <v>1968</v>
      </c>
      <c r="M3261" t="s">
        <v>2633</v>
      </c>
      <c r="N3261" t="s">
        <v>39</v>
      </c>
      <c r="O3261">
        <v>2003</v>
      </c>
      <c r="P3261">
        <v>2004</v>
      </c>
      <c r="Q3261" t="s">
        <v>2846</v>
      </c>
      <c r="R3261" t="s">
        <v>39</v>
      </c>
      <c r="S3261" t="s">
        <v>39</v>
      </c>
      <c r="T3261">
        <v>4</v>
      </c>
      <c r="U3261" t="s">
        <v>48</v>
      </c>
      <c r="V3261" s="6" t="s">
        <v>39</v>
      </c>
      <c r="W3261" s="6" t="s">
        <v>39</v>
      </c>
      <c r="X3261" s="6" t="s">
        <v>2804</v>
      </c>
      <c r="Y3261" s="6" t="s">
        <v>39</v>
      </c>
      <c r="Z3261" t="s">
        <v>2636</v>
      </c>
      <c r="AA3261" t="s">
        <v>39</v>
      </c>
      <c r="AB3261" t="s">
        <v>39</v>
      </c>
      <c r="AC3261" t="s">
        <v>39</v>
      </c>
      <c r="AD3261" t="s">
        <v>40</v>
      </c>
      <c r="AE3261" t="s">
        <v>39</v>
      </c>
      <c r="AF3261" t="s">
        <v>40</v>
      </c>
      <c r="AG3261" t="s">
        <v>39</v>
      </c>
      <c r="AH3261" t="s">
        <v>39</v>
      </c>
      <c r="AI3261" t="s">
        <v>39</v>
      </c>
      <c r="AJ3261" s="6" t="s">
        <v>43</v>
      </c>
      <c r="AK3261" s="19">
        <v>0</v>
      </c>
      <c r="AL3261" t="s">
        <v>136</v>
      </c>
      <c r="AM3261">
        <v>0</v>
      </c>
      <c r="AN3261">
        <v>3</v>
      </c>
      <c r="AO3261">
        <v>100</v>
      </c>
      <c r="AP3261">
        <v>28</v>
      </c>
      <c r="AQ3261" t="s">
        <v>39</v>
      </c>
      <c r="AR3261" t="s">
        <v>2694</v>
      </c>
    </row>
    <row r="3262" spans="1:45" x14ac:dyDescent="0.35">
      <c r="A3262" t="s">
        <v>2187</v>
      </c>
      <c r="B3262" t="s">
        <v>2673</v>
      </c>
      <c r="C3262" t="s">
        <v>2593</v>
      </c>
      <c r="D3262" t="s">
        <v>915</v>
      </c>
      <c r="E3262" t="s">
        <v>1492</v>
      </c>
      <c r="F3262" t="s">
        <v>3066</v>
      </c>
      <c r="G3262" t="s">
        <v>42</v>
      </c>
      <c r="H3262" t="s">
        <v>40</v>
      </c>
      <c r="I3262" t="s">
        <v>3275</v>
      </c>
      <c r="J3262">
        <v>40.700000000000003</v>
      </c>
      <c r="K3262">
        <v>38.909999999999997</v>
      </c>
      <c r="L3262">
        <v>1968</v>
      </c>
      <c r="M3262" t="s">
        <v>2633</v>
      </c>
      <c r="N3262" t="s">
        <v>39</v>
      </c>
      <c r="O3262">
        <v>2003</v>
      </c>
      <c r="P3262">
        <v>2004</v>
      </c>
      <c r="Q3262" t="s">
        <v>2846</v>
      </c>
      <c r="R3262" t="s">
        <v>39</v>
      </c>
      <c r="S3262" t="s">
        <v>39</v>
      </c>
      <c r="T3262">
        <v>4</v>
      </c>
      <c r="U3262" t="s">
        <v>48</v>
      </c>
      <c r="V3262" s="6" t="s">
        <v>39</v>
      </c>
      <c r="W3262" s="6" t="s">
        <v>39</v>
      </c>
      <c r="X3262" s="6" t="s">
        <v>2804</v>
      </c>
      <c r="Y3262" s="6" t="s">
        <v>39</v>
      </c>
      <c r="Z3262" t="s">
        <v>2636</v>
      </c>
      <c r="AA3262" t="s">
        <v>39</v>
      </c>
      <c r="AB3262" t="s">
        <v>39</v>
      </c>
      <c r="AC3262" t="s">
        <v>39</v>
      </c>
      <c r="AD3262" t="s">
        <v>40</v>
      </c>
      <c r="AE3262" t="s">
        <v>39</v>
      </c>
      <c r="AF3262" t="s">
        <v>40</v>
      </c>
      <c r="AG3262" t="s">
        <v>39</v>
      </c>
      <c r="AH3262" t="s">
        <v>39</v>
      </c>
      <c r="AI3262" t="s">
        <v>39</v>
      </c>
      <c r="AJ3262" s="6" t="s">
        <v>43</v>
      </c>
      <c r="AK3262" s="19">
        <v>85.33</v>
      </c>
      <c r="AL3262" t="s">
        <v>136</v>
      </c>
      <c r="AM3262">
        <v>5.77</v>
      </c>
      <c r="AN3262">
        <v>3</v>
      </c>
      <c r="AO3262">
        <v>100</v>
      </c>
      <c r="AP3262">
        <v>28</v>
      </c>
      <c r="AQ3262" t="s">
        <v>39</v>
      </c>
      <c r="AR3262" t="s">
        <v>2694</v>
      </c>
    </row>
    <row r="3263" spans="1:45" x14ac:dyDescent="0.35">
      <c r="A3263" t="s">
        <v>2187</v>
      </c>
      <c r="B3263" t="s">
        <v>2673</v>
      </c>
      <c r="C3263" t="s">
        <v>2593</v>
      </c>
      <c r="D3263" t="s">
        <v>915</v>
      </c>
      <c r="E3263" t="s">
        <v>1492</v>
      </c>
      <c r="F3263" t="s">
        <v>3066</v>
      </c>
      <c r="G3263" t="s">
        <v>42</v>
      </c>
      <c r="H3263" t="s">
        <v>40</v>
      </c>
      <c r="I3263" t="s">
        <v>3275</v>
      </c>
      <c r="J3263">
        <v>40.700000000000003</v>
      </c>
      <c r="K3263">
        <v>38.909999999999997</v>
      </c>
      <c r="L3263">
        <v>1968</v>
      </c>
      <c r="M3263" t="s">
        <v>2633</v>
      </c>
      <c r="N3263" t="s">
        <v>39</v>
      </c>
      <c r="O3263">
        <v>2003</v>
      </c>
      <c r="P3263">
        <v>2004</v>
      </c>
      <c r="Q3263" t="s">
        <v>2846</v>
      </c>
      <c r="R3263" t="s">
        <v>39</v>
      </c>
      <c r="S3263" t="s">
        <v>39</v>
      </c>
      <c r="T3263">
        <v>4</v>
      </c>
      <c r="U3263" t="s">
        <v>48</v>
      </c>
      <c r="V3263" s="6" t="s">
        <v>39</v>
      </c>
      <c r="W3263" s="6" t="s">
        <v>39</v>
      </c>
      <c r="X3263" s="6" t="s">
        <v>2804</v>
      </c>
      <c r="Y3263" s="6" t="s">
        <v>39</v>
      </c>
      <c r="Z3263" t="s">
        <v>2636</v>
      </c>
      <c r="AA3263" t="s">
        <v>39</v>
      </c>
      <c r="AB3263" t="s">
        <v>39</v>
      </c>
      <c r="AC3263" t="s">
        <v>39</v>
      </c>
      <c r="AD3263" t="s">
        <v>40</v>
      </c>
      <c r="AE3263" t="s">
        <v>39</v>
      </c>
      <c r="AF3263" t="s">
        <v>40</v>
      </c>
      <c r="AG3263" t="s">
        <v>39</v>
      </c>
      <c r="AH3263" t="s">
        <v>39</v>
      </c>
      <c r="AI3263" t="s">
        <v>39</v>
      </c>
      <c r="AJ3263" s="6" t="s">
        <v>43</v>
      </c>
      <c r="AK3263" s="19">
        <v>0</v>
      </c>
      <c r="AL3263" t="s">
        <v>136</v>
      </c>
      <c r="AM3263">
        <v>0</v>
      </c>
      <c r="AN3263">
        <v>3</v>
      </c>
      <c r="AO3263">
        <v>100</v>
      </c>
      <c r="AP3263">
        <v>28</v>
      </c>
      <c r="AQ3263" t="s">
        <v>39</v>
      </c>
      <c r="AR3263" t="s">
        <v>2694</v>
      </c>
    </row>
    <row r="3264" spans="1:45" x14ac:dyDescent="0.35">
      <c r="A3264" t="s">
        <v>2187</v>
      </c>
      <c r="B3264" t="s">
        <v>2673</v>
      </c>
      <c r="C3264" t="s">
        <v>2593</v>
      </c>
      <c r="D3264" t="s">
        <v>915</v>
      </c>
      <c r="E3264" t="s">
        <v>1492</v>
      </c>
      <c r="F3264" t="s">
        <v>3066</v>
      </c>
      <c r="G3264" t="s">
        <v>42</v>
      </c>
      <c r="H3264" t="s">
        <v>40</v>
      </c>
      <c r="I3264" t="s">
        <v>3275</v>
      </c>
      <c r="J3264">
        <v>40.700000000000003</v>
      </c>
      <c r="K3264">
        <v>38.909999999999997</v>
      </c>
      <c r="L3264">
        <v>1968</v>
      </c>
      <c r="M3264" t="s">
        <v>2633</v>
      </c>
      <c r="N3264" t="s">
        <v>39</v>
      </c>
      <c r="O3264">
        <v>2003</v>
      </c>
      <c r="P3264">
        <v>2004</v>
      </c>
      <c r="Q3264" t="s">
        <v>2846</v>
      </c>
      <c r="R3264" t="s">
        <v>39</v>
      </c>
      <c r="S3264" t="s">
        <v>39</v>
      </c>
      <c r="T3264">
        <v>4</v>
      </c>
      <c r="U3264" t="s">
        <v>48</v>
      </c>
      <c r="V3264" s="6" t="s">
        <v>39</v>
      </c>
      <c r="W3264" s="6" t="s">
        <v>39</v>
      </c>
      <c r="X3264" s="6" t="s">
        <v>2804</v>
      </c>
      <c r="Y3264" s="6" t="s">
        <v>39</v>
      </c>
      <c r="Z3264" t="s">
        <v>2636</v>
      </c>
      <c r="AA3264" t="s">
        <v>39</v>
      </c>
      <c r="AB3264" t="s">
        <v>39</v>
      </c>
      <c r="AC3264" t="s">
        <v>39</v>
      </c>
      <c r="AD3264" t="s">
        <v>40</v>
      </c>
      <c r="AE3264" t="s">
        <v>39</v>
      </c>
      <c r="AF3264" t="s">
        <v>40</v>
      </c>
      <c r="AG3264" t="s">
        <v>39</v>
      </c>
      <c r="AH3264" t="s">
        <v>39</v>
      </c>
      <c r="AI3264" t="s">
        <v>39</v>
      </c>
      <c r="AJ3264" s="6" t="s">
        <v>43</v>
      </c>
      <c r="AK3264" s="19">
        <v>24.67</v>
      </c>
      <c r="AL3264" t="s">
        <v>136</v>
      </c>
      <c r="AM3264">
        <v>4.62</v>
      </c>
      <c r="AN3264">
        <v>3</v>
      </c>
      <c r="AO3264">
        <v>100</v>
      </c>
      <c r="AP3264">
        <v>28</v>
      </c>
      <c r="AQ3264" t="s">
        <v>39</v>
      </c>
      <c r="AR3264" t="s">
        <v>2694</v>
      </c>
    </row>
    <row r="3265" spans="1:44" x14ac:dyDescent="0.35">
      <c r="A3265" t="s">
        <v>2187</v>
      </c>
      <c r="B3265" t="s">
        <v>2673</v>
      </c>
      <c r="C3265" t="s">
        <v>2593</v>
      </c>
      <c r="D3265" t="s">
        <v>915</v>
      </c>
      <c r="E3265" t="s">
        <v>1492</v>
      </c>
      <c r="F3265" t="s">
        <v>3066</v>
      </c>
      <c r="G3265" t="s">
        <v>42</v>
      </c>
      <c r="H3265" t="s">
        <v>40</v>
      </c>
      <c r="I3265" t="s">
        <v>3275</v>
      </c>
      <c r="J3265">
        <v>40.700000000000003</v>
      </c>
      <c r="K3265">
        <v>38.909999999999997</v>
      </c>
      <c r="L3265">
        <v>1968</v>
      </c>
      <c r="M3265" t="s">
        <v>2633</v>
      </c>
      <c r="N3265" t="s">
        <v>39</v>
      </c>
      <c r="O3265">
        <v>2003</v>
      </c>
      <c r="P3265">
        <v>2004</v>
      </c>
      <c r="Q3265" t="s">
        <v>2846</v>
      </c>
      <c r="R3265" t="s">
        <v>39</v>
      </c>
      <c r="S3265" t="s">
        <v>39</v>
      </c>
      <c r="T3265">
        <v>4</v>
      </c>
      <c r="U3265" t="s">
        <v>48</v>
      </c>
      <c r="V3265" s="6" t="s">
        <v>39</v>
      </c>
      <c r="W3265" s="6" t="s">
        <v>39</v>
      </c>
      <c r="X3265" s="6" t="s">
        <v>2804</v>
      </c>
      <c r="Y3265" s="6" t="s">
        <v>39</v>
      </c>
      <c r="Z3265" t="s">
        <v>2636</v>
      </c>
      <c r="AA3265" t="s">
        <v>39</v>
      </c>
      <c r="AB3265" t="s">
        <v>39</v>
      </c>
      <c r="AC3265" t="s">
        <v>39</v>
      </c>
      <c r="AD3265" t="s">
        <v>40</v>
      </c>
      <c r="AE3265" t="s">
        <v>39</v>
      </c>
      <c r="AF3265" t="s">
        <v>40</v>
      </c>
      <c r="AG3265" t="s">
        <v>39</v>
      </c>
      <c r="AH3265" t="s">
        <v>39</v>
      </c>
      <c r="AI3265" t="s">
        <v>39</v>
      </c>
      <c r="AJ3265" s="6" t="s">
        <v>43</v>
      </c>
      <c r="AK3265" s="19">
        <v>21.33</v>
      </c>
      <c r="AL3265" t="s">
        <v>136</v>
      </c>
      <c r="AM3265">
        <v>15.28</v>
      </c>
      <c r="AN3265">
        <v>3</v>
      </c>
      <c r="AO3265">
        <v>100</v>
      </c>
      <c r="AP3265">
        <v>28</v>
      </c>
      <c r="AQ3265" t="s">
        <v>39</v>
      </c>
      <c r="AR3265" t="s">
        <v>2694</v>
      </c>
    </row>
    <row r="3266" spans="1:44" x14ac:dyDescent="0.35">
      <c r="A3266" t="s">
        <v>2187</v>
      </c>
      <c r="B3266" t="s">
        <v>2673</v>
      </c>
      <c r="C3266" t="s">
        <v>2593</v>
      </c>
      <c r="D3266" t="s">
        <v>915</v>
      </c>
      <c r="E3266" t="s">
        <v>1492</v>
      </c>
      <c r="F3266" t="s">
        <v>3066</v>
      </c>
      <c r="G3266" t="s">
        <v>42</v>
      </c>
      <c r="H3266" t="s">
        <v>40</v>
      </c>
      <c r="I3266" t="s">
        <v>3275</v>
      </c>
      <c r="J3266">
        <v>40.700000000000003</v>
      </c>
      <c r="K3266">
        <v>38.909999999999997</v>
      </c>
      <c r="L3266">
        <v>1968</v>
      </c>
      <c r="M3266" t="s">
        <v>2633</v>
      </c>
      <c r="N3266" t="s">
        <v>39</v>
      </c>
      <c r="O3266">
        <v>2003</v>
      </c>
      <c r="P3266">
        <v>2004</v>
      </c>
      <c r="Q3266" t="s">
        <v>2846</v>
      </c>
      <c r="R3266" t="s">
        <v>39</v>
      </c>
      <c r="S3266" t="s">
        <v>39</v>
      </c>
      <c r="T3266">
        <v>4</v>
      </c>
      <c r="U3266" t="s">
        <v>48</v>
      </c>
      <c r="V3266" s="6" t="s">
        <v>39</v>
      </c>
      <c r="W3266" s="6" t="s">
        <v>39</v>
      </c>
      <c r="X3266" s="6" t="s">
        <v>2804</v>
      </c>
      <c r="Y3266" s="6" t="s">
        <v>39</v>
      </c>
      <c r="Z3266" t="s">
        <v>2636</v>
      </c>
      <c r="AA3266" t="s">
        <v>39</v>
      </c>
      <c r="AB3266" t="s">
        <v>39</v>
      </c>
      <c r="AC3266" t="s">
        <v>39</v>
      </c>
      <c r="AD3266" t="s">
        <v>40</v>
      </c>
      <c r="AE3266" t="s">
        <v>39</v>
      </c>
      <c r="AF3266" t="s">
        <v>40</v>
      </c>
      <c r="AG3266" t="s">
        <v>39</v>
      </c>
      <c r="AH3266" t="s">
        <v>39</v>
      </c>
      <c r="AI3266" t="s">
        <v>39</v>
      </c>
      <c r="AJ3266" s="6" t="s">
        <v>43</v>
      </c>
      <c r="AK3266" s="19">
        <v>51.33</v>
      </c>
      <c r="AL3266" t="s">
        <v>136</v>
      </c>
      <c r="AM3266">
        <v>14.74</v>
      </c>
      <c r="AN3266">
        <v>3</v>
      </c>
      <c r="AO3266">
        <v>100</v>
      </c>
      <c r="AP3266">
        <v>28</v>
      </c>
      <c r="AQ3266" t="s">
        <v>39</v>
      </c>
      <c r="AR3266" t="s">
        <v>2694</v>
      </c>
    </row>
    <row r="3267" spans="1:44" x14ac:dyDescent="0.35">
      <c r="A3267" t="s">
        <v>2187</v>
      </c>
      <c r="B3267" t="s">
        <v>2673</v>
      </c>
      <c r="C3267" t="s">
        <v>2593</v>
      </c>
      <c r="D3267" t="s">
        <v>915</v>
      </c>
      <c r="E3267" t="s">
        <v>1492</v>
      </c>
      <c r="F3267" t="s">
        <v>3066</v>
      </c>
      <c r="G3267" t="s">
        <v>42</v>
      </c>
      <c r="H3267" t="s">
        <v>40</v>
      </c>
      <c r="I3267" t="s">
        <v>3275</v>
      </c>
      <c r="J3267">
        <v>40.700000000000003</v>
      </c>
      <c r="K3267">
        <v>38.909999999999997</v>
      </c>
      <c r="L3267">
        <v>1968</v>
      </c>
      <c r="M3267" t="s">
        <v>2633</v>
      </c>
      <c r="N3267" t="s">
        <v>39</v>
      </c>
      <c r="O3267">
        <v>2003</v>
      </c>
      <c r="P3267">
        <v>2004</v>
      </c>
      <c r="Q3267" t="s">
        <v>2846</v>
      </c>
      <c r="R3267" t="s">
        <v>39</v>
      </c>
      <c r="S3267" t="s">
        <v>39</v>
      </c>
      <c r="T3267">
        <v>4</v>
      </c>
      <c r="U3267" t="s">
        <v>48</v>
      </c>
      <c r="V3267" s="6" t="s">
        <v>39</v>
      </c>
      <c r="W3267" s="6" t="s">
        <v>39</v>
      </c>
      <c r="X3267" s="6" t="s">
        <v>2804</v>
      </c>
      <c r="Y3267" s="6" t="s">
        <v>39</v>
      </c>
      <c r="Z3267" t="s">
        <v>2636</v>
      </c>
      <c r="AA3267" t="s">
        <v>39</v>
      </c>
      <c r="AB3267" t="s">
        <v>39</v>
      </c>
      <c r="AC3267" t="s">
        <v>39</v>
      </c>
      <c r="AD3267" t="s">
        <v>40</v>
      </c>
      <c r="AE3267" t="s">
        <v>39</v>
      </c>
      <c r="AF3267" t="s">
        <v>40</v>
      </c>
      <c r="AG3267" t="s">
        <v>39</v>
      </c>
      <c r="AH3267" t="s">
        <v>39</v>
      </c>
      <c r="AI3267" t="s">
        <v>39</v>
      </c>
      <c r="AJ3267" s="6" t="s">
        <v>43</v>
      </c>
      <c r="AK3267" s="19">
        <v>6</v>
      </c>
      <c r="AL3267" t="s">
        <v>136</v>
      </c>
      <c r="AM3267">
        <v>5.29</v>
      </c>
      <c r="AN3267">
        <v>3</v>
      </c>
      <c r="AO3267">
        <v>100</v>
      </c>
      <c r="AP3267">
        <v>28</v>
      </c>
      <c r="AQ3267" t="s">
        <v>39</v>
      </c>
      <c r="AR3267" t="s">
        <v>2694</v>
      </c>
    </row>
    <row r="3268" spans="1:44" x14ac:dyDescent="0.35">
      <c r="A3268" t="s">
        <v>2187</v>
      </c>
      <c r="B3268" t="s">
        <v>2673</v>
      </c>
      <c r="C3268" t="s">
        <v>2593</v>
      </c>
      <c r="D3268" t="s">
        <v>915</v>
      </c>
      <c r="E3268" t="s">
        <v>1492</v>
      </c>
      <c r="F3268" t="s">
        <v>3066</v>
      </c>
      <c r="G3268" t="s">
        <v>42</v>
      </c>
      <c r="H3268" t="s">
        <v>40</v>
      </c>
      <c r="I3268" t="s">
        <v>3275</v>
      </c>
      <c r="J3268">
        <v>40.700000000000003</v>
      </c>
      <c r="K3268">
        <v>38.909999999999997</v>
      </c>
      <c r="L3268">
        <v>1968</v>
      </c>
      <c r="M3268" t="s">
        <v>2633</v>
      </c>
      <c r="N3268" t="s">
        <v>39</v>
      </c>
      <c r="O3268">
        <v>2003</v>
      </c>
      <c r="P3268">
        <v>2004</v>
      </c>
      <c r="Q3268" t="s">
        <v>2846</v>
      </c>
      <c r="R3268" t="s">
        <v>39</v>
      </c>
      <c r="S3268" t="s">
        <v>39</v>
      </c>
      <c r="T3268">
        <v>4</v>
      </c>
      <c r="U3268" t="s">
        <v>48</v>
      </c>
      <c r="V3268" s="6" t="s">
        <v>39</v>
      </c>
      <c r="W3268" s="6" t="s">
        <v>39</v>
      </c>
      <c r="X3268" s="6" t="s">
        <v>2804</v>
      </c>
      <c r="Y3268" s="6" t="s">
        <v>39</v>
      </c>
      <c r="Z3268" t="s">
        <v>2636</v>
      </c>
      <c r="AA3268" t="s">
        <v>39</v>
      </c>
      <c r="AB3268" t="s">
        <v>39</v>
      </c>
      <c r="AC3268" t="s">
        <v>39</v>
      </c>
      <c r="AD3268" t="s">
        <v>40</v>
      </c>
      <c r="AE3268" t="s">
        <v>39</v>
      </c>
      <c r="AF3268" t="s">
        <v>40</v>
      </c>
      <c r="AG3268" t="s">
        <v>39</v>
      </c>
      <c r="AH3268" t="s">
        <v>39</v>
      </c>
      <c r="AI3268" t="s">
        <v>39</v>
      </c>
      <c r="AJ3268" s="6" t="s">
        <v>43</v>
      </c>
      <c r="AK3268" s="19">
        <v>54</v>
      </c>
      <c r="AL3268" t="s">
        <v>136</v>
      </c>
      <c r="AM3268">
        <v>10.3</v>
      </c>
      <c r="AN3268">
        <v>3</v>
      </c>
      <c r="AO3268">
        <v>100</v>
      </c>
      <c r="AP3268">
        <v>28</v>
      </c>
      <c r="AQ3268" t="s">
        <v>39</v>
      </c>
      <c r="AR3268" t="s">
        <v>2694</v>
      </c>
    </row>
    <row r="3269" spans="1:44" x14ac:dyDescent="0.35">
      <c r="A3269" t="s">
        <v>2187</v>
      </c>
      <c r="B3269" t="s">
        <v>2673</v>
      </c>
      <c r="C3269" t="s">
        <v>2593</v>
      </c>
      <c r="D3269" t="s">
        <v>915</v>
      </c>
      <c r="E3269" t="s">
        <v>1492</v>
      </c>
      <c r="F3269" t="s">
        <v>3066</v>
      </c>
      <c r="G3269" t="s">
        <v>42</v>
      </c>
      <c r="H3269" t="s">
        <v>40</v>
      </c>
      <c r="I3269" t="s">
        <v>3275</v>
      </c>
      <c r="J3269">
        <v>40.700000000000003</v>
      </c>
      <c r="K3269">
        <v>38.909999999999997</v>
      </c>
      <c r="L3269">
        <v>1968</v>
      </c>
      <c r="M3269" t="s">
        <v>2633</v>
      </c>
      <c r="N3269" t="s">
        <v>39</v>
      </c>
      <c r="O3269">
        <v>2003</v>
      </c>
      <c r="P3269">
        <v>2004</v>
      </c>
      <c r="Q3269" t="s">
        <v>2846</v>
      </c>
      <c r="R3269" t="s">
        <v>39</v>
      </c>
      <c r="S3269" t="s">
        <v>39</v>
      </c>
      <c r="T3269">
        <v>4</v>
      </c>
      <c r="U3269" t="s">
        <v>48</v>
      </c>
      <c r="V3269" s="6" t="s">
        <v>39</v>
      </c>
      <c r="W3269" s="6" t="s">
        <v>39</v>
      </c>
      <c r="X3269" s="6" t="s">
        <v>2804</v>
      </c>
      <c r="Y3269" s="6" t="s">
        <v>39</v>
      </c>
      <c r="Z3269" t="s">
        <v>2636</v>
      </c>
      <c r="AA3269" t="s">
        <v>39</v>
      </c>
      <c r="AB3269" t="s">
        <v>39</v>
      </c>
      <c r="AC3269" t="s">
        <v>39</v>
      </c>
      <c r="AD3269" t="s">
        <v>40</v>
      </c>
      <c r="AE3269" t="s">
        <v>39</v>
      </c>
      <c r="AF3269" t="s">
        <v>40</v>
      </c>
      <c r="AG3269" t="s">
        <v>39</v>
      </c>
      <c r="AH3269" t="s">
        <v>39</v>
      </c>
      <c r="AI3269" t="s">
        <v>39</v>
      </c>
      <c r="AJ3269" s="6" t="s">
        <v>43</v>
      </c>
      <c r="AK3269" s="19">
        <v>7.33</v>
      </c>
      <c r="AL3269" t="s">
        <v>136</v>
      </c>
      <c r="AM3269">
        <v>2.31</v>
      </c>
      <c r="AN3269">
        <v>3</v>
      </c>
      <c r="AO3269">
        <v>100</v>
      </c>
      <c r="AP3269">
        <v>28</v>
      </c>
      <c r="AQ3269" t="s">
        <v>39</v>
      </c>
      <c r="AR3269" t="s">
        <v>2694</v>
      </c>
    </row>
    <row r="3270" spans="1:44" x14ac:dyDescent="0.35">
      <c r="A3270" t="s">
        <v>2187</v>
      </c>
      <c r="B3270" t="s">
        <v>2673</v>
      </c>
      <c r="C3270" t="s">
        <v>2593</v>
      </c>
      <c r="D3270" t="s">
        <v>915</v>
      </c>
      <c r="E3270" t="s">
        <v>1492</v>
      </c>
      <c r="F3270" t="s">
        <v>3066</v>
      </c>
      <c r="G3270" t="s">
        <v>42</v>
      </c>
      <c r="H3270" t="s">
        <v>40</v>
      </c>
      <c r="I3270" t="s">
        <v>3275</v>
      </c>
      <c r="J3270">
        <v>40.700000000000003</v>
      </c>
      <c r="K3270">
        <v>38.909999999999997</v>
      </c>
      <c r="L3270">
        <v>1968</v>
      </c>
      <c r="M3270" t="s">
        <v>2633</v>
      </c>
      <c r="N3270" t="s">
        <v>39</v>
      </c>
      <c r="O3270">
        <v>2003</v>
      </c>
      <c r="P3270">
        <v>2004</v>
      </c>
      <c r="Q3270" t="s">
        <v>2846</v>
      </c>
      <c r="R3270" t="s">
        <v>39</v>
      </c>
      <c r="S3270" t="s">
        <v>39</v>
      </c>
      <c r="T3270">
        <v>4</v>
      </c>
      <c r="U3270" t="s">
        <v>48</v>
      </c>
      <c r="V3270" s="6" t="s">
        <v>39</v>
      </c>
      <c r="W3270" s="6" t="s">
        <v>39</v>
      </c>
      <c r="X3270" s="6" t="s">
        <v>2804</v>
      </c>
      <c r="Y3270" s="6" t="s">
        <v>39</v>
      </c>
      <c r="Z3270" t="s">
        <v>2636</v>
      </c>
      <c r="AA3270" t="s">
        <v>39</v>
      </c>
      <c r="AB3270" t="s">
        <v>39</v>
      </c>
      <c r="AC3270" t="s">
        <v>39</v>
      </c>
      <c r="AD3270" t="s">
        <v>40</v>
      </c>
      <c r="AE3270" t="s">
        <v>39</v>
      </c>
      <c r="AF3270" t="s">
        <v>40</v>
      </c>
      <c r="AG3270" t="s">
        <v>39</v>
      </c>
      <c r="AH3270" t="s">
        <v>39</v>
      </c>
      <c r="AI3270" t="s">
        <v>39</v>
      </c>
      <c r="AJ3270" s="6" t="s">
        <v>43</v>
      </c>
      <c r="AK3270" s="19">
        <v>0</v>
      </c>
      <c r="AL3270" t="s">
        <v>136</v>
      </c>
      <c r="AM3270">
        <v>0</v>
      </c>
      <c r="AN3270">
        <v>3</v>
      </c>
      <c r="AO3270">
        <v>100</v>
      </c>
      <c r="AP3270">
        <v>28</v>
      </c>
      <c r="AQ3270" t="s">
        <v>39</v>
      </c>
      <c r="AR3270" t="s">
        <v>2694</v>
      </c>
    </row>
    <row r="3271" spans="1:44" x14ac:dyDescent="0.35">
      <c r="A3271" t="s">
        <v>2187</v>
      </c>
      <c r="B3271" t="s">
        <v>2673</v>
      </c>
      <c r="C3271" t="s">
        <v>2593</v>
      </c>
      <c r="D3271" t="s">
        <v>915</v>
      </c>
      <c r="E3271" t="s">
        <v>1492</v>
      </c>
      <c r="F3271" t="s">
        <v>3066</v>
      </c>
      <c r="G3271" t="s">
        <v>42</v>
      </c>
      <c r="H3271" t="s">
        <v>40</v>
      </c>
      <c r="I3271" t="s">
        <v>3275</v>
      </c>
      <c r="J3271">
        <v>40.700000000000003</v>
      </c>
      <c r="K3271">
        <v>38.909999999999997</v>
      </c>
      <c r="L3271">
        <v>1968</v>
      </c>
      <c r="M3271" t="s">
        <v>2633</v>
      </c>
      <c r="N3271" t="s">
        <v>39</v>
      </c>
      <c r="O3271">
        <v>2003</v>
      </c>
      <c r="P3271">
        <v>2004</v>
      </c>
      <c r="Q3271" t="s">
        <v>2846</v>
      </c>
      <c r="R3271" t="s">
        <v>39</v>
      </c>
      <c r="S3271" t="s">
        <v>39</v>
      </c>
      <c r="T3271">
        <v>4</v>
      </c>
      <c r="U3271" t="s">
        <v>48</v>
      </c>
      <c r="V3271" s="6" t="s">
        <v>39</v>
      </c>
      <c r="W3271" s="6" t="s">
        <v>39</v>
      </c>
      <c r="X3271" s="6" t="s">
        <v>2804</v>
      </c>
      <c r="Y3271" s="6" t="s">
        <v>39</v>
      </c>
      <c r="Z3271" t="s">
        <v>2636</v>
      </c>
      <c r="AA3271" t="s">
        <v>39</v>
      </c>
      <c r="AB3271" t="s">
        <v>39</v>
      </c>
      <c r="AC3271" t="s">
        <v>39</v>
      </c>
      <c r="AD3271" t="s">
        <v>40</v>
      </c>
      <c r="AE3271" t="s">
        <v>39</v>
      </c>
      <c r="AF3271" t="s">
        <v>40</v>
      </c>
      <c r="AG3271" t="s">
        <v>39</v>
      </c>
      <c r="AH3271" t="s">
        <v>39</v>
      </c>
      <c r="AI3271" t="s">
        <v>39</v>
      </c>
      <c r="AJ3271" s="6" t="s">
        <v>43</v>
      </c>
      <c r="AK3271" s="19">
        <v>7.33</v>
      </c>
      <c r="AL3271" t="s">
        <v>136</v>
      </c>
      <c r="AM3271">
        <v>5.03</v>
      </c>
      <c r="AN3271">
        <v>3</v>
      </c>
      <c r="AO3271">
        <v>100</v>
      </c>
      <c r="AP3271">
        <v>28</v>
      </c>
      <c r="AQ3271" t="s">
        <v>39</v>
      </c>
      <c r="AR3271" t="s">
        <v>2694</v>
      </c>
    </row>
    <row r="3272" spans="1:44" x14ac:dyDescent="0.35">
      <c r="A3272" t="s">
        <v>2187</v>
      </c>
      <c r="B3272" t="s">
        <v>2673</v>
      </c>
      <c r="C3272" t="s">
        <v>2593</v>
      </c>
      <c r="D3272" t="s">
        <v>915</v>
      </c>
      <c r="E3272" t="s">
        <v>1492</v>
      </c>
      <c r="F3272" t="s">
        <v>3066</v>
      </c>
      <c r="G3272" t="s">
        <v>42</v>
      </c>
      <c r="H3272" t="s">
        <v>40</v>
      </c>
      <c r="I3272" t="s">
        <v>3276</v>
      </c>
      <c r="J3272">
        <v>40.68</v>
      </c>
      <c r="K3272">
        <v>38.85</v>
      </c>
      <c r="L3272">
        <v>1968</v>
      </c>
      <c r="M3272" t="s">
        <v>2633</v>
      </c>
      <c r="N3272" t="s">
        <v>39</v>
      </c>
      <c r="O3272">
        <v>2003</v>
      </c>
      <c r="P3272">
        <v>2004</v>
      </c>
      <c r="Q3272" t="s">
        <v>2846</v>
      </c>
      <c r="R3272" t="s">
        <v>39</v>
      </c>
      <c r="S3272" t="s">
        <v>39</v>
      </c>
      <c r="T3272">
        <v>4</v>
      </c>
      <c r="U3272" t="s">
        <v>48</v>
      </c>
      <c r="V3272" s="6" t="s">
        <v>39</v>
      </c>
      <c r="W3272" s="6" t="s">
        <v>39</v>
      </c>
      <c r="X3272" s="6" t="s">
        <v>2804</v>
      </c>
      <c r="Y3272" s="6" t="s">
        <v>39</v>
      </c>
      <c r="Z3272" t="s">
        <v>2636</v>
      </c>
      <c r="AA3272" t="s">
        <v>39</v>
      </c>
      <c r="AB3272" t="s">
        <v>39</v>
      </c>
      <c r="AC3272" t="s">
        <v>39</v>
      </c>
      <c r="AD3272" t="s">
        <v>40</v>
      </c>
      <c r="AE3272" t="s">
        <v>39</v>
      </c>
      <c r="AF3272" t="s">
        <v>40</v>
      </c>
      <c r="AG3272" t="s">
        <v>39</v>
      </c>
      <c r="AH3272" t="s">
        <v>39</v>
      </c>
      <c r="AI3272" t="s">
        <v>39</v>
      </c>
      <c r="AJ3272" s="6" t="s">
        <v>43</v>
      </c>
      <c r="AK3272" s="19">
        <v>0</v>
      </c>
      <c r="AL3272" t="s">
        <v>136</v>
      </c>
      <c r="AM3272" s="19">
        <v>0</v>
      </c>
      <c r="AN3272">
        <v>3</v>
      </c>
      <c r="AO3272">
        <v>100</v>
      </c>
      <c r="AP3272">
        <v>28</v>
      </c>
      <c r="AQ3272" t="s">
        <v>39</v>
      </c>
      <c r="AR3272" t="s">
        <v>2694</v>
      </c>
    </row>
    <row r="3273" spans="1:44" x14ac:dyDescent="0.35">
      <c r="A3273" t="s">
        <v>2187</v>
      </c>
      <c r="B3273" t="s">
        <v>2673</v>
      </c>
      <c r="C3273" t="s">
        <v>2593</v>
      </c>
      <c r="D3273" t="s">
        <v>915</v>
      </c>
      <c r="E3273" t="s">
        <v>1492</v>
      </c>
      <c r="F3273" t="s">
        <v>3066</v>
      </c>
      <c r="G3273" t="s">
        <v>42</v>
      </c>
      <c r="H3273" t="s">
        <v>40</v>
      </c>
      <c r="I3273" t="s">
        <v>3276</v>
      </c>
      <c r="J3273">
        <v>40.68</v>
      </c>
      <c r="K3273">
        <v>38.85</v>
      </c>
      <c r="L3273">
        <v>1968</v>
      </c>
      <c r="M3273" t="s">
        <v>2633</v>
      </c>
      <c r="N3273" t="s">
        <v>39</v>
      </c>
      <c r="O3273">
        <v>2003</v>
      </c>
      <c r="P3273">
        <v>2004</v>
      </c>
      <c r="Q3273" t="s">
        <v>2846</v>
      </c>
      <c r="R3273" t="s">
        <v>39</v>
      </c>
      <c r="S3273" t="s">
        <v>39</v>
      </c>
      <c r="T3273">
        <v>4</v>
      </c>
      <c r="U3273" t="s">
        <v>48</v>
      </c>
      <c r="V3273" s="6" t="s">
        <v>39</v>
      </c>
      <c r="W3273" s="6" t="s">
        <v>39</v>
      </c>
      <c r="X3273" s="6" t="s">
        <v>2804</v>
      </c>
      <c r="Y3273" s="6" t="s">
        <v>39</v>
      </c>
      <c r="Z3273" t="s">
        <v>2636</v>
      </c>
      <c r="AA3273" t="s">
        <v>39</v>
      </c>
      <c r="AB3273" t="s">
        <v>39</v>
      </c>
      <c r="AC3273" t="s">
        <v>39</v>
      </c>
      <c r="AD3273" t="s">
        <v>40</v>
      </c>
      <c r="AE3273" t="s">
        <v>39</v>
      </c>
      <c r="AF3273" t="s">
        <v>40</v>
      </c>
      <c r="AG3273" t="s">
        <v>39</v>
      </c>
      <c r="AH3273" t="s">
        <v>39</v>
      </c>
      <c r="AI3273" t="s">
        <v>39</v>
      </c>
      <c r="AJ3273" s="6" t="s">
        <v>43</v>
      </c>
      <c r="AK3273" s="19">
        <v>0</v>
      </c>
      <c r="AL3273" t="s">
        <v>136</v>
      </c>
      <c r="AM3273" s="19">
        <v>0</v>
      </c>
      <c r="AN3273">
        <v>3</v>
      </c>
      <c r="AO3273">
        <v>100</v>
      </c>
      <c r="AP3273">
        <v>28</v>
      </c>
      <c r="AQ3273" t="s">
        <v>39</v>
      </c>
      <c r="AR3273" t="s">
        <v>2694</v>
      </c>
    </row>
    <row r="3274" spans="1:44" x14ac:dyDescent="0.35">
      <c r="A3274" t="s">
        <v>2187</v>
      </c>
      <c r="B3274" t="s">
        <v>2673</v>
      </c>
      <c r="C3274" t="s">
        <v>2593</v>
      </c>
      <c r="D3274" t="s">
        <v>915</v>
      </c>
      <c r="E3274" t="s">
        <v>1492</v>
      </c>
      <c r="F3274" t="s">
        <v>3066</v>
      </c>
      <c r="G3274" t="s">
        <v>42</v>
      </c>
      <c r="H3274" t="s">
        <v>40</v>
      </c>
      <c r="I3274" t="s">
        <v>3276</v>
      </c>
      <c r="J3274">
        <v>40.68</v>
      </c>
      <c r="K3274">
        <v>38.85</v>
      </c>
      <c r="L3274">
        <v>1968</v>
      </c>
      <c r="M3274" t="s">
        <v>2633</v>
      </c>
      <c r="N3274" t="s">
        <v>39</v>
      </c>
      <c r="O3274">
        <v>2003</v>
      </c>
      <c r="P3274">
        <v>2004</v>
      </c>
      <c r="Q3274" t="s">
        <v>2846</v>
      </c>
      <c r="R3274" t="s">
        <v>39</v>
      </c>
      <c r="S3274" t="s">
        <v>39</v>
      </c>
      <c r="T3274">
        <v>4</v>
      </c>
      <c r="U3274" t="s">
        <v>48</v>
      </c>
      <c r="V3274" s="6" t="s">
        <v>39</v>
      </c>
      <c r="W3274" s="6" t="s">
        <v>39</v>
      </c>
      <c r="X3274" s="6" t="s">
        <v>2804</v>
      </c>
      <c r="Y3274" s="6" t="s">
        <v>39</v>
      </c>
      <c r="Z3274" t="s">
        <v>2636</v>
      </c>
      <c r="AA3274" t="s">
        <v>39</v>
      </c>
      <c r="AB3274" t="s">
        <v>39</v>
      </c>
      <c r="AC3274" t="s">
        <v>39</v>
      </c>
      <c r="AD3274" t="s">
        <v>40</v>
      </c>
      <c r="AE3274" t="s">
        <v>39</v>
      </c>
      <c r="AF3274" t="s">
        <v>40</v>
      </c>
      <c r="AG3274" t="s">
        <v>39</v>
      </c>
      <c r="AH3274" t="s">
        <v>39</v>
      </c>
      <c r="AI3274" t="s">
        <v>39</v>
      </c>
      <c r="AJ3274" s="6" t="s">
        <v>43</v>
      </c>
      <c r="AK3274" s="19">
        <v>0</v>
      </c>
      <c r="AL3274" t="s">
        <v>136</v>
      </c>
      <c r="AM3274" s="19">
        <v>0</v>
      </c>
      <c r="AN3274">
        <v>3</v>
      </c>
      <c r="AO3274">
        <v>100</v>
      </c>
      <c r="AP3274">
        <v>28</v>
      </c>
      <c r="AQ3274" t="s">
        <v>39</v>
      </c>
      <c r="AR3274" t="s">
        <v>2694</v>
      </c>
    </row>
    <row r="3275" spans="1:44" x14ac:dyDescent="0.35">
      <c r="A3275" t="s">
        <v>2187</v>
      </c>
      <c r="B3275" t="s">
        <v>2673</v>
      </c>
      <c r="C3275" t="s">
        <v>2593</v>
      </c>
      <c r="D3275" t="s">
        <v>915</v>
      </c>
      <c r="E3275" t="s">
        <v>1492</v>
      </c>
      <c r="F3275" t="s">
        <v>3066</v>
      </c>
      <c r="G3275" t="s">
        <v>42</v>
      </c>
      <c r="H3275" t="s">
        <v>40</v>
      </c>
      <c r="I3275" t="s">
        <v>3276</v>
      </c>
      <c r="J3275">
        <v>40.68</v>
      </c>
      <c r="K3275">
        <v>38.85</v>
      </c>
      <c r="L3275">
        <v>1968</v>
      </c>
      <c r="M3275" t="s">
        <v>2633</v>
      </c>
      <c r="N3275" t="s">
        <v>39</v>
      </c>
      <c r="O3275">
        <v>2003</v>
      </c>
      <c r="P3275">
        <v>2004</v>
      </c>
      <c r="Q3275" t="s">
        <v>2846</v>
      </c>
      <c r="R3275" t="s">
        <v>39</v>
      </c>
      <c r="S3275" t="s">
        <v>39</v>
      </c>
      <c r="T3275">
        <v>4</v>
      </c>
      <c r="U3275" t="s">
        <v>48</v>
      </c>
      <c r="V3275" s="6" t="s">
        <v>39</v>
      </c>
      <c r="W3275" s="6" t="s">
        <v>39</v>
      </c>
      <c r="X3275" s="6" t="s">
        <v>2804</v>
      </c>
      <c r="Y3275" s="6" t="s">
        <v>39</v>
      </c>
      <c r="Z3275" t="s">
        <v>2636</v>
      </c>
      <c r="AA3275" t="s">
        <v>39</v>
      </c>
      <c r="AB3275" t="s">
        <v>39</v>
      </c>
      <c r="AC3275" t="s">
        <v>39</v>
      </c>
      <c r="AD3275" t="s">
        <v>40</v>
      </c>
      <c r="AE3275" t="s">
        <v>39</v>
      </c>
      <c r="AF3275" t="s">
        <v>40</v>
      </c>
      <c r="AG3275" t="s">
        <v>39</v>
      </c>
      <c r="AH3275" t="s">
        <v>39</v>
      </c>
      <c r="AI3275" t="s">
        <v>39</v>
      </c>
      <c r="AJ3275" s="6" t="s">
        <v>43</v>
      </c>
      <c r="AK3275" s="19">
        <v>0</v>
      </c>
      <c r="AL3275" t="s">
        <v>136</v>
      </c>
      <c r="AM3275" s="19">
        <v>0</v>
      </c>
      <c r="AN3275">
        <v>3</v>
      </c>
      <c r="AO3275">
        <v>100</v>
      </c>
      <c r="AP3275">
        <v>28</v>
      </c>
      <c r="AQ3275" t="s">
        <v>39</v>
      </c>
      <c r="AR3275" t="s">
        <v>2694</v>
      </c>
    </row>
    <row r="3276" spans="1:44" x14ac:dyDescent="0.35">
      <c r="A3276" t="s">
        <v>2187</v>
      </c>
      <c r="B3276" t="s">
        <v>2673</v>
      </c>
      <c r="C3276" t="s">
        <v>2593</v>
      </c>
      <c r="D3276" t="s">
        <v>915</v>
      </c>
      <c r="E3276" t="s">
        <v>1492</v>
      </c>
      <c r="F3276" t="s">
        <v>3066</v>
      </c>
      <c r="G3276" t="s">
        <v>42</v>
      </c>
      <c r="H3276" t="s">
        <v>40</v>
      </c>
      <c r="I3276" t="s">
        <v>3276</v>
      </c>
      <c r="J3276">
        <v>40.68</v>
      </c>
      <c r="K3276">
        <v>38.85</v>
      </c>
      <c r="L3276">
        <v>1968</v>
      </c>
      <c r="M3276" t="s">
        <v>2633</v>
      </c>
      <c r="N3276" t="s">
        <v>39</v>
      </c>
      <c r="O3276">
        <v>2003</v>
      </c>
      <c r="P3276">
        <v>2004</v>
      </c>
      <c r="Q3276" t="s">
        <v>2846</v>
      </c>
      <c r="R3276" t="s">
        <v>39</v>
      </c>
      <c r="S3276" t="s">
        <v>39</v>
      </c>
      <c r="T3276">
        <v>4</v>
      </c>
      <c r="U3276" t="s">
        <v>48</v>
      </c>
      <c r="V3276" s="6" t="s">
        <v>39</v>
      </c>
      <c r="W3276" s="6" t="s">
        <v>39</v>
      </c>
      <c r="X3276" s="6" t="s">
        <v>2804</v>
      </c>
      <c r="Y3276" s="6" t="s">
        <v>39</v>
      </c>
      <c r="Z3276" t="s">
        <v>2636</v>
      </c>
      <c r="AA3276" t="s">
        <v>39</v>
      </c>
      <c r="AB3276" t="s">
        <v>39</v>
      </c>
      <c r="AC3276" t="s">
        <v>39</v>
      </c>
      <c r="AD3276" t="s">
        <v>40</v>
      </c>
      <c r="AE3276" t="s">
        <v>39</v>
      </c>
      <c r="AF3276" t="s">
        <v>40</v>
      </c>
      <c r="AG3276" t="s">
        <v>39</v>
      </c>
      <c r="AH3276" t="s">
        <v>39</v>
      </c>
      <c r="AI3276" t="s">
        <v>39</v>
      </c>
      <c r="AJ3276" s="6" t="s">
        <v>43</v>
      </c>
      <c r="AK3276" s="19">
        <v>0</v>
      </c>
      <c r="AL3276" t="s">
        <v>136</v>
      </c>
      <c r="AM3276" s="19">
        <v>0</v>
      </c>
      <c r="AN3276">
        <v>3</v>
      </c>
      <c r="AO3276">
        <v>100</v>
      </c>
      <c r="AP3276">
        <v>28</v>
      </c>
      <c r="AQ3276" t="s">
        <v>39</v>
      </c>
      <c r="AR3276" t="s">
        <v>2694</v>
      </c>
    </row>
    <row r="3277" spans="1:44" x14ac:dyDescent="0.35">
      <c r="A3277" t="s">
        <v>2187</v>
      </c>
      <c r="B3277" t="s">
        <v>2673</v>
      </c>
      <c r="C3277" t="s">
        <v>2593</v>
      </c>
      <c r="D3277" t="s">
        <v>915</v>
      </c>
      <c r="E3277" t="s">
        <v>1492</v>
      </c>
      <c r="F3277" t="s">
        <v>3066</v>
      </c>
      <c r="G3277" t="s">
        <v>42</v>
      </c>
      <c r="H3277" t="s">
        <v>40</v>
      </c>
      <c r="I3277" t="s">
        <v>3276</v>
      </c>
      <c r="J3277">
        <v>40.68</v>
      </c>
      <c r="K3277">
        <v>38.85</v>
      </c>
      <c r="L3277">
        <v>1968</v>
      </c>
      <c r="M3277" t="s">
        <v>2633</v>
      </c>
      <c r="N3277" t="s">
        <v>39</v>
      </c>
      <c r="O3277">
        <v>2003</v>
      </c>
      <c r="P3277">
        <v>2004</v>
      </c>
      <c r="Q3277" t="s">
        <v>2846</v>
      </c>
      <c r="R3277" t="s">
        <v>39</v>
      </c>
      <c r="S3277" t="s">
        <v>39</v>
      </c>
      <c r="T3277">
        <v>4</v>
      </c>
      <c r="U3277" t="s">
        <v>48</v>
      </c>
      <c r="V3277" s="6" t="s">
        <v>39</v>
      </c>
      <c r="W3277" s="6" t="s">
        <v>39</v>
      </c>
      <c r="X3277" s="6" t="s">
        <v>2804</v>
      </c>
      <c r="Y3277" s="6" t="s">
        <v>39</v>
      </c>
      <c r="Z3277" t="s">
        <v>2636</v>
      </c>
      <c r="AA3277" t="s">
        <v>39</v>
      </c>
      <c r="AB3277" t="s">
        <v>39</v>
      </c>
      <c r="AC3277" t="s">
        <v>39</v>
      </c>
      <c r="AD3277" t="s">
        <v>40</v>
      </c>
      <c r="AE3277" t="s">
        <v>39</v>
      </c>
      <c r="AF3277" t="s">
        <v>40</v>
      </c>
      <c r="AG3277" t="s">
        <v>39</v>
      </c>
      <c r="AH3277" t="s">
        <v>39</v>
      </c>
      <c r="AI3277" t="s">
        <v>39</v>
      </c>
      <c r="AJ3277" s="6" t="s">
        <v>43</v>
      </c>
      <c r="AK3277" s="19">
        <v>0</v>
      </c>
      <c r="AL3277" t="s">
        <v>136</v>
      </c>
      <c r="AM3277" s="19">
        <v>0</v>
      </c>
      <c r="AN3277">
        <v>3</v>
      </c>
      <c r="AO3277">
        <v>100</v>
      </c>
      <c r="AP3277">
        <v>28</v>
      </c>
      <c r="AQ3277" t="s">
        <v>39</v>
      </c>
      <c r="AR3277" t="s">
        <v>2694</v>
      </c>
    </row>
    <row r="3278" spans="1:44" x14ac:dyDescent="0.35">
      <c r="A3278" t="s">
        <v>2187</v>
      </c>
      <c r="B3278" t="s">
        <v>2673</v>
      </c>
      <c r="C3278" t="s">
        <v>2593</v>
      </c>
      <c r="D3278" t="s">
        <v>915</v>
      </c>
      <c r="E3278" t="s">
        <v>1492</v>
      </c>
      <c r="F3278" t="s">
        <v>3066</v>
      </c>
      <c r="G3278" t="s">
        <v>42</v>
      </c>
      <c r="H3278" t="s">
        <v>40</v>
      </c>
      <c r="I3278" t="s">
        <v>3276</v>
      </c>
      <c r="J3278">
        <v>40.68</v>
      </c>
      <c r="K3278">
        <v>38.85</v>
      </c>
      <c r="L3278">
        <v>1968</v>
      </c>
      <c r="M3278" t="s">
        <v>2633</v>
      </c>
      <c r="N3278" t="s">
        <v>39</v>
      </c>
      <c r="O3278">
        <v>2003</v>
      </c>
      <c r="P3278">
        <v>2004</v>
      </c>
      <c r="Q3278" t="s">
        <v>2846</v>
      </c>
      <c r="R3278" t="s">
        <v>39</v>
      </c>
      <c r="S3278" t="s">
        <v>39</v>
      </c>
      <c r="T3278">
        <v>4</v>
      </c>
      <c r="U3278" t="s">
        <v>48</v>
      </c>
      <c r="V3278" s="6" t="s">
        <v>39</v>
      </c>
      <c r="W3278" s="6" t="s">
        <v>39</v>
      </c>
      <c r="X3278" s="6" t="s">
        <v>2804</v>
      </c>
      <c r="Y3278" s="6" t="s">
        <v>39</v>
      </c>
      <c r="Z3278" t="s">
        <v>2636</v>
      </c>
      <c r="AA3278" t="s">
        <v>39</v>
      </c>
      <c r="AB3278" t="s">
        <v>39</v>
      </c>
      <c r="AC3278" t="s">
        <v>39</v>
      </c>
      <c r="AD3278" t="s">
        <v>40</v>
      </c>
      <c r="AE3278" t="s">
        <v>39</v>
      </c>
      <c r="AF3278" t="s">
        <v>40</v>
      </c>
      <c r="AG3278" t="s">
        <v>39</v>
      </c>
      <c r="AH3278" t="s">
        <v>39</v>
      </c>
      <c r="AI3278" t="s">
        <v>39</v>
      </c>
      <c r="AJ3278" s="6" t="s">
        <v>43</v>
      </c>
      <c r="AK3278" s="19">
        <v>0</v>
      </c>
      <c r="AL3278" t="s">
        <v>136</v>
      </c>
      <c r="AM3278" s="19">
        <v>0</v>
      </c>
      <c r="AN3278">
        <v>3</v>
      </c>
      <c r="AO3278">
        <v>100</v>
      </c>
      <c r="AP3278">
        <v>28</v>
      </c>
      <c r="AQ3278" t="s">
        <v>39</v>
      </c>
      <c r="AR3278" t="s">
        <v>2694</v>
      </c>
    </row>
    <row r="3279" spans="1:44" x14ac:dyDescent="0.35">
      <c r="A3279" t="s">
        <v>2187</v>
      </c>
      <c r="B3279" t="s">
        <v>2673</v>
      </c>
      <c r="C3279" t="s">
        <v>2593</v>
      </c>
      <c r="D3279" t="s">
        <v>915</v>
      </c>
      <c r="E3279" t="s">
        <v>1492</v>
      </c>
      <c r="F3279" t="s">
        <v>3066</v>
      </c>
      <c r="G3279" t="s">
        <v>42</v>
      </c>
      <c r="H3279" t="s">
        <v>40</v>
      </c>
      <c r="I3279" t="s">
        <v>3276</v>
      </c>
      <c r="J3279">
        <v>40.68</v>
      </c>
      <c r="K3279">
        <v>38.85</v>
      </c>
      <c r="L3279">
        <v>1968</v>
      </c>
      <c r="M3279" t="s">
        <v>2633</v>
      </c>
      <c r="N3279" t="s">
        <v>39</v>
      </c>
      <c r="O3279">
        <v>2003</v>
      </c>
      <c r="P3279">
        <v>2004</v>
      </c>
      <c r="Q3279" t="s">
        <v>2846</v>
      </c>
      <c r="R3279" t="s">
        <v>39</v>
      </c>
      <c r="S3279" t="s">
        <v>39</v>
      </c>
      <c r="T3279">
        <v>4</v>
      </c>
      <c r="U3279" t="s">
        <v>48</v>
      </c>
      <c r="V3279" s="6" t="s">
        <v>39</v>
      </c>
      <c r="W3279" s="6" t="s">
        <v>39</v>
      </c>
      <c r="X3279" s="6" t="s">
        <v>2804</v>
      </c>
      <c r="Y3279" s="6" t="s">
        <v>39</v>
      </c>
      <c r="Z3279" t="s">
        <v>2636</v>
      </c>
      <c r="AA3279" t="s">
        <v>39</v>
      </c>
      <c r="AB3279" t="s">
        <v>39</v>
      </c>
      <c r="AC3279" t="s">
        <v>39</v>
      </c>
      <c r="AD3279" t="s">
        <v>40</v>
      </c>
      <c r="AE3279" t="s">
        <v>39</v>
      </c>
      <c r="AF3279" t="s">
        <v>40</v>
      </c>
      <c r="AG3279" t="s">
        <v>39</v>
      </c>
      <c r="AH3279" t="s">
        <v>39</v>
      </c>
      <c r="AI3279" t="s">
        <v>39</v>
      </c>
      <c r="AJ3279" s="6" t="s">
        <v>43</v>
      </c>
      <c r="AK3279" s="19">
        <v>3.33</v>
      </c>
      <c r="AL3279" t="s">
        <v>136</v>
      </c>
      <c r="AM3279" s="19">
        <v>4.16</v>
      </c>
      <c r="AN3279">
        <v>3</v>
      </c>
      <c r="AO3279">
        <v>100</v>
      </c>
      <c r="AP3279">
        <v>28</v>
      </c>
      <c r="AQ3279" t="s">
        <v>39</v>
      </c>
      <c r="AR3279" t="s">
        <v>2694</v>
      </c>
    </row>
    <row r="3280" spans="1:44" x14ac:dyDescent="0.35">
      <c r="A3280" t="s">
        <v>2187</v>
      </c>
      <c r="B3280" t="s">
        <v>2673</v>
      </c>
      <c r="C3280" t="s">
        <v>2593</v>
      </c>
      <c r="D3280" t="s">
        <v>915</v>
      </c>
      <c r="E3280" t="s">
        <v>1492</v>
      </c>
      <c r="F3280" t="s">
        <v>3066</v>
      </c>
      <c r="G3280" t="s">
        <v>42</v>
      </c>
      <c r="H3280" t="s">
        <v>40</v>
      </c>
      <c r="I3280" t="s">
        <v>3276</v>
      </c>
      <c r="J3280">
        <v>40.68</v>
      </c>
      <c r="K3280">
        <v>38.85</v>
      </c>
      <c r="L3280">
        <v>1968</v>
      </c>
      <c r="M3280" t="s">
        <v>2633</v>
      </c>
      <c r="N3280" t="s">
        <v>39</v>
      </c>
      <c r="O3280">
        <v>2003</v>
      </c>
      <c r="P3280">
        <v>2004</v>
      </c>
      <c r="Q3280" t="s">
        <v>2846</v>
      </c>
      <c r="R3280" t="s">
        <v>39</v>
      </c>
      <c r="S3280" t="s">
        <v>39</v>
      </c>
      <c r="T3280">
        <v>4</v>
      </c>
      <c r="U3280" t="s">
        <v>48</v>
      </c>
      <c r="V3280" s="6" t="s">
        <v>39</v>
      </c>
      <c r="W3280" s="6" t="s">
        <v>39</v>
      </c>
      <c r="X3280" s="6" t="s">
        <v>2804</v>
      </c>
      <c r="Y3280" s="6" t="s">
        <v>39</v>
      </c>
      <c r="Z3280" t="s">
        <v>2636</v>
      </c>
      <c r="AA3280" t="s">
        <v>39</v>
      </c>
      <c r="AB3280" t="s">
        <v>39</v>
      </c>
      <c r="AC3280" t="s">
        <v>39</v>
      </c>
      <c r="AD3280" t="s">
        <v>40</v>
      </c>
      <c r="AE3280" t="s">
        <v>39</v>
      </c>
      <c r="AF3280" t="s">
        <v>40</v>
      </c>
      <c r="AG3280" t="s">
        <v>39</v>
      </c>
      <c r="AH3280" t="s">
        <v>39</v>
      </c>
      <c r="AI3280" t="s">
        <v>39</v>
      </c>
      <c r="AJ3280" s="6" t="s">
        <v>43</v>
      </c>
      <c r="AK3280" s="19">
        <v>0</v>
      </c>
      <c r="AL3280" t="s">
        <v>136</v>
      </c>
      <c r="AM3280" s="19">
        <v>0</v>
      </c>
      <c r="AN3280">
        <v>3</v>
      </c>
      <c r="AO3280">
        <v>100</v>
      </c>
      <c r="AP3280">
        <v>28</v>
      </c>
      <c r="AQ3280" t="s">
        <v>39</v>
      </c>
      <c r="AR3280" t="s">
        <v>2694</v>
      </c>
    </row>
    <row r="3281" spans="1:44" x14ac:dyDescent="0.35">
      <c r="A3281" t="s">
        <v>2187</v>
      </c>
      <c r="B3281" t="s">
        <v>2673</v>
      </c>
      <c r="C3281" t="s">
        <v>2593</v>
      </c>
      <c r="D3281" t="s">
        <v>915</v>
      </c>
      <c r="E3281" t="s">
        <v>1492</v>
      </c>
      <c r="F3281" t="s">
        <v>3066</v>
      </c>
      <c r="G3281" t="s">
        <v>42</v>
      </c>
      <c r="H3281" t="s">
        <v>40</v>
      </c>
      <c r="I3281" t="s">
        <v>3276</v>
      </c>
      <c r="J3281">
        <v>40.68</v>
      </c>
      <c r="K3281">
        <v>38.85</v>
      </c>
      <c r="L3281">
        <v>1968</v>
      </c>
      <c r="M3281" t="s">
        <v>2633</v>
      </c>
      <c r="N3281" t="s">
        <v>39</v>
      </c>
      <c r="O3281">
        <v>2003</v>
      </c>
      <c r="P3281">
        <v>2004</v>
      </c>
      <c r="Q3281" t="s">
        <v>2846</v>
      </c>
      <c r="R3281" t="s">
        <v>39</v>
      </c>
      <c r="S3281" t="s">
        <v>39</v>
      </c>
      <c r="T3281">
        <v>4</v>
      </c>
      <c r="U3281" t="s">
        <v>48</v>
      </c>
      <c r="V3281" s="6" t="s">
        <v>39</v>
      </c>
      <c r="W3281" s="6" t="s">
        <v>39</v>
      </c>
      <c r="X3281" s="6" t="s">
        <v>2804</v>
      </c>
      <c r="Y3281" s="6" t="s">
        <v>39</v>
      </c>
      <c r="Z3281" t="s">
        <v>2636</v>
      </c>
      <c r="AA3281" t="s">
        <v>39</v>
      </c>
      <c r="AB3281" t="s">
        <v>39</v>
      </c>
      <c r="AC3281" t="s">
        <v>39</v>
      </c>
      <c r="AD3281" t="s">
        <v>40</v>
      </c>
      <c r="AE3281" t="s">
        <v>39</v>
      </c>
      <c r="AF3281" t="s">
        <v>40</v>
      </c>
      <c r="AG3281" t="s">
        <v>39</v>
      </c>
      <c r="AH3281" t="s">
        <v>39</v>
      </c>
      <c r="AI3281" t="s">
        <v>39</v>
      </c>
      <c r="AJ3281" s="6" t="s">
        <v>43</v>
      </c>
      <c r="AK3281" s="19">
        <v>3.33</v>
      </c>
      <c r="AL3281" t="s">
        <v>136</v>
      </c>
      <c r="AM3281" s="19">
        <v>3.05</v>
      </c>
      <c r="AN3281">
        <v>3</v>
      </c>
      <c r="AO3281">
        <v>100</v>
      </c>
      <c r="AP3281">
        <v>28</v>
      </c>
      <c r="AQ3281" t="s">
        <v>39</v>
      </c>
      <c r="AR3281" t="s">
        <v>2694</v>
      </c>
    </row>
    <row r="3282" spans="1:44" x14ac:dyDescent="0.35">
      <c r="A3282" t="s">
        <v>2187</v>
      </c>
      <c r="B3282" t="s">
        <v>2673</v>
      </c>
      <c r="C3282" t="s">
        <v>2593</v>
      </c>
      <c r="D3282" t="s">
        <v>915</v>
      </c>
      <c r="E3282" t="s">
        <v>1492</v>
      </c>
      <c r="F3282" t="s">
        <v>3066</v>
      </c>
      <c r="G3282" t="s">
        <v>42</v>
      </c>
      <c r="H3282" t="s">
        <v>40</v>
      </c>
      <c r="I3282" t="s">
        <v>3277</v>
      </c>
      <c r="J3282">
        <v>40.65</v>
      </c>
      <c r="K3282">
        <v>38.89</v>
      </c>
      <c r="L3282">
        <v>1968</v>
      </c>
      <c r="M3282" t="s">
        <v>2633</v>
      </c>
      <c r="N3282" t="s">
        <v>39</v>
      </c>
      <c r="O3282">
        <v>2003</v>
      </c>
      <c r="P3282">
        <v>2004</v>
      </c>
      <c r="Q3282" t="s">
        <v>2846</v>
      </c>
      <c r="R3282" t="s">
        <v>39</v>
      </c>
      <c r="S3282" t="s">
        <v>39</v>
      </c>
      <c r="T3282">
        <v>4</v>
      </c>
      <c r="U3282" t="s">
        <v>48</v>
      </c>
      <c r="V3282" s="6" t="s">
        <v>39</v>
      </c>
      <c r="W3282" s="6" t="s">
        <v>39</v>
      </c>
      <c r="X3282" s="6" t="s">
        <v>2804</v>
      </c>
      <c r="Y3282" s="6" t="s">
        <v>39</v>
      </c>
      <c r="Z3282" t="s">
        <v>2636</v>
      </c>
      <c r="AA3282" t="s">
        <v>39</v>
      </c>
      <c r="AB3282" t="s">
        <v>39</v>
      </c>
      <c r="AC3282" t="s">
        <v>39</v>
      </c>
      <c r="AD3282" t="s">
        <v>40</v>
      </c>
      <c r="AE3282" t="s">
        <v>39</v>
      </c>
      <c r="AF3282" t="s">
        <v>40</v>
      </c>
      <c r="AG3282" t="s">
        <v>39</v>
      </c>
      <c r="AH3282" t="s">
        <v>39</v>
      </c>
      <c r="AI3282" t="s">
        <v>39</v>
      </c>
      <c r="AJ3282" s="6" t="s">
        <v>43</v>
      </c>
      <c r="AK3282" s="19">
        <v>46.67</v>
      </c>
      <c r="AL3282" t="s">
        <v>136</v>
      </c>
      <c r="AM3282" s="19">
        <v>3.05</v>
      </c>
      <c r="AN3282">
        <v>3</v>
      </c>
      <c r="AO3282">
        <v>100</v>
      </c>
      <c r="AP3282">
        <v>28</v>
      </c>
      <c r="AQ3282" t="s">
        <v>39</v>
      </c>
      <c r="AR3282" t="s">
        <v>2694</v>
      </c>
    </row>
    <row r="3283" spans="1:44" x14ac:dyDescent="0.35">
      <c r="A3283" t="s">
        <v>2187</v>
      </c>
      <c r="B3283" t="s">
        <v>2673</v>
      </c>
      <c r="C3283" t="s">
        <v>2593</v>
      </c>
      <c r="D3283" t="s">
        <v>915</v>
      </c>
      <c r="E3283" t="s">
        <v>1492</v>
      </c>
      <c r="F3283" t="s">
        <v>3066</v>
      </c>
      <c r="G3283" t="s">
        <v>42</v>
      </c>
      <c r="H3283" t="s">
        <v>40</v>
      </c>
      <c r="I3283" t="s">
        <v>3277</v>
      </c>
      <c r="J3283">
        <v>40.65</v>
      </c>
      <c r="K3283">
        <v>38.89</v>
      </c>
      <c r="L3283">
        <v>1968</v>
      </c>
      <c r="M3283" t="s">
        <v>2633</v>
      </c>
      <c r="N3283" t="s">
        <v>39</v>
      </c>
      <c r="O3283">
        <v>2003</v>
      </c>
      <c r="P3283">
        <v>2004</v>
      </c>
      <c r="Q3283" t="s">
        <v>2846</v>
      </c>
      <c r="R3283" t="s">
        <v>39</v>
      </c>
      <c r="S3283" t="s">
        <v>39</v>
      </c>
      <c r="T3283">
        <v>4</v>
      </c>
      <c r="U3283" t="s">
        <v>48</v>
      </c>
      <c r="V3283" s="6" t="s">
        <v>39</v>
      </c>
      <c r="W3283" s="6" t="s">
        <v>39</v>
      </c>
      <c r="X3283" s="6" t="s">
        <v>2804</v>
      </c>
      <c r="Y3283" s="6" t="s">
        <v>39</v>
      </c>
      <c r="Z3283" t="s">
        <v>2636</v>
      </c>
      <c r="AA3283" t="s">
        <v>39</v>
      </c>
      <c r="AB3283" t="s">
        <v>39</v>
      </c>
      <c r="AC3283" t="s">
        <v>39</v>
      </c>
      <c r="AD3283" t="s">
        <v>40</v>
      </c>
      <c r="AE3283" t="s">
        <v>39</v>
      </c>
      <c r="AF3283" t="s">
        <v>40</v>
      </c>
      <c r="AG3283" t="s">
        <v>39</v>
      </c>
      <c r="AH3283" t="s">
        <v>39</v>
      </c>
      <c r="AI3283" t="s">
        <v>39</v>
      </c>
      <c r="AJ3283" s="6" t="s">
        <v>43</v>
      </c>
      <c r="AK3283" s="19">
        <v>20</v>
      </c>
      <c r="AL3283" t="s">
        <v>136</v>
      </c>
      <c r="AM3283" s="20">
        <v>6</v>
      </c>
      <c r="AN3283">
        <v>3</v>
      </c>
      <c r="AO3283">
        <v>100</v>
      </c>
      <c r="AP3283">
        <v>28</v>
      </c>
      <c r="AQ3283" t="s">
        <v>39</v>
      </c>
      <c r="AR3283" t="s">
        <v>2694</v>
      </c>
    </row>
    <row r="3284" spans="1:44" x14ac:dyDescent="0.35">
      <c r="A3284" t="s">
        <v>2187</v>
      </c>
      <c r="B3284" t="s">
        <v>2673</v>
      </c>
      <c r="C3284" t="s">
        <v>2593</v>
      </c>
      <c r="D3284" t="s">
        <v>915</v>
      </c>
      <c r="E3284" t="s">
        <v>1492</v>
      </c>
      <c r="F3284" t="s">
        <v>3066</v>
      </c>
      <c r="G3284" t="s">
        <v>42</v>
      </c>
      <c r="H3284" t="s">
        <v>40</v>
      </c>
      <c r="I3284" t="s">
        <v>3277</v>
      </c>
      <c r="J3284">
        <v>40.65</v>
      </c>
      <c r="K3284">
        <v>38.89</v>
      </c>
      <c r="L3284">
        <v>1968</v>
      </c>
      <c r="M3284" t="s">
        <v>2633</v>
      </c>
      <c r="N3284" t="s">
        <v>39</v>
      </c>
      <c r="O3284">
        <v>2003</v>
      </c>
      <c r="P3284">
        <v>2004</v>
      </c>
      <c r="Q3284" t="s">
        <v>2846</v>
      </c>
      <c r="R3284" t="s">
        <v>39</v>
      </c>
      <c r="S3284" t="s">
        <v>39</v>
      </c>
      <c r="T3284">
        <v>4</v>
      </c>
      <c r="U3284" t="s">
        <v>48</v>
      </c>
      <c r="V3284" s="6" t="s">
        <v>39</v>
      </c>
      <c r="W3284" s="6" t="s">
        <v>39</v>
      </c>
      <c r="X3284" s="6" t="s">
        <v>2804</v>
      </c>
      <c r="Y3284" s="6" t="s">
        <v>39</v>
      </c>
      <c r="Z3284" t="s">
        <v>2636</v>
      </c>
      <c r="AA3284" t="s">
        <v>39</v>
      </c>
      <c r="AB3284" t="s">
        <v>39</v>
      </c>
      <c r="AC3284" t="s">
        <v>39</v>
      </c>
      <c r="AD3284" t="s">
        <v>40</v>
      </c>
      <c r="AE3284" t="s">
        <v>39</v>
      </c>
      <c r="AF3284" t="s">
        <v>40</v>
      </c>
      <c r="AG3284" t="s">
        <v>39</v>
      </c>
      <c r="AH3284" t="s">
        <v>39</v>
      </c>
      <c r="AI3284" t="s">
        <v>39</v>
      </c>
      <c r="AJ3284" s="6" t="s">
        <v>43</v>
      </c>
      <c r="AK3284" s="19">
        <v>70.67</v>
      </c>
      <c r="AL3284" t="s">
        <v>136</v>
      </c>
      <c r="AM3284" s="19">
        <v>17.239999999999998</v>
      </c>
      <c r="AN3284">
        <v>3</v>
      </c>
      <c r="AO3284">
        <v>100</v>
      </c>
      <c r="AP3284">
        <v>28</v>
      </c>
      <c r="AQ3284" t="s">
        <v>39</v>
      </c>
      <c r="AR3284" t="s">
        <v>2694</v>
      </c>
    </row>
    <row r="3285" spans="1:44" x14ac:dyDescent="0.35">
      <c r="A3285" t="s">
        <v>2187</v>
      </c>
      <c r="B3285" t="s">
        <v>2673</v>
      </c>
      <c r="C3285" t="s">
        <v>2593</v>
      </c>
      <c r="D3285" t="s">
        <v>915</v>
      </c>
      <c r="E3285" t="s">
        <v>1492</v>
      </c>
      <c r="F3285" t="s">
        <v>3066</v>
      </c>
      <c r="G3285" t="s">
        <v>42</v>
      </c>
      <c r="H3285" t="s">
        <v>40</v>
      </c>
      <c r="I3285" t="s">
        <v>3277</v>
      </c>
      <c r="J3285">
        <v>40.65</v>
      </c>
      <c r="K3285">
        <v>38.89</v>
      </c>
      <c r="L3285">
        <v>1968</v>
      </c>
      <c r="M3285" t="s">
        <v>2633</v>
      </c>
      <c r="N3285" t="s">
        <v>39</v>
      </c>
      <c r="O3285">
        <v>2003</v>
      </c>
      <c r="P3285">
        <v>2004</v>
      </c>
      <c r="Q3285" t="s">
        <v>2846</v>
      </c>
      <c r="R3285" t="s">
        <v>39</v>
      </c>
      <c r="S3285" t="s">
        <v>39</v>
      </c>
      <c r="T3285">
        <v>4</v>
      </c>
      <c r="U3285" t="s">
        <v>48</v>
      </c>
      <c r="V3285" s="6" t="s">
        <v>39</v>
      </c>
      <c r="W3285" s="6" t="s">
        <v>39</v>
      </c>
      <c r="X3285" s="6" t="s">
        <v>2804</v>
      </c>
      <c r="Y3285" s="6" t="s">
        <v>39</v>
      </c>
      <c r="Z3285" t="s">
        <v>2636</v>
      </c>
      <c r="AA3285" t="s">
        <v>39</v>
      </c>
      <c r="AB3285" t="s">
        <v>39</v>
      </c>
      <c r="AC3285" t="s">
        <v>39</v>
      </c>
      <c r="AD3285" t="s">
        <v>40</v>
      </c>
      <c r="AE3285" t="s">
        <v>39</v>
      </c>
      <c r="AF3285" t="s">
        <v>40</v>
      </c>
      <c r="AG3285" t="s">
        <v>39</v>
      </c>
      <c r="AH3285" t="s">
        <v>39</v>
      </c>
      <c r="AI3285" t="s">
        <v>39</v>
      </c>
      <c r="AJ3285" s="6" t="s">
        <v>43</v>
      </c>
      <c r="AK3285" s="19">
        <v>11.33</v>
      </c>
      <c r="AL3285" t="s">
        <v>136</v>
      </c>
      <c r="AM3285" s="19">
        <v>5.03</v>
      </c>
      <c r="AN3285">
        <v>3</v>
      </c>
      <c r="AO3285">
        <v>100</v>
      </c>
      <c r="AP3285">
        <v>28</v>
      </c>
      <c r="AQ3285" t="s">
        <v>39</v>
      </c>
      <c r="AR3285" t="s">
        <v>2694</v>
      </c>
    </row>
    <row r="3286" spans="1:44" x14ac:dyDescent="0.35">
      <c r="A3286" t="s">
        <v>2187</v>
      </c>
      <c r="B3286" t="s">
        <v>2673</v>
      </c>
      <c r="C3286" t="s">
        <v>2593</v>
      </c>
      <c r="D3286" t="s">
        <v>915</v>
      </c>
      <c r="E3286" t="s">
        <v>1492</v>
      </c>
      <c r="F3286" t="s">
        <v>3066</v>
      </c>
      <c r="G3286" t="s">
        <v>42</v>
      </c>
      <c r="H3286" t="s">
        <v>40</v>
      </c>
      <c r="I3286" t="s">
        <v>3277</v>
      </c>
      <c r="J3286">
        <v>40.65</v>
      </c>
      <c r="K3286">
        <v>38.89</v>
      </c>
      <c r="L3286">
        <v>1968</v>
      </c>
      <c r="M3286" t="s">
        <v>2633</v>
      </c>
      <c r="N3286" t="s">
        <v>39</v>
      </c>
      <c r="O3286">
        <v>2003</v>
      </c>
      <c r="P3286">
        <v>2004</v>
      </c>
      <c r="Q3286" t="s">
        <v>2846</v>
      </c>
      <c r="R3286" t="s">
        <v>39</v>
      </c>
      <c r="S3286" t="s">
        <v>39</v>
      </c>
      <c r="T3286">
        <v>4</v>
      </c>
      <c r="U3286" t="s">
        <v>48</v>
      </c>
      <c r="V3286" s="6" t="s">
        <v>39</v>
      </c>
      <c r="W3286" s="6" t="s">
        <v>39</v>
      </c>
      <c r="X3286" s="6" t="s">
        <v>2804</v>
      </c>
      <c r="Y3286" s="6" t="s">
        <v>39</v>
      </c>
      <c r="Z3286" t="s">
        <v>2636</v>
      </c>
      <c r="AA3286" t="s">
        <v>39</v>
      </c>
      <c r="AB3286" t="s">
        <v>39</v>
      </c>
      <c r="AC3286" t="s">
        <v>39</v>
      </c>
      <c r="AD3286" t="s">
        <v>40</v>
      </c>
      <c r="AE3286" t="s">
        <v>39</v>
      </c>
      <c r="AF3286" t="s">
        <v>40</v>
      </c>
      <c r="AG3286" t="s">
        <v>39</v>
      </c>
      <c r="AH3286" t="s">
        <v>39</v>
      </c>
      <c r="AI3286" t="s">
        <v>39</v>
      </c>
      <c r="AJ3286" s="6" t="s">
        <v>43</v>
      </c>
      <c r="AK3286" s="19">
        <v>10</v>
      </c>
      <c r="AL3286" t="s">
        <v>136</v>
      </c>
      <c r="AM3286" s="19">
        <v>3.46</v>
      </c>
      <c r="AN3286">
        <v>3</v>
      </c>
      <c r="AO3286">
        <v>100</v>
      </c>
      <c r="AP3286">
        <v>28</v>
      </c>
      <c r="AQ3286" t="s">
        <v>39</v>
      </c>
      <c r="AR3286" t="s">
        <v>2694</v>
      </c>
    </row>
    <row r="3287" spans="1:44" x14ac:dyDescent="0.35">
      <c r="A3287" t="s">
        <v>2187</v>
      </c>
      <c r="B3287" t="s">
        <v>2673</v>
      </c>
      <c r="C3287" t="s">
        <v>2593</v>
      </c>
      <c r="D3287" t="s">
        <v>915</v>
      </c>
      <c r="E3287" t="s">
        <v>1492</v>
      </c>
      <c r="F3287" t="s">
        <v>3066</v>
      </c>
      <c r="G3287" t="s">
        <v>42</v>
      </c>
      <c r="H3287" t="s">
        <v>40</v>
      </c>
      <c r="I3287" t="s">
        <v>3277</v>
      </c>
      <c r="J3287">
        <v>40.65</v>
      </c>
      <c r="K3287">
        <v>38.89</v>
      </c>
      <c r="L3287">
        <v>1968</v>
      </c>
      <c r="M3287" t="s">
        <v>2633</v>
      </c>
      <c r="N3287" t="s">
        <v>39</v>
      </c>
      <c r="O3287">
        <v>2003</v>
      </c>
      <c r="P3287">
        <v>2004</v>
      </c>
      <c r="Q3287" t="s">
        <v>2846</v>
      </c>
      <c r="R3287" t="s">
        <v>39</v>
      </c>
      <c r="S3287" t="s">
        <v>39</v>
      </c>
      <c r="T3287">
        <v>4</v>
      </c>
      <c r="U3287" t="s">
        <v>48</v>
      </c>
      <c r="V3287" s="6" t="s">
        <v>39</v>
      </c>
      <c r="W3287" s="6" t="s">
        <v>39</v>
      </c>
      <c r="X3287" s="6" t="s">
        <v>2804</v>
      </c>
      <c r="Y3287" s="6" t="s">
        <v>39</v>
      </c>
      <c r="Z3287" t="s">
        <v>2636</v>
      </c>
      <c r="AA3287" t="s">
        <v>39</v>
      </c>
      <c r="AB3287" t="s">
        <v>39</v>
      </c>
      <c r="AC3287" t="s">
        <v>39</v>
      </c>
      <c r="AD3287" t="s">
        <v>40</v>
      </c>
      <c r="AE3287" t="s">
        <v>39</v>
      </c>
      <c r="AF3287" t="s">
        <v>40</v>
      </c>
      <c r="AG3287" t="s">
        <v>39</v>
      </c>
      <c r="AH3287" t="s">
        <v>39</v>
      </c>
      <c r="AI3287" t="s">
        <v>39</v>
      </c>
      <c r="AJ3287" s="6" t="s">
        <v>43</v>
      </c>
      <c r="AK3287" s="19">
        <v>14.67</v>
      </c>
      <c r="AL3287" t="s">
        <v>136</v>
      </c>
      <c r="AM3287" s="19">
        <v>5.77</v>
      </c>
      <c r="AN3287">
        <v>3</v>
      </c>
      <c r="AO3287">
        <v>100</v>
      </c>
      <c r="AP3287">
        <v>28</v>
      </c>
      <c r="AQ3287" t="s">
        <v>39</v>
      </c>
      <c r="AR3287" t="s">
        <v>2694</v>
      </c>
    </row>
    <row r="3288" spans="1:44" x14ac:dyDescent="0.35">
      <c r="A3288" t="s">
        <v>2187</v>
      </c>
      <c r="B3288" t="s">
        <v>2673</v>
      </c>
      <c r="C3288" t="s">
        <v>2593</v>
      </c>
      <c r="D3288" t="s">
        <v>915</v>
      </c>
      <c r="E3288" t="s">
        <v>1492</v>
      </c>
      <c r="F3288" t="s">
        <v>3066</v>
      </c>
      <c r="G3288" t="s">
        <v>42</v>
      </c>
      <c r="H3288" t="s">
        <v>40</v>
      </c>
      <c r="I3288" t="s">
        <v>3277</v>
      </c>
      <c r="J3288">
        <v>40.65</v>
      </c>
      <c r="K3288">
        <v>38.89</v>
      </c>
      <c r="L3288">
        <v>1968</v>
      </c>
      <c r="M3288" t="s">
        <v>2633</v>
      </c>
      <c r="N3288" t="s">
        <v>39</v>
      </c>
      <c r="O3288">
        <v>2003</v>
      </c>
      <c r="P3288">
        <v>2004</v>
      </c>
      <c r="Q3288" t="s">
        <v>2846</v>
      </c>
      <c r="R3288" t="s">
        <v>39</v>
      </c>
      <c r="S3288" t="s">
        <v>39</v>
      </c>
      <c r="T3288">
        <v>4</v>
      </c>
      <c r="U3288" t="s">
        <v>48</v>
      </c>
      <c r="V3288" s="6" t="s">
        <v>39</v>
      </c>
      <c r="W3288" s="6" t="s">
        <v>39</v>
      </c>
      <c r="X3288" s="6" t="s">
        <v>2804</v>
      </c>
      <c r="Y3288" s="6" t="s">
        <v>39</v>
      </c>
      <c r="Z3288" t="s">
        <v>2636</v>
      </c>
      <c r="AA3288" t="s">
        <v>39</v>
      </c>
      <c r="AB3288" t="s">
        <v>39</v>
      </c>
      <c r="AC3288" t="s">
        <v>39</v>
      </c>
      <c r="AD3288" t="s">
        <v>40</v>
      </c>
      <c r="AE3288" t="s">
        <v>39</v>
      </c>
      <c r="AF3288" t="s">
        <v>40</v>
      </c>
      <c r="AG3288" t="s">
        <v>39</v>
      </c>
      <c r="AH3288" t="s">
        <v>39</v>
      </c>
      <c r="AI3288" t="s">
        <v>39</v>
      </c>
      <c r="AJ3288" s="6" t="s">
        <v>43</v>
      </c>
      <c r="AK3288" s="19">
        <v>0</v>
      </c>
      <c r="AL3288" t="s">
        <v>136</v>
      </c>
      <c r="AM3288" s="19">
        <v>0</v>
      </c>
      <c r="AN3288">
        <v>3</v>
      </c>
      <c r="AO3288">
        <v>100</v>
      </c>
      <c r="AP3288">
        <v>28</v>
      </c>
      <c r="AQ3288" t="s">
        <v>39</v>
      </c>
      <c r="AR3288" t="s">
        <v>2694</v>
      </c>
    </row>
    <row r="3289" spans="1:44" x14ac:dyDescent="0.35">
      <c r="A3289" t="s">
        <v>2187</v>
      </c>
      <c r="B3289" t="s">
        <v>2673</v>
      </c>
      <c r="C3289" t="s">
        <v>2593</v>
      </c>
      <c r="D3289" t="s">
        <v>915</v>
      </c>
      <c r="E3289" t="s">
        <v>1492</v>
      </c>
      <c r="F3289" t="s">
        <v>3066</v>
      </c>
      <c r="G3289" t="s">
        <v>42</v>
      </c>
      <c r="H3289" t="s">
        <v>40</v>
      </c>
      <c r="I3289" t="s">
        <v>3277</v>
      </c>
      <c r="J3289">
        <v>40.65</v>
      </c>
      <c r="K3289">
        <v>38.89</v>
      </c>
      <c r="L3289">
        <v>1968</v>
      </c>
      <c r="M3289" t="s">
        <v>2633</v>
      </c>
      <c r="N3289" t="s">
        <v>39</v>
      </c>
      <c r="O3289">
        <v>2003</v>
      </c>
      <c r="P3289">
        <v>2004</v>
      </c>
      <c r="Q3289" t="s">
        <v>2846</v>
      </c>
      <c r="R3289" t="s">
        <v>39</v>
      </c>
      <c r="S3289" t="s">
        <v>39</v>
      </c>
      <c r="T3289">
        <v>4</v>
      </c>
      <c r="U3289" t="s">
        <v>48</v>
      </c>
      <c r="V3289" s="6" t="s">
        <v>39</v>
      </c>
      <c r="W3289" s="6" t="s">
        <v>39</v>
      </c>
      <c r="X3289" s="6" t="s">
        <v>2804</v>
      </c>
      <c r="Y3289" s="6" t="s">
        <v>39</v>
      </c>
      <c r="Z3289" t="s">
        <v>2636</v>
      </c>
      <c r="AA3289" t="s">
        <v>39</v>
      </c>
      <c r="AB3289" t="s">
        <v>39</v>
      </c>
      <c r="AC3289" t="s">
        <v>39</v>
      </c>
      <c r="AD3289" t="s">
        <v>40</v>
      </c>
      <c r="AE3289" t="s">
        <v>39</v>
      </c>
      <c r="AF3289" t="s">
        <v>40</v>
      </c>
      <c r="AG3289" t="s">
        <v>39</v>
      </c>
      <c r="AH3289" t="s">
        <v>39</v>
      </c>
      <c r="AI3289" t="s">
        <v>39</v>
      </c>
      <c r="AJ3289" s="6" t="s">
        <v>43</v>
      </c>
      <c r="AK3289" s="19">
        <v>11.33</v>
      </c>
      <c r="AL3289" t="s">
        <v>136</v>
      </c>
      <c r="AM3289" s="19">
        <v>1.1499999999999999</v>
      </c>
      <c r="AN3289">
        <v>3</v>
      </c>
      <c r="AO3289">
        <v>100</v>
      </c>
      <c r="AP3289">
        <v>28</v>
      </c>
      <c r="AQ3289" t="s">
        <v>39</v>
      </c>
      <c r="AR3289" t="s">
        <v>2694</v>
      </c>
    </row>
    <row r="3290" spans="1:44" x14ac:dyDescent="0.35">
      <c r="A3290" t="s">
        <v>2187</v>
      </c>
      <c r="B3290" t="s">
        <v>2673</v>
      </c>
      <c r="C3290" t="s">
        <v>2593</v>
      </c>
      <c r="D3290" t="s">
        <v>915</v>
      </c>
      <c r="E3290" t="s">
        <v>1492</v>
      </c>
      <c r="F3290" t="s">
        <v>3066</v>
      </c>
      <c r="G3290" t="s">
        <v>42</v>
      </c>
      <c r="H3290" t="s">
        <v>40</v>
      </c>
      <c r="I3290" t="s">
        <v>3277</v>
      </c>
      <c r="J3290">
        <v>40.65</v>
      </c>
      <c r="K3290">
        <v>38.89</v>
      </c>
      <c r="L3290">
        <v>1968</v>
      </c>
      <c r="M3290" t="s">
        <v>2633</v>
      </c>
      <c r="N3290" t="s">
        <v>39</v>
      </c>
      <c r="O3290">
        <v>2003</v>
      </c>
      <c r="P3290">
        <v>2004</v>
      </c>
      <c r="Q3290" t="s">
        <v>2846</v>
      </c>
      <c r="R3290" t="s">
        <v>39</v>
      </c>
      <c r="S3290" t="s">
        <v>39</v>
      </c>
      <c r="T3290">
        <v>4</v>
      </c>
      <c r="U3290" t="s">
        <v>48</v>
      </c>
      <c r="V3290" s="6" t="s">
        <v>39</v>
      </c>
      <c r="W3290" s="6" t="s">
        <v>39</v>
      </c>
      <c r="X3290" s="6" t="s">
        <v>2804</v>
      </c>
      <c r="Y3290" s="6" t="s">
        <v>39</v>
      </c>
      <c r="Z3290" t="s">
        <v>2636</v>
      </c>
      <c r="AA3290" t="s">
        <v>39</v>
      </c>
      <c r="AB3290" t="s">
        <v>39</v>
      </c>
      <c r="AC3290" t="s">
        <v>39</v>
      </c>
      <c r="AD3290" t="s">
        <v>40</v>
      </c>
      <c r="AE3290" t="s">
        <v>39</v>
      </c>
      <c r="AF3290" t="s">
        <v>40</v>
      </c>
      <c r="AG3290" t="s">
        <v>39</v>
      </c>
      <c r="AH3290" t="s">
        <v>39</v>
      </c>
      <c r="AI3290" t="s">
        <v>39</v>
      </c>
      <c r="AJ3290" s="6" t="s">
        <v>43</v>
      </c>
      <c r="AK3290" s="19">
        <v>5.33</v>
      </c>
      <c r="AL3290" t="s">
        <v>136</v>
      </c>
      <c r="AM3290" s="19">
        <v>2.31</v>
      </c>
      <c r="AN3290">
        <v>3</v>
      </c>
      <c r="AO3290">
        <v>100</v>
      </c>
      <c r="AP3290">
        <v>28</v>
      </c>
      <c r="AQ3290" t="s">
        <v>39</v>
      </c>
      <c r="AR3290" t="s">
        <v>2694</v>
      </c>
    </row>
    <row r="3291" spans="1:44" x14ac:dyDescent="0.35">
      <c r="A3291" t="s">
        <v>2187</v>
      </c>
      <c r="B3291" t="s">
        <v>2673</v>
      </c>
      <c r="C3291" t="s">
        <v>2593</v>
      </c>
      <c r="D3291" t="s">
        <v>915</v>
      </c>
      <c r="E3291" t="s">
        <v>1492</v>
      </c>
      <c r="F3291" t="s">
        <v>3066</v>
      </c>
      <c r="G3291" t="s">
        <v>42</v>
      </c>
      <c r="H3291" t="s">
        <v>40</v>
      </c>
      <c r="I3291" t="s">
        <v>3278</v>
      </c>
      <c r="J3291">
        <v>40.700000000000003</v>
      </c>
      <c r="K3291">
        <v>38.909999999999997</v>
      </c>
      <c r="L3291">
        <v>1968</v>
      </c>
      <c r="M3291" t="s">
        <v>2633</v>
      </c>
      <c r="N3291" t="s">
        <v>39</v>
      </c>
      <c r="O3291">
        <v>2003</v>
      </c>
      <c r="P3291">
        <v>2004</v>
      </c>
      <c r="Q3291" t="s">
        <v>2846</v>
      </c>
      <c r="R3291" t="s">
        <v>39</v>
      </c>
      <c r="S3291" t="s">
        <v>39</v>
      </c>
      <c r="T3291">
        <v>4</v>
      </c>
      <c r="U3291" t="s">
        <v>48</v>
      </c>
      <c r="V3291" s="6" t="s">
        <v>39</v>
      </c>
      <c r="W3291" s="6" t="s">
        <v>39</v>
      </c>
      <c r="X3291" s="6" t="s">
        <v>2804</v>
      </c>
      <c r="Y3291" s="6" t="s">
        <v>39</v>
      </c>
      <c r="Z3291" t="s">
        <v>2636</v>
      </c>
      <c r="AA3291" t="s">
        <v>39</v>
      </c>
      <c r="AB3291" t="s">
        <v>39</v>
      </c>
      <c r="AC3291" t="s">
        <v>39</v>
      </c>
      <c r="AD3291" t="s">
        <v>40</v>
      </c>
      <c r="AE3291" t="s">
        <v>39</v>
      </c>
      <c r="AF3291" t="s">
        <v>40</v>
      </c>
      <c r="AG3291" t="s">
        <v>39</v>
      </c>
      <c r="AH3291" t="s">
        <v>39</v>
      </c>
      <c r="AI3291" t="s">
        <v>39</v>
      </c>
      <c r="AJ3291" s="6" t="s">
        <v>43</v>
      </c>
      <c r="AK3291" s="19">
        <v>7.33</v>
      </c>
      <c r="AL3291" t="s">
        <v>136</v>
      </c>
      <c r="AM3291" s="19">
        <v>4.16</v>
      </c>
      <c r="AN3291">
        <v>3</v>
      </c>
      <c r="AO3291">
        <v>100</v>
      </c>
      <c r="AP3291">
        <v>28</v>
      </c>
      <c r="AQ3291" t="s">
        <v>39</v>
      </c>
      <c r="AR3291" t="s">
        <v>2694</v>
      </c>
    </row>
    <row r="3292" spans="1:44" x14ac:dyDescent="0.35">
      <c r="A3292" t="s">
        <v>2187</v>
      </c>
      <c r="B3292" t="s">
        <v>2673</v>
      </c>
      <c r="C3292" t="s">
        <v>2593</v>
      </c>
      <c r="D3292" t="s">
        <v>915</v>
      </c>
      <c r="E3292" t="s">
        <v>1492</v>
      </c>
      <c r="F3292" t="s">
        <v>3066</v>
      </c>
      <c r="G3292" t="s">
        <v>42</v>
      </c>
      <c r="H3292" t="s">
        <v>40</v>
      </c>
      <c r="I3292" t="s">
        <v>3275</v>
      </c>
      <c r="J3292">
        <v>40.58</v>
      </c>
      <c r="K3292">
        <v>38.9</v>
      </c>
      <c r="L3292">
        <v>1968</v>
      </c>
      <c r="M3292" t="s">
        <v>2633</v>
      </c>
      <c r="N3292" t="s">
        <v>39</v>
      </c>
      <c r="O3292">
        <v>2003</v>
      </c>
      <c r="P3292">
        <v>2004</v>
      </c>
      <c r="Q3292" t="s">
        <v>2846</v>
      </c>
      <c r="R3292" t="s">
        <v>39</v>
      </c>
      <c r="S3292" t="s">
        <v>39</v>
      </c>
      <c r="T3292">
        <v>4</v>
      </c>
      <c r="U3292" t="s">
        <v>48</v>
      </c>
      <c r="V3292" s="6" t="s">
        <v>39</v>
      </c>
      <c r="W3292" s="6" t="s">
        <v>39</v>
      </c>
      <c r="X3292" s="6" t="s">
        <v>2804</v>
      </c>
      <c r="Y3292" s="6" t="s">
        <v>39</v>
      </c>
      <c r="Z3292" t="s">
        <v>2636</v>
      </c>
      <c r="AA3292" t="s">
        <v>39</v>
      </c>
      <c r="AB3292" t="s">
        <v>39</v>
      </c>
      <c r="AC3292" t="s">
        <v>39</v>
      </c>
      <c r="AD3292" t="s">
        <v>40</v>
      </c>
      <c r="AE3292" t="s">
        <v>39</v>
      </c>
      <c r="AF3292" t="s">
        <v>40</v>
      </c>
      <c r="AG3292" t="s">
        <v>39</v>
      </c>
      <c r="AH3292" t="s">
        <v>39</v>
      </c>
      <c r="AI3292" t="s">
        <v>39</v>
      </c>
      <c r="AJ3292" s="6" t="s">
        <v>43</v>
      </c>
      <c r="AK3292" s="19">
        <v>10.67</v>
      </c>
      <c r="AL3292" t="s">
        <v>136</v>
      </c>
      <c r="AM3292" s="19">
        <v>2.31</v>
      </c>
      <c r="AN3292">
        <v>3</v>
      </c>
      <c r="AO3292">
        <v>100</v>
      </c>
      <c r="AP3292">
        <v>28</v>
      </c>
      <c r="AQ3292" t="s">
        <v>39</v>
      </c>
      <c r="AR3292" t="s">
        <v>2694</v>
      </c>
    </row>
    <row r="3293" spans="1:44" x14ac:dyDescent="0.35">
      <c r="A3293" t="s">
        <v>2187</v>
      </c>
      <c r="B3293" t="s">
        <v>2673</v>
      </c>
      <c r="C3293" t="s">
        <v>2593</v>
      </c>
      <c r="D3293" t="s">
        <v>915</v>
      </c>
      <c r="E3293" t="s">
        <v>1492</v>
      </c>
      <c r="F3293" t="s">
        <v>3066</v>
      </c>
      <c r="G3293" t="s">
        <v>42</v>
      </c>
      <c r="H3293" t="s">
        <v>40</v>
      </c>
      <c r="I3293" t="s">
        <v>3275</v>
      </c>
      <c r="J3293">
        <v>40.58</v>
      </c>
      <c r="K3293">
        <v>38.9</v>
      </c>
      <c r="L3293">
        <v>1968</v>
      </c>
      <c r="M3293" t="s">
        <v>2633</v>
      </c>
      <c r="N3293" t="s">
        <v>39</v>
      </c>
      <c r="O3293">
        <v>2003</v>
      </c>
      <c r="P3293">
        <v>2004</v>
      </c>
      <c r="Q3293" t="s">
        <v>2846</v>
      </c>
      <c r="R3293" t="s">
        <v>39</v>
      </c>
      <c r="S3293" t="s">
        <v>39</v>
      </c>
      <c r="T3293">
        <v>4</v>
      </c>
      <c r="U3293" t="s">
        <v>48</v>
      </c>
      <c r="V3293" s="6" t="s">
        <v>39</v>
      </c>
      <c r="W3293" s="6" t="s">
        <v>39</v>
      </c>
      <c r="X3293" s="6" t="s">
        <v>2804</v>
      </c>
      <c r="Y3293" s="6" t="s">
        <v>39</v>
      </c>
      <c r="Z3293" t="s">
        <v>2636</v>
      </c>
      <c r="AA3293" t="s">
        <v>39</v>
      </c>
      <c r="AB3293" t="s">
        <v>39</v>
      </c>
      <c r="AC3293" t="s">
        <v>39</v>
      </c>
      <c r="AD3293" t="s">
        <v>40</v>
      </c>
      <c r="AE3293" t="s">
        <v>39</v>
      </c>
      <c r="AF3293" t="s">
        <v>40</v>
      </c>
      <c r="AG3293" t="s">
        <v>39</v>
      </c>
      <c r="AH3293" t="s">
        <v>39</v>
      </c>
      <c r="AI3293" t="s">
        <v>39</v>
      </c>
      <c r="AJ3293" s="6" t="s">
        <v>43</v>
      </c>
      <c r="AK3293" s="19">
        <v>9.33</v>
      </c>
      <c r="AL3293" t="s">
        <v>136</v>
      </c>
      <c r="AM3293" s="19">
        <v>4.16</v>
      </c>
      <c r="AN3293">
        <v>3</v>
      </c>
      <c r="AO3293">
        <v>100</v>
      </c>
      <c r="AP3293">
        <v>28</v>
      </c>
      <c r="AQ3293" t="s">
        <v>39</v>
      </c>
      <c r="AR3293" t="s">
        <v>2694</v>
      </c>
    </row>
    <row r="3294" spans="1:44" x14ac:dyDescent="0.35">
      <c r="A3294" t="s">
        <v>2187</v>
      </c>
      <c r="B3294" t="s">
        <v>2673</v>
      </c>
      <c r="C3294" t="s">
        <v>2593</v>
      </c>
      <c r="D3294" t="s">
        <v>915</v>
      </c>
      <c r="E3294" t="s">
        <v>1492</v>
      </c>
      <c r="F3294" t="s">
        <v>3066</v>
      </c>
      <c r="G3294" t="s">
        <v>42</v>
      </c>
      <c r="H3294" t="s">
        <v>40</v>
      </c>
      <c r="I3294" t="s">
        <v>3275</v>
      </c>
      <c r="J3294">
        <v>40.58</v>
      </c>
      <c r="K3294">
        <v>38.9</v>
      </c>
      <c r="L3294">
        <v>1968</v>
      </c>
      <c r="M3294" t="s">
        <v>2633</v>
      </c>
      <c r="N3294" t="s">
        <v>39</v>
      </c>
      <c r="O3294">
        <v>2003</v>
      </c>
      <c r="P3294">
        <v>2004</v>
      </c>
      <c r="Q3294" t="s">
        <v>2846</v>
      </c>
      <c r="R3294" t="s">
        <v>39</v>
      </c>
      <c r="S3294" t="s">
        <v>39</v>
      </c>
      <c r="T3294">
        <v>4</v>
      </c>
      <c r="U3294" t="s">
        <v>48</v>
      </c>
      <c r="V3294" s="6" t="s">
        <v>39</v>
      </c>
      <c r="W3294" s="6" t="s">
        <v>39</v>
      </c>
      <c r="X3294" s="6" t="s">
        <v>2804</v>
      </c>
      <c r="Y3294" s="6" t="s">
        <v>39</v>
      </c>
      <c r="Z3294" t="s">
        <v>2636</v>
      </c>
      <c r="AA3294" t="s">
        <v>39</v>
      </c>
      <c r="AB3294" t="s">
        <v>39</v>
      </c>
      <c r="AC3294" t="s">
        <v>39</v>
      </c>
      <c r="AD3294" t="s">
        <v>40</v>
      </c>
      <c r="AE3294" t="s">
        <v>39</v>
      </c>
      <c r="AF3294" t="s">
        <v>40</v>
      </c>
      <c r="AG3294" t="s">
        <v>39</v>
      </c>
      <c r="AH3294" t="s">
        <v>39</v>
      </c>
      <c r="AI3294" t="s">
        <v>39</v>
      </c>
      <c r="AJ3294" s="6" t="s">
        <v>43</v>
      </c>
      <c r="AK3294" s="19">
        <v>6.67</v>
      </c>
      <c r="AL3294" t="s">
        <v>136</v>
      </c>
      <c r="AM3294" s="19">
        <v>1.1499999999999999</v>
      </c>
      <c r="AN3294">
        <v>3</v>
      </c>
      <c r="AO3294">
        <v>100</v>
      </c>
      <c r="AP3294">
        <v>28</v>
      </c>
      <c r="AQ3294" t="s">
        <v>39</v>
      </c>
      <c r="AR3294" t="s">
        <v>2694</v>
      </c>
    </row>
    <row r="3295" spans="1:44" x14ac:dyDescent="0.35">
      <c r="A3295" t="s">
        <v>2187</v>
      </c>
      <c r="B3295" t="s">
        <v>2673</v>
      </c>
      <c r="C3295" t="s">
        <v>2593</v>
      </c>
      <c r="D3295" t="s">
        <v>915</v>
      </c>
      <c r="E3295" t="s">
        <v>1492</v>
      </c>
      <c r="F3295" t="s">
        <v>3066</v>
      </c>
      <c r="G3295" t="s">
        <v>42</v>
      </c>
      <c r="H3295" t="s">
        <v>40</v>
      </c>
      <c r="I3295" t="s">
        <v>3275</v>
      </c>
      <c r="J3295">
        <v>40.58</v>
      </c>
      <c r="K3295">
        <v>38.9</v>
      </c>
      <c r="L3295">
        <v>1968</v>
      </c>
      <c r="M3295" t="s">
        <v>2633</v>
      </c>
      <c r="N3295" t="s">
        <v>39</v>
      </c>
      <c r="O3295">
        <v>2003</v>
      </c>
      <c r="P3295">
        <v>2004</v>
      </c>
      <c r="Q3295" t="s">
        <v>2846</v>
      </c>
      <c r="R3295" t="s">
        <v>39</v>
      </c>
      <c r="S3295" t="s">
        <v>39</v>
      </c>
      <c r="T3295">
        <v>4</v>
      </c>
      <c r="U3295" t="s">
        <v>48</v>
      </c>
      <c r="V3295" s="6" t="s">
        <v>39</v>
      </c>
      <c r="W3295" s="6" t="s">
        <v>39</v>
      </c>
      <c r="X3295" s="6" t="s">
        <v>2804</v>
      </c>
      <c r="Y3295" s="6" t="s">
        <v>39</v>
      </c>
      <c r="Z3295" t="s">
        <v>2636</v>
      </c>
      <c r="AA3295" t="s">
        <v>39</v>
      </c>
      <c r="AB3295" t="s">
        <v>39</v>
      </c>
      <c r="AC3295" t="s">
        <v>39</v>
      </c>
      <c r="AD3295" t="s">
        <v>40</v>
      </c>
      <c r="AE3295" t="s">
        <v>39</v>
      </c>
      <c r="AF3295" t="s">
        <v>40</v>
      </c>
      <c r="AG3295" t="s">
        <v>39</v>
      </c>
      <c r="AH3295" t="s">
        <v>39</v>
      </c>
      <c r="AI3295" t="s">
        <v>39</v>
      </c>
      <c r="AJ3295" s="6" t="s">
        <v>43</v>
      </c>
      <c r="AK3295" s="19">
        <v>8.67</v>
      </c>
      <c r="AL3295" t="s">
        <v>136</v>
      </c>
      <c r="AM3295" s="19">
        <v>2.31</v>
      </c>
      <c r="AN3295">
        <v>3</v>
      </c>
      <c r="AO3295">
        <v>100</v>
      </c>
      <c r="AP3295">
        <v>28</v>
      </c>
      <c r="AQ3295" t="s">
        <v>39</v>
      </c>
      <c r="AR3295" t="s">
        <v>2694</v>
      </c>
    </row>
    <row r="3296" spans="1:44" x14ac:dyDescent="0.35">
      <c r="A3296" t="s">
        <v>2187</v>
      </c>
      <c r="B3296" t="s">
        <v>2673</v>
      </c>
      <c r="C3296" t="s">
        <v>2593</v>
      </c>
      <c r="D3296" t="s">
        <v>915</v>
      </c>
      <c r="E3296" t="s">
        <v>1492</v>
      </c>
      <c r="F3296" t="s">
        <v>3066</v>
      </c>
      <c r="G3296" t="s">
        <v>42</v>
      </c>
      <c r="H3296" t="s">
        <v>40</v>
      </c>
      <c r="I3296" t="s">
        <v>3275</v>
      </c>
      <c r="J3296">
        <v>40.58</v>
      </c>
      <c r="K3296">
        <v>38.9</v>
      </c>
      <c r="L3296">
        <v>1968</v>
      </c>
      <c r="M3296" t="s">
        <v>2633</v>
      </c>
      <c r="N3296" t="s">
        <v>39</v>
      </c>
      <c r="O3296">
        <v>2003</v>
      </c>
      <c r="P3296">
        <v>2004</v>
      </c>
      <c r="Q3296" t="s">
        <v>2846</v>
      </c>
      <c r="R3296" t="s">
        <v>39</v>
      </c>
      <c r="S3296" t="s">
        <v>39</v>
      </c>
      <c r="T3296">
        <v>4</v>
      </c>
      <c r="U3296" t="s">
        <v>48</v>
      </c>
      <c r="V3296" s="6" t="s">
        <v>39</v>
      </c>
      <c r="W3296" s="6" t="s">
        <v>39</v>
      </c>
      <c r="X3296" s="6" t="s">
        <v>2804</v>
      </c>
      <c r="Y3296" s="6" t="s">
        <v>39</v>
      </c>
      <c r="Z3296" t="s">
        <v>2636</v>
      </c>
      <c r="AA3296" t="s">
        <v>39</v>
      </c>
      <c r="AB3296" t="s">
        <v>39</v>
      </c>
      <c r="AC3296" t="s">
        <v>39</v>
      </c>
      <c r="AD3296" t="s">
        <v>40</v>
      </c>
      <c r="AE3296" t="s">
        <v>39</v>
      </c>
      <c r="AF3296" t="s">
        <v>40</v>
      </c>
      <c r="AG3296" t="s">
        <v>39</v>
      </c>
      <c r="AH3296" t="s">
        <v>39</v>
      </c>
      <c r="AI3296" t="s">
        <v>39</v>
      </c>
      <c r="AJ3296" s="6" t="s">
        <v>43</v>
      </c>
      <c r="AK3296" s="17">
        <v>24</v>
      </c>
      <c r="AL3296" t="s">
        <v>136</v>
      </c>
      <c r="AM3296" s="19">
        <v>14.42</v>
      </c>
      <c r="AN3296">
        <v>3</v>
      </c>
      <c r="AO3296">
        <v>100</v>
      </c>
      <c r="AP3296">
        <v>28</v>
      </c>
      <c r="AQ3296" t="s">
        <v>39</v>
      </c>
      <c r="AR3296" t="s">
        <v>2694</v>
      </c>
    </row>
    <row r="3297" spans="1:44" x14ac:dyDescent="0.35">
      <c r="A3297" t="s">
        <v>2187</v>
      </c>
      <c r="B3297" t="s">
        <v>2673</v>
      </c>
      <c r="C3297" t="s">
        <v>2593</v>
      </c>
      <c r="D3297" t="s">
        <v>915</v>
      </c>
      <c r="E3297" t="s">
        <v>1492</v>
      </c>
      <c r="F3297" t="s">
        <v>3066</v>
      </c>
      <c r="G3297" t="s">
        <v>42</v>
      </c>
      <c r="H3297" t="s">
        <v>40</v>
      </c>
      <c r="I3297" t="s">
        <v>3275</v>
      </c>
      <c r="J3297">
        <v>40.58</v>
      </c>
      <c r="K3297">
        <v>38.9</v>
      </c>
      <c r="L3297">
        <v>1968</v>
      </c>
      <c r="M3297" t="s">
        <v>2633</v>
      </c>
      <c r="N3297" t="s">
        <v>39</v>
      </c>
      <c r="O3297">
        <v>2003</v>
      </c>
      <c r="P3297">
        <v>2004</v>
      </c>
      <c r="Q3297" t="s">
        <v>2846</v>
      </c>
      <c r="R3297" t="s">
        <v>39</v>
      </c>
      <c r="S3297" t="s">
        <v>39</v>
      </c>
      <c r="T3297">
        <v>4</v>
      </c>
      <c r="U3297" t="s">
        <v>48</v>
      </c>
      <c r="V3297" s="6" t="s">
        <v>39</v>
      </c>
      <c r="W3297" s="6" t="s">
        <v>39</v>
      </c>
      <c r="X3297" s="6" t="s">
        <v>2804</v>
      </c>
      <c r="Y3297" s="6" t="s">
        <v>39</v>
      </c>
      <c r="Z3297" t="s">
        <v>2636</v>
      </c>
      <c r="AA3297" t="s">
        <v>39</v>
      </c>
      <c r="AB3297" t="s">
        <v>39</v>
      </c>
      <c r="AC3297" t="s">
        <v>39</v>
      </c>
      <c r="AD3297" t="s">
        <v>40</v>
      </c>
      <c r="AE3297" t="s">
        <v>39</v>
      </c>
      <c r="AF3297" t="s">
        <v>40</v>
      </c>
      <c r="AG3297" t="s">
        <v>39</v>
      </c>
      <c r="AH3297" t="s">
        <v>39</v>
      </c>
      <c r="AI3297" t="s">
        <v>39</v>
      </c>
      <c r="AJ3297" s="6" t="s">
        <v>43</v>
      </c>
      <c r="AK3297" s="19">
        <v>7.33</v>
      </c>
      <c r="AL3297" t="s">
        <v>136</v>
      </c>
      <c r="AM3297" s="19">
        <v>7.02</v>
      </c>
      <c r="AN3297">
        <v>3</v>
      </c>
      <c r="AO3297">
        <v>100</v>
      </c>
      <c r="AP3297">
        <v>28</v>
      </c>
      <c r="AQ3297" t="s">
        <v>39</v>
      </c>
      <c r="AR3297" t="s">
        <v>2694</v>
      </c>
    </row>
    <row r="3298" spans="1:44" x14ac:dyDescent="0.35">
      <c r="A3298" t="s">
        <v>2187</v>
      </c>
      <c r="B3298" t="s">
        <v>2673</v>
      </c>
      <c r="C3298" t="s">
        <v>2593</v>
      </c>
      <c r="D3298" t="s">
        <v>915</v>
      </c>
      <c r="E3298" t="s">
        <v>1492</v>
      </c>
      <c r="F3298" t="s">
        <v>3066</v>
      </c>
      <c r="G3298" t="s">
        <v>42</v>
      </c>
      <c r="H3298" t="s">
        <v>40</v>
      </c>
      <c r="I3298" t="s">
        <v>3275</v>
      </c>
      <c r="J3298">
        <v>40.58</v>
      </c>
      <c r="K3298">
        <v>38.9</v>
      </c>
      <c r="L3298">
        <v>1968</v>
      </c>
      <c r="M3298" t="s">
        <v>2633</v>
      </c>
      <c r="N3298" t="s">
        <v>39</v>
      </c>
      <c r="O3298">
        <v>2003</v>
      </c>
      <c r="P3298">
        <v>2004</v>
      </c>
      <c r="Q3298" t="s">
        <v>2846</v>
      </c>
      <c r="R3298" t="s">
        <v>39</v>
      </c>
      <c r="S3298" t="s">
        <v>39</v>
      </c>
      <c r="T3298">
        <v>4</v>
      </c>
      <c r="U3298" t="s">
        <v>48</v>
      </c>
      <c r="V3298" s="6" t="s">
        <v>39</v>
      </c>
      <c r="W3298" s="6" t="s">
        <v>39</v>
      </c>
      <c r="X3298" s="6" t="s">
        <v>2804</v>
      </c>
      <c r="Y3298" s="6" t="s">
        <v>39</v>
      </c>
      <c r="Z3298" t="s">
        <v>2636</v>
      </c>
      <c r="AA3298" t="s">
        <v>39</v>
      </c>
      <c r="AB3298" t="s">
        <v>39</v>
      </c>
      <c r="AC3298" t="s">
        <v>39</v>
      </c>
      <c r="AD3298" t="s">
        <v>40</v>
      </c>
      <c r="AE3298" t="s">
        <v>39</v>
      </c>
      <c r="AF3298" t="s">
        <v>40</v>
      </c>
      <c r="AG3298" t="s">
        <v>39</v>
      </c>
      <c r="AH3298" t="s">
        <v>39</v>
      </c>
      <c r="AI3298" t="s">
        <v>39</v>
      </c>
      <c r="AJ3298" s="6" t="s">
        <v>43</v>
      </c>
      <c r="AK3298" s="19">
        <v>0</v>
      </c>
      <c r="AL3298" t="s">
        <v>136</v>
      </c>
      <c r="AM3298" s="19">
        <v>0</v>
      </c>
      <c r="AN3298">
        <v>3</v>
      </c>
      <c r="AO3298">
        <v>100</v>
      </c>
      <c r="AP3298">
        <v>28</v>
      </c>
      <c r="AQ3298" t="s">
        <v>39</v>
      </c>
      <c r="AR3298" t="s">
        <v>2694</v>
      </c>
    </row>
    <row r="3299" spans="1:44" x14ac:dyDescent="0.35">
      <c r="A3299" t="s">
        <v>2187</v>
      </c>
      <c r="B3299" t="s">
        <v>2673</v>
      </c>
      <c r="C3299" t="s">
        <v>2593</v>
      </c>
      <c r="D3299" t="s">
        <v>915</v>
      </c>
      <c r="E3299" t="s">
        <v>1492</v>
      </c>
      <c r="F3299" t="s">
        <v>3066</v>
      </c>
      <c r="G3299" t="s">
        <v>42</v>
      </c>
      <c r="H3299" t="s">
        <v>40</v>
      </c>
      <c r="I3299" t="s">
        <v>3275</v>
      </c>
      <c r="J3299">
        <v>40.58</v>
      </c>
      <c r="K3299">
        <v>38.9</v>
      </c>
      <c r="L3299">
        <v>1968</v>
      </c>
      <c r="M3299" t="s">
        <v>2633</v>
      </c>
      <c r="N3299" t="s">
        <v>39</v>
      </c>
      <c r="O3299">
        <v>2003</v>
      </c>
      <c r="P3299">
        <v>2004</v>
      </c>
      <c r="Q3299" t="s">
        <v>2846</v>
      </c>
      <c r="R3299" t="s">
        <v>39</v>
      </c>
      <c r="S3299" t="s">
        <v>39</v>
      </c>
      <c r="T3299">
        <v>4</v>
      </c>
      <c r="U3299" t="s">
        <v>48</v>
      </c>
      <c r="V3299" s="6" t="s">
        <v>39</v>
      </c>
      <c r="W3299" s="6" t="s">
        <v>39</v>
      </c>
      <c r="X3299" s="6" t="s">
        <v>2804</v>
      </c>
      <c r="Y3299" s="6" t="s">
        <v>39</v>
      </c>
      <c r="Z3299" t="s">
        <v>2636</v>
      </c>
      <c r="AA3299" t="s">
        <v>39</v>
      </c>
      <c r="AB3299" t="s">
        <v>39</v>
      </c>
      <c r="AC3299" t="s">
        <v>39</v>
      </c>
      <c r="AD3299" t="s">
        <v>40</v>
      </c>
      <c r="AE3299" t="s">
        <v>39</v>
      </c>
      <c r="AF3299" t="s">
        <v>40</v>
      </c>
      <c r="AG3299" t="s">
        <v>39</v>
      </c>
      <c r="AH3299" t="s">
        <v>39</v>
      </c>
      <c r="AI3299" t="s">
        <v>39</v>
      </c>
      <c r="AJ3299" s="6" t="s">
        <v>43</v>
      </c>
      <c r="AK3299" s="19">
        <v>0</v>
      </c>
      <c r="AL3299" t="s">
        <v>136</v>
      </c>
      <c r="AM3299" s="19">
        <v>0</v>
      </c>
      <c r="AN3299">
        <v>3</v>
      </c>
      <c r="AO3299">
        <v>100</v>
      </c>
      <c r="AP3299">
        <v>28</v>
      </c>
      <c r="AQ3299" t="s">
        <v>39</v>
      </c>
      <c r="AR3299" t="s">
        <v>2694</v>
      </c>
    </row>
    <row r="3300" spans="1:44" x14ac:dyDescent="0.35">
      <c r="A3300" t="s">
        <v>2187</v>
      </c>
      <c r="B3300" t="s">
        <v>2673</v>
      </c>
      <c r="C3300" t="s">
        <v>2593</v>
      </c>
      <c r="D3300" t="s">
        <v>915</v>
      </c>
      <c r="E3300" t="s">
        <v>1492</v>
      </c>
      <c r="F3300" t="s">
        <v>3066</v>
      </c>
      <c r="G3300" t="s">
        <v>42</v>
      </c>
      <c r="H3300" t="s">
        <v>40</v>
      </c>
      <c r="I3300" t="s">
        <v>3275</v>
      </c>
      <c r="J3300">
        <v>40.58</v>
      </c>
      <c r="K3300">
        <v>38.9</v>
      </c>
      <c r="L3300">
        <v>1968</v>
      </c>
      <c r="M3300" t="s">
        <v>2633</v>
      </c>
      <c r="N3300" t="s">
        <v>39</v>
      </c>
      <c r="O3300">
        <v>2003</v>
      </c>
      <c r="P3300">
        <v>2004</v>
      </c>
      <c r="Q3300" t="s">
        <v>2846</v>
      </c>
      <c r="R3300" t="s">
        <v>39</v>
      </c>
      <c r="S3300" t="s">
        <v>39</v>
      </c>
      <c r="T3300">
        <v>4</v>
      </c>
      <c r="U3300" t="s">
        <v>48</v>
      </c>
      <c r="V3300" s="6" t="s">
        <v>39</v>
      </c>
      <c r="W3300" s="6" t="s">
        <v>39</v>
      </c>
      <c r="X3300" s="6" t="s">
        <v>2804</v>
      </c>
      <c r="Y3300" s="6" t="s">
        <v>39</v>
      </c>
      <c r="Z3300" t="s">
        <v>2636</v>
      </c>
      <c r="AA3300" t="s">
        <v>39</v>
      </c>
      <c r="AB3300" t="s">
        <v>39</v>
      </c>
      <c r="AC3300" t="s">
        <v>39</v>
      </c>
      <c r="AD3300" t="s">
        <v>40</v>
      </c>
      <c r="AE3300" t="s">
        <v>39</v>
      </c>
      <c r="AF3300" t="s">
        <v>40</v>
      </c>
      <c r="AG3300" t="s">
        <v>39</v>
      </c>
      <c r="AH3300" t="s">
        <v>39</v>
      </c>
      <c r="AI3300" t="s">
        <v>39</v>
      </c>
      <c r="AJ3300" s="6" t="s">
        <v>43</v>
      </c>
      <c r="AK3300" s="19">
        <v>0.67</v>
      </c>
      <c r="AL3300" t="s">
        <v>136</v>
      </c>
      <c r="AM3300" s="19">
        <v>1.55</v>
      </c>
      <c r="AN3300">
        <v>3</v>
      </c>
      <c r="AO3300">
        <v>100</v>
      </c>
      <c r="AP3300">
        <v>28</v>
      </c>
      <c r="AQ3300" t="s">
        <v>39</v>
      </c>
      <c r="AR3300" t="s">
        <v>2694</v>
      </c>
    </row>
    <row r="3301" spans="1:44" x14ac:dyDescent="0.35">
      <c r="A3301" t="s">
        <v>2187</v>
      </c>
      <c r="B3301" t="s">
        <v>2673</v>
      </c>
      <c r="C3301" t="s">
        <v>2593</v>
      </c>
      <c r="D3301" t="s">
        <v>915</v>
      </c>
      <c r="E3301" t="s">
        <v>1492</v>
      </c>
      <c r="F3301" t="s">
        <v>3066</v>
      </c>
      <c r="G3301" t="s">
        <v>42</v>
      </c>
      <c r="H3301" t="s">
        <v>40</v>
      </c>
      <c r="I3301" t="s">
        <v>3275</v>
      </c>
      <c r="J3301">
        <v>40.700000000000003</v>
      </c>
      <c r="K3301">
        <v>38.909999999999997</v>
      </c>
      <c r="L3301">
        <v>1968</v>
      </c>
      <c r="M3301" t="s">
        <v>2633</v>
      </c>
      <c r="N3301" t="s">
        <v>39</v>
      </c>
      <c r="O3301">
        <v>2003</v>
      </c>
      <c r="P3301">
        <v>2004</v>
      </c>
      <c r="Q3301" t="s">
        <v>2846</v>
      </c>
      <c r="R3301" t="s">
        <v>39</v>
      </c>
      <c r="S3301" t="s">
        <v>39</v>
      </c>
      <c r="T3301">
        <v>4</v>
      </c>
      <c r="U3301" t="s">
        <v>3279</v>
      </c>
      <c r="V3301" s="6" t="s">
        <v>39</v>
      </c>
      <c r="W3301" s="6" t="s">
        <v>39</v>
      </c>
      <c r="X3301" s="6" t="s">
        <v>2804</v>
      </c>
      <c r="Y3301" s="6" t="s">
        <v>39</v>
      </c>
      <c r="Z3301" t="s">
        <v>2636</v>
      </c>
      <c r="AA3301" t="s">
        <v>39</v>
      </c>
      <c r="AB3301" t="s">
        <v>39</v>
      </c>
      <c r="AC3301" t="s">
        <v>39</v>
      </c>
      <c r="AD3301" t="s">
        <v>40</v>
      </c>
      <c r="AE3301" t="s">
        <v>39</v>
      </c>
      <c r="AF3301" t="s">
        <v>42</v>
      </c>
      <c r="AG3301" t="s">
        <v>3280</v>
      </c>
      <c r="AH3301">
        <v>60</v>
      </c>
      <c r="AI3301" t="s">
        <v>39</v>
      </c>
      <c r="AJ3301" s="6" t="s">
        <v>43</v>
      </c>
      <c r="AK3301" s="19">
        <v>60.67</v>
      </c>
      <c r="AL3301" t="s">
        <v>136</v>
      </c>
      <c r="AM3301" s="19">
        <v>14.19</v>
      </c>
      <c r="AN3301">
        <v>3</v>
      </c>
      <c r="AO3301">
        <v>100</v>
      </c>
      <c r="AP3301">
        <v>28</v>
      </c>
      <c r="AQ3301" t="s">
        <v>39</v>
      </c>
      <c r="AR3301" t="s">
        <v>2694</v>
      </c>
    </row>
    <row r="3302" spans="1:44" x14ac:dyDescent="0.35">
      <c r="A3302" t="s">
        <v>2187</v>
      </c>
      <c r="B3302" t="s">
        <v>2673</v>
      </c>
      <c r="C3302" t="s">
        <v>2593</v>
      </c>
      <c r="D3302" t="s">
        <v>915</v>
      </c>
      <c r="E3302" t="s">
        <v>1492</v>
      </c>
      <c r="F3302" t="s">
        <v>3066</v>
      </c>
      <c r="G3302" t="s">
        <v>42</v>
      </c>
      <c r="H3302" t="s">
        <v>40</v>
      </c>
      <c r="I3302" t="s">
        <v>3275</v>
      </c>
      <c r="J3302">
        <v>40.700000000000003</v>
      </c>
      <c r="K3302">
        <v>38.909999999999997</v>
      </c>
      <c r="L3302">
        <v>1968</v>
      </c>
      <c r="M3302" t="s">
        <v>2633</v>
      </c>
      <c r="N3302" t="s">
        <v>39</v>
      </c>
      <c r="O3302">
        <v>2003</v>
      </c>
      <c r="P3302">
        <v>2004</v>
      </c>
      <c r="Q3302" t="s">
        <v>2846</v>
      </c>
      <c r="R3302" t="s">
        <v>39</v>
      </c>
      <c r="S3302" t="s">
        <v>39</v>
      </c>
      <c r="T3302">
        <v>4</v>
      </c>
      <c r="U3302" t="s">
        <v>3279</v>
      </c>
      <c r="V3302" s="6" t="s">
        <v>39</v>
      </c>
      <c r="W3302" s="6" t="s">
        <v>39</v>
      </c>
      <c r="X3302" s="6" t="s">
        <v>2804</v>
      </c>
      <c r="Y3302" s="6" t="s">
        <v>39</v>
      </c>
      <c r="Z3302" t="s">
        <v>2636</v>
      </c>
      <c r="AA3302" t="s">
        <v>39</v>
      </c>
      <c r="AB3302" t="s">
        <v>39</v>
      </c>
      <c r="AC3302" t="s">
        <v>39</v>
      </c>
      <c r="AD3302" t="s">
        <v>40</v>
      </c>
      <c r="AE3302" t="s">
        <v>39</v>
      </c>
      <c r="AF3302" t="s">
        <v>42</v>
      </c>
      <c r="AG3302" t="s">
        <v>3280</v>
      </c>
      <c r="AH3302">
        <v>60</v>
      </c>
      <c r="AI3302" t="s">
        <v>39</v>
      </c>
      <c r="AJ3302" s="6" t="s">
        <v>43</v>
      </c>
      <c r="AK3302" s="19">
        <v>12.67</v>
      </c>
      <c r="AL3302" t="s">
        <v>136</v>
      </c>
      <c r="AM3302" s="19">
        <v>4.16</v>
      </c>
      <c r="AN3302">
        <v>3</v>
      </c>
      <c r="AO3302">
        <v>100</v>
      </c>
      <c r="AP3302">
        <v>28</v>
      </c>
      <c r="AQ3302" t="s">
        <v>39</v>
      </c>
      <c r="AR3302" t="s">
        <v>2694</v>
      </c>
    </row>
    <row r="3303" spans="1:44" x14ac:dyDescent="0.35">
      <c r="A3303" t="s">
        <v>2187</v>
      </c>
      <c r="B3303" t="s">
        <v>2673</v>
      </c>
      <c r="C3303" t="s">
        <v>2593</v>
      </c>
      <c r="D3303" t="s">
        <v>915</v>
      </c>
      <c r="E3303" t="s">
        <v>1492</v>
      </c>
      <c r="F3303" t="s">
        <v>3066</v>
      </c>
      <c r="G3303" t="s">
        <v>42</v>
      </c>
      <c r="H3303" t="s">
        <v>40</v>
      </c>
      <c r="I3303" t="s">
        <v>3275</v>
      </c>
      <c r="J3303">
        <v>40.700000000000003</v>
      </c>
      <c r="K3303">
        <v>38.909999999999997</v>
      </c>
      <c r="L3303">
        <v>1968</v>
      </c>
      <c r="M3303" t="s">
        <v>2633</v>
      </c>
      <c r="N3303" t="s">
        <v>39</v>
      </c>
      <c r="O3303">
        <v>2003</v>
      </c>
      <c r="P3303">
        <v>2004</v>
      </c>
      <c r="Q3303" t="s">
        <v>2846</v>
      </c>
      <c r="R3303" t="s">
        <v>39</v>
      </c>
      <c r="S3303" t="s">
        <v>39</v>
      </c>
      <c r="T3303">
        <v>4</v>
      </c>
      <c r="U3303" t="s">
        <v>3279</v>
      </c>
      <c r="V3303" s="6" t="s">
        <v>39</v>
      </c>
      <c r="W3303" s="6" t="s">
        <v>39</v>
      </c>
      <c r="X3303" s="6" t="s">
        <v>2804</v>
      </c>
      <c r="Y3303" s="6" t="s">
        <v>39</v>
      </c>
      <c r="Z3303" t="s">
        <v>2636</v>
      </c>
      <c r="AA3303" t="s">
        <v>39</v>
      </c>
      <c r="AB3303" t="s">
        <v>39</v>
      </c>
      <c r="AC3303" t="s">
        <v>39</v>
      </c>
      <c r="AD3303" t="s">
        <v>40</v>
      </c>
      <c r="AE3303" t="s">
        <v>39</v>
      </c>
      <c r="AF3303" t="s">
        <v>42</v>
      </c>
      <c r="AG3303" t="s">
        <v>3280</v>
      </c>
      <c r="AH3303">
        <v>60</v>
      </c>
      <c r="AI3303" t="s">
        <v>39</v>
      </c>
      <c r="AJ3303" s="6" t="s">
        <v>43</v>
      </c>
      <c r="AK3303" s="19">
        <v>88.67</v>
      </c>
      <c r="AL3303" t="s">
        <v>136</v>
      </c>
      <c r="AM3303" s="19">
        <v>7.02</v>
      </c>
      <c r="AN3303">
        <v>3</v>
      </c>
      <c r="AO3303">
        <v>100</v>
      </c>
      <c r="AP3303">
        <v>28</v>
      </c>
      <c r="AQ3303" t="s">
        <v>39</v>
      </c>
      <c r="AR3303" t="s">
        <v>2694</v>
      </c>
    </row>
    <row r="3304" spans="1:44" x14ac:dyDescent="0.35">
      <c r="A3304" t="s">
        <v>2187</v>
      </c>
      <c r="B3304" t="s">
        <v>2673</v>
      </c>
      <c r="C3304" t="s">
        <v>2593</v>
      </c>
      <c r="D3304" t="s">
        <v>915</v>
      </c>
      <c r="E3304" t="s">
        <v>1492</v>
      </c>
      <c r="F3304" t="s">
        <v>3066</v>
      </c>
      <c r="G3304" t="s">
        <v>42</v>
      </c>
      <c r="H3304" t="s">
        <v>40</v>
      </c>
      <c r="I3304" t="s">
        <v>3275</v>
      </c>
      <c r="J3304">
        <v>40.700000000000003</v>
      </c>
      <c r="K3304">
        <v>38.909999999999997</v>
      </c>
      <c r="L3304">
        <v>1968</v>
      </c>
      <c r="M3304" t="s">
        <v>2633</v>
      </c>
      <c r="N3304" t="s">
        <v>39</v>
      </c>
      <c r="O3304">
        <v>2003</v>
      </c>
      <c r="P3304">
        <v>2004</v>
      </c>
      <c r="Q3304" t="s">
        <v>2846</v>
      </c>
      <c r="R3304" t="s">
        <v>39</v>
      </c>
      <c r="S3304" t="s">
        <v>39</v>
      </c>
      <c r="T3304">
        <v>4</v>
      </c>
      <c r="U3304" t="s">
        <v>3279</v>
      </c>
      <c r="V3304" s="6" t="s">
        <v>39</v>
      </c>
      <c r="W3304" s="6" t="s">
        <v>39</v>
      </c>
      <c r="X3304" s="6" t="s">
        <v>2804</v>
      </c>
      <c r="Y3304" s="6" t="s">
        <v>39</v>
      </c>
      <c r="Z3304" t="s">
        <v>2636</v>
      </c>
      <c r="AA3304" t="s">
        <v>39</v>
      </c>
      <c r="AB3304" t="s">
        <v>39</v>
      </c>
      <c r="AC3304" t="s">
        <v>39</v>
      </c>
      <c r="AD3304" t="s">
        <v>40</v>
      </c>
      <c r="AE3304" t="s">
        <v>39</v>
      </c>
      <c r="AF3304" t="s">
        <v>42</v>
      </c>
      <c r="AG3304" t="s">
        <v>3280</v>
      </c>
      <c r="AH3304">
        <v>60</v>
      </c>
      <c r="AI3304" t="s">
        <v>39</v>
      </c>
      <c r="AJ3304" s="6" t="s">
        <v>43</v>
      </c>
      <c r="AK3304" s="19">
        <v>14</v>
      </c>
      <c r="AL3304" t="s">
        <v>136</v>
      </c>
      <c r="AM3304" s="19">
        <v>2</v>
      </c>
      <c r="AN3304">
        <v>3</v>
      </c>
      <c r="AO3304">
        <v>100</v>
      </c>
      <c r="AP3304">
        <v>28</v>
      </c>
      <c r="AQ3304" t="s">
        <v>39</v>
      </c>
      <c r="AR3304" t="s">
        <v>2694</v>
      </c>
    </row>
    <row r="3305" spans="1:44" x14ac:dyDescent="0.35">
      <c r="A3305" t="s">
        <v>2187</v>
      </c>
      <c r="B3305" t="s">
        <v>2673</v>
      </c>
      <c r="C3305" t="s">
        <v>2593</v>
      </c>
      <c r="D3305" t="s">
        <v>915</v>
      </c>
      <c r="E3305" t="s">
        <v>1492</v>
      </c>
      <c r="F3305" t="s">
        <v>3066</v>
      </c>
      <c r="G3305" t="s">
        <v>42</v>
      </c>
      <c r="H3305" t="s">
        <v>40</v>
      </c>
      <c r="I3305" t="s">
        <v>3275</v>
      </c>
      <c r="J3305">
        <v>40.700000000000003</v>
      </c>
      <c r="K3305">
        <v>38.909999999999997</v>
      </c>
      <c r="L3305">
        <v>1968</v>
      </c>
      <c r="M3305" t="s">
        <v>2633</v>
      </c>
      <c r="N3305" t="s">
        <v>39</v>
      </c>
      <c r="O3305">
        <v>2003</v>
      </c>
      <c r="P3305">
        <v>2004</v>
      </c>
      <c r="Q3305" t="s">
        <v>2846</v>
      </c>
      <c r="R3305" t="s">
        <v>39</v>
      </c>
      <c r="S3305" t="s">
        <v>39</v>
      </c>
      <c r="T3305">
        <v>4</v>
      </c>
      <c r="U3305" t="s">
        <v>3279</v>
      </c>
      <c r="V3305" s="6" t="s">
        <v>39</v>
      </c>
      <c r="W3305" s="6" t="s">
        <v>39</v>
      </c>
      <c r="X3305" s="6" t="s">
        <v>2804</v>
      </c>
      <c r="Y3305" s="6" t="s">
        <v>39</v>
      </c>
      <c r="Z3305" t="s">
        <v>2636</v>
      </c>
      <c r="AA3305" t="s">
        <v>39</v>
      </c>
      <c r="AB3305" t="s">
        <v>39</v>
      </c>
      <c r="AC3305" t="s">
        <v>39</v>
      </c>
      <c r="AD3305" t="s">
        <v>40</v>
      </c>
      <c r="AE3305" t="s">
        <v>39</v>
      </c>
      <c r="AF3305" t="s">
        <v>42</v>
      </c>
      <c r="AG3305" t="s">
        <v>3280</v>
      </c>
      <c r="AH3305">
        <v>60</v>
      </c>
      <c r="AI3305" t="s">
        <v>39</v>
      </c>
      <c r="AJ3305" s="6" t="s">
        <v>43</v>
      </c>
      <c r="AK3305" s="19">
        <v>72.67</v>
      </c>
      <c r="AL3305" t="s">
        <v>136</v>
      </c>
      <c r="AM3305" s="19">
        <v>19.73</v>
      </c>
      <c r="AN3305">
        <v>3</v>
      </c>
      <c r="AO3305">
        <v>100</v>
      </c>
      <c r="AP3305">
        <v>28</v>
      </c>
      <c r="AQ3305" t="s">
        <v>39</v>
      </c>
      <c r="AR3305" t="s">
        <v>2694</v>
      </c>
    </row>
    <row r="3306" spans="1:44" x14ac:dyDescent="0.35">
      <c r="A3306" t="s">
        <v>2187</v>
      </c>
      <c r="B3306" t="s">
        <v>2673</v>
      </c>
      <c r="C3306" t="s">
        <v>2593</v>
      </c>
      <c r="D3306" t="s">
        <v>915</v>
      </c>
      <c r="E3306" t="s">
        <v>1492</v>
      </c>
      <c r="F3306" t="s">
        <v>3066</v>
      </c>
      <c r="G3306" t="s">
        <v>42</v>
      </c>
      <c r="H3306" t="s">
        <v>40</v>
      </c>
      <c r="I3306" t="s">
        <v>3275</v>
      </c>
      <c r="J3306">
        <v>40.700000000000003</v>
      </c>
      <c r="K3306">
        <v>38.909999999999997</v>
      </c>
      <c r="L3306">
        <v>1968</v>
      </c>
      <c r="M3306" t="s">
        <v>2633</v>
      </c>
      <c r="N3306" t="s">
        <v>39</v>
      </c>
      <c r="O3306">
        <v>2003</v>
      </c>
      <c r="P3306">
        <v>2004</v>
      </c>
      <c r="Q3306" t="s">
        <v>2846</v>
      </c>
      <c r="R3306" t="s">
        <v>39</v>
      </c>
      <c r="S3306" t="s">
        <v>39</v>
      </c>
      <c r="T3306">
        <v>4</v>
      </c>
      <c r="U3306" t="s">
        <v>3279</v>
      </c>
      <c r="V3306" s="6" t="s">
        <v>39</v>
      </c>
      <c r="W3306" s="6" t="s">
        <v>39</v>
      </c>
      <c r="X3306" s="6" t="s">
        <v>2804</v>
      </c>
      <c r="Y3306" s="6" t="s">
        <v>39</v>
      </c>
      <c r="Z3306" t="s">
        <v>2636</v>
      </c>
      <c r="AA3306" t="s">
        <v>39</v>
      </c>
      <c r="AB3306" t="s">
        <v>39</v>
      </c>
      <c r="AC3306" t="s">
        <v>39</v>
      </c>
      <c r="AD3306" t="s">
        <v>40</v>
      </c>
      <c r="AE3306" t="s">
        <v>39</v>
      </c>
      <c r="AF3306" t="s">
        <v>42</v>
      </c>
      <c r="AG3306" t="s">
        <v>3280</v>
      </c>
      <c r="AH3306">
        <v>60</v>
      </c>
      <c r="AI3306" t="s">
        <v>39</v>
      </c>
      <c r="AJ3306" s="6" t="s">
        <v>43</v>
      </c>
      <c r="AK3306" s="41">
        <v>52</v>
      </c>
      <c r="AL3306" t="s">
        <v>136</v>
      </c>
      <c r="AM3306" s="19">
        <v>10</v>
      </c>
      <c r="AN3306">
        <v>3</v>
      </c>
      <c r="AO3306">
        <v>100</v>
      </c>
      <c r="AP3306">
        <v>28</v>
      </c>
      <c r="AQ3306" t="s">
        <v>39</v>
      </c>
      <c r="AR3306" t="s">
        <v>2694</v>
      </c>
    </row>
    <row r="3307" spans="1:44" x14ac:dyDescent="0.35">
      <c r="A3307" t="s">
        <v>2187</v>
      </c>
      <c r="B3307" t="s">
        <v>2673</v>
      </c>
      <c r="C3307" t="s">
        <v>2593</v>
      </c>
      <c r="D3307" t="s">
        <v>915</v>
      </c>
      <c r="E3307" t="s">
        <v>1492</v>
      </c>
      <c r="F3307" t="s">
        <v>3066</v>
      </c>
      <c r="G3307" t="s">
        <v>42</v>
      </c>
      <c r="H3307" t="s">
        <v>40</v>
      </c>
      <c r="I3307" t="s">
        <v>3275</v>
      </c>
      <c r="J3307">
        <v>40.700000000000003</v>
      </c>
      <c r="K3307">
        <v>38.909999999999997</v>
      </c>
      <c r="L3307">
        <v>1968</v>
      </c>
      <c r="M3307" t="s">
        <v>2633</v>
      </c>
      <c r="N3307" t="s">
        <v>39</v>
      </c>
      <c r="O3307">
        <v>2003</v>
      </c>
      <c r="P3307">
        <v>2004</v>
      </c>
      <c r="Q3307" t="s">
        <v>2846</v>
      </c>
      <c r="R3307" t="s">
        <v>39</v>
      </c>
      <c r="S3307" t="s">
        <v>39</v>
      </c>
      <c r="T3307">
        <v>4</v>
      </c>
      <c r="U3307" t="s">
        <v>3279</v>
      </c>
      <c r="V3307" s="6" t="s">
        <v>39</v>
      </c>
      <c r="W3307" s="6" t="s">
        <v>39</v>
      </c>
      <c r="X3307" s="6" t="s">
        <v>2804</v>
      </c>
      <c r="Y3307" s="6" t="s">
        <v>39</v>
      </c>
      <c r="Z3307" t="s">
        <v>2636</v>
      </c>
      <c r="AA3307" t="s">
        <v>39</v>
      </c>
      <c r="AB3307" t="s">
        <v>39</v>
      </c>
      <c r="AC3307" t="s">
        <v>39</v>
      </c>
      <c r="AD3307" t="s">
        <v>40</v>
      </c>
      <c r="AE3307" t="s">
        <v>39</v>
      </c>
      <c r="AF3307" t="s">
        <v>42</v>
      </c>
      <c r="AG3307" t="s">
        <v>3280</v>
      </c>
      <c r="AH3307">
        <v>60</v>
      </c>
      <c r="AI3307" t="s">
        <v>39</v>
      </c>
      <c r="AJ3307" s="6" t="s">
        <v>43</v>
      </c>
      <c r="AK3307" s="19">
        <v>77.33</v>
      </c>
      <c r="AL3307" t="s">
        <v>136</v>
      </c>
      <c r="AM3307" s="19">
        <v>3.05</v>
      </c>
      <c r="AN3307">
        <v>3</v>
      </c>
      <c r="AO3307">
        <v>100</v>
      </c>
      <c r="AP3307">
        <v>28</v>
      </c>
      <c r="AQ3307" t="s">
        <v>39</v>
      </c>
      <c r="AR3307" t="s">
        <v>2694</v>
      </c>
    </row>
    <row r="3308" spans="1:44" x14ac:dyDescent="0.35">
      <c r="A3308" t="s">
        <v>2187</v>
      </c>
      <c r="B3308" t="s">
        <v>2673</v>
      </c>
      <c r="C3308" t="s">
        <v>2593</v>
      </c>
      <c r="D3308" t="s">
        <v>915</v>
      </c>
      <c r="E3308" t="s">
        <v>1492</v>
      </c>
      <c r="F3308" t="s">
        <v>3066</v>
      </c>
      <c r="G3308" t="s">
        <v>42</v>
      </c>
      <c r="H3308" t="s">
        <v>40</v>
      </c>
      <c r="I3308" t="s">
        <v>3275</v>
      </c>
      <c r="J3308">
        <v>40.700000000000003</v>
      </c>
      <c r="K3308">
        <v>38.909999999999997</v>
      </c>
      <c r="L3308">
        <v>1968</v>
      </c>
      <c r="M3308" t="s">
        <v>2633</v>
      </c>
      <c r="N3308" t="s">
        <v>39</v>
      </c>
      <c r="O3308">
        <v>2003</v>
      </c>
      <c r="P3308">
        <v>2004</v>
      </c>
      <c r="Q3308" t="s">
        <v>2846</v>
      </c>
      <c r="R3308" t="s">
        <v>39</v>
      </c>
      <c r="S3308" t="s">
        <v>39</v>
      </c>
      <c r="T3308">
        <v>4</v>
      </c>
      <c r="U3308" t="s">
        <v>3279</v>
      </c>
      <c r="V3308" s="6" t="s">
        <v>39</v>
      </c>
      <c r="W3308" s="6" t="s">
        <v>39</v>
      </c>
      <c r="X3308" s="6" t="s">
        <v>2804</v>
      </c>
      <c r="Y3308" s="6" t="s">
        <v>39</v>
      </c>
      <c r="Z3308" t="s">
        <v>2636</v>
      </c>
      <c r="AA3308" t="s">
        <v>39</v>
      </c>
      <c r="AB3308" t="s">
        <v>39</v>
      </c>
      <c r="AC3308" t="s">
        <v>39</v>
      </c>
      <c r="AD3308" t="s">
        <v>40</v>
      </c>
      <c r="AE3308" t="s">
        <v>39</v>
      </c>
      <c r="AF3308" t="s">
        <v>42</v>
      </c>
      <c r="AG3308" t="s">
        <v>3280</v>
      </c>
      <c r="AH3308">
        <v>60</v>
      </c>
      <c r="AI3308" t="s">
        <v>39</v>
      </c>
      <c r="AJ3308" s="6" t="s">
        <v>43</v>
      </c>
      <c r="AK3308" s="19">
        <v>37.33</v>
      </c>
      <c r="AL3308" t="s">
        <v>136</v>
      </c>
      <c r="AM3308" s="19">
        <v>4.16</v>
      </c>
      <c r="AN3308">
        <v>3</v>
      </c>
      <c r="AO3308">
        <v>100</v>
      </c>
      <c r="AP3308">
        <v>28</v>
      </c>
      <c r="AQ3308" t="s">
        <v>39</v>
      </c>
      <c r="AR3308" t="s">
        <v>2694</v>
      </c>
    </row>
    <row r="3309" spans="1:44" x14ac:dyDescent="0.35">
      <c r="A3309" t="s">
        <v>2187</v>
      </c>
      <c r="B3309" t="s">
        <v>2673</v>
      </c>
      <c r="C3309" t="s">
        <v>2593</v>
      </c>
      <c r="D3309" t="s">
        <v>915</v>
      </c>
      <c r="E3309" t="s">
        <v>1492</v>
      </c>
      <c r="F3309" t="s">
        <v>3066</v>
      </c>
      <c r="G3309" t="s">
        <v>42</v>
      </c>
      <c r="H3309" t="s">
        <v>40</v>
      </c>
      <c r="I3309" t="s">
        <v>3275</v>
      </c>
      <c r="J3309">
        <v>40.700000000000003</v>
      </c>
      <c r="K3309">
        <v>38.909999999999997</v>
      </c>
      <c r="L3309">
        <v>1968</v>
      </c>
      <c r="M3309" t="s">
        <v>2633</v>
      </c>
      <c r="N3309" t="s">
        <v>39</v>
      </c>
      <c r="O3309">
        <v>2003</v>
      </c>
      <c r="P3309">
        <v>2004</v>
      </c>
      <c r="Q3309" t="s">
        <v>2846</v>
      </c>
      <c r="R3309" t="s">
        <v>39</v>
      </c>
      <c r="S3309" t="s">
        <v>39</v>
      </c>
      <c r="T3309">
        <v>4</v>
      </c>
      <c r="U3309" t="s">
        <v>3279</v>
      </c>
      <c r="V3309" s="6" t="s">
        <v>39</v>
      </c>
      <c r="W3309" s="6" t="s">
        <v>39</v>
      </c>
      <c r="X3309" s="6" t="s">
        <v>2804</v>
      </c>
      <c r="Y3309" s="6" t="s">
        <v>39</v>
      </c>
      <c r="Z3309" t="s">
        <v>2636</v>
      </c>
      <c r="AA3309" t="s">
        <v>39</v>
      </c>
      <c r="AB3309" t="s">
        <v>39</v>
      </c>
      <c r="AC3309" t="s">
        <v>39</v>
      </c>
      <c r="AD3309" t="s">
        <v>40</v>
      </c>
      <c r="AE3309" t="s">
        <v>39</v>
      </c>
      <c r="AF3309" t="s">
        <v>42</v>
      </c>
      <c r="AG3309" t="s">
        <v>3280</v>
      </c>
      <c r="AH3309">
        <v>60</v>
      </c>
      <c r="AI3309" t="s">
        <v>39</v>
      </c>
      <c r="AJ3309" s="6" t="s">
        <v>43</v>
      </c>
      <c r="AK3309" s="19">
        <v>69.33</v>
      </c>
      <c r="AL3309" t="s">
        <v>136</v>
      </c>
      <c r="AM3309" s="19">
        <v>11.01</v>
      </c>
      <c r="AN3309">
        <v>3</v>
      </c>
      <c r="AO3309">
        <v>100</v>
      </c>
      <c r="AP3309">
        <v>28</v>
      </c>
      <c r="AQ3309" t="s">
        <v>39</v>
      </c>
      <c r="AR3309" t="s">
        <v>2694</v>
      </c>
    </row>
    <row r="3310" spans="1:44" x14ac:dyDescent="0.35">
      <c r="A3310" t="s">
        <v>2187</v>
      </c>
      <c r="B3310" t="s">
        <v>2673</v>
      </c>
      <c r="C3310" t="s">
        <v>2593</v>
      </c>
      <c r="D3310" t="s">
        <v>915</v>
      </c>
      <c r="E3310" t="s">
        <v>1492</v>
      </c>
      <c r="F3310" t="s">
        <v>3066</v>
      </c>
      <c r="G3310" t="s">
        <v>42</v>
      </c>
      <c r="H3310" t="s">
        <v>40</v>
      </c>
      <c r="I3310" t="s">
        <v>3275</v>
      </c>
      <c r="J3310">
        <v>40.700000000000003</v>
      </c>
      <c r="K3310">
        <v>38.909999999999997</v>
      </c>
      <c r="L3310">
        <v>1968</v>
      </c>
      <c r="M3310" t="s">
        <v>2633</v>
      </c>
      <c r="N3310" t="s">
        <v>39</v>
      </c>
      <c r="O3310">
        <v>2003</v>
      </c>
      <c r="P3310">
        <v>2004</v>
      </c>
      <c r="Q3310" t="s">
        <v>2846</v>
      </c>
      <c r="R3310" t="s">
        <v>39</v>
      </c>
      <c r="S3310" t="s">
        <v>39</v>
      </c>
      <c r="T3310">
        <v>4</v>
      </c>
      <c r="U3310" t="s">
        <v>3279</v>
      </c>
      <c r="V3310" s="6" t="s">
        <v>39</v>
      </c>
      <c r="W3310" s="6" t="s">
        <v>39</v>
      </c>
      <c r="X3310" s="6" t="s">
        <v>2804</v>
      </c>
      <c r="Y3310" s="6" t="s">
        <v>39</v>
      </c>
      <c r="Z3310" t="s">
        <v>2636</v>
      </c>
      <c r="AA3310" t="s">
        <v>39</v>
      </c>
      <c r="AB3310" t="s">
        <v>39</v>
      </c>
      <c r="AC3310" t="s">
        <v>39</v>
      </c>
      <c r="AD3310" t="s">
        <v>40</v>
      </c>
      <c r="AE3310" t="s">
        <v>39</v>
      </c>
      <c r="AF3310" t="s">
        <v>42</v>
      </c>
      <c r="AG3310" t="s">
        <v>3280</v>
      </c>
      <c r="AH3310">
        <v>60</v>
      </c>
      <c r="AI3310" t="s">
        <v>39</v>
      </c>
      <c r="AJ3310" s="6" t="s">
        <v>43</v>
      </c>
      <c r="AK3310" s="19">
        <v>34.67</v>
      </c>
      <c r="AL3310" t="s">
        <v>136</v>
      </c>
      <c r="AM3310" s="19">
        <v>7.57</v>
      </c>
      <c r="AN3310">
        <v>3</v>
      </c>
      <c r="AO3310">
        <v>100</v>
      </c>
      <c r="AP3310">
        <v>28</v>
      </c>
      <c r="AQ3310" t="s">
        <v>39</v>
      </c>
      <c r="AR3310" t="s">
        <v>2694</v>
      </c>
    </row>
    <row r="3311" spans="1:44" x14ac:dyDescent="0.35">
      <c r="A3311" t="s">
        <v>2187</v>
      </c>
      <c r="B3311" t="s">
        <v>2673</v>
      </c>
      <c r="C3311" t="s">
        <v>2593</v>
      </c>
      <c r="D3311" t="s">
        <v>915</v>
      </c>
      <c r="E3311" t="s">
        <v>1492</v>
      </c>
      <c r="F3311" t="s">
        <v>3066</v>
      </c>
      <c r="G3311" t="s">
        <v>42</v>
      </c>
      <c r="H3311" t="s">
        <v>40</v>
      </c>
      <c r="I3311" t="s">
        <v>3275</v>
      </c>
      <c r="J3311">
        <v>40.700000000000003</v>
      </c>
      <c r="K3311">
        <v>38.909999999999997</v>
      </c>
      <c r="L3311">
        <v>1968</v>
      </c>
      <c r="M3311" t="s">
        <v>2633</v>
      </c>
      <c r="N3311" t="s">
        <v>39</v>
      </c>
      <c r="O3311">
        <v>2003</v>
      </c>
      <c r="P3311">
        <v>2004</v>
      </c>
      <c r="Q3311" t="s">
        <v>2846</v>
      </c>
      <c r="R3311" t="s">
        <v>39</v>
      </c>
      <c r="S3311" t="s">
        <v>39</v>
      </c>
      <c r="T3311">
        <v>4</v>
      </c>
      <c r="U3311" t="s">
        <v>3279</v>
      </c>
      <c r="V3311" s="6" t="s">
        <v>39</v>
      </c>
      <c r="W3311" s="6" t="s">
        <v>39</v>
      </c>
      <c r="X3311" s="6" t="s">
        <v>2804</v>
      </c>
      <c r="Y3311" s="6" t="s">
        <v>39</v>
      </c>
      <c r="Z3311" t="s">
        <v>2636</v>
      </c>
      <c r="AA3311" t="s">
        <v>39</v>
      </c>
      <c r="AB3311" t="s">
        <v>39</v>
      </c>
      <c r="AC3311" t="s">
        <v>39</v>
      </c>
      <c r="AD3311" t="s">
        <v>40</v>
      </c>
      <c r="AE3311" t="s">
        <v>39</v>
      </c>
      <c r="AF3311" t="s">
        <v>42</v>
      </c>
      <c r="AG3311" t="s">
        <v>3280</v>
      </c>
      <c r="AH3311">
        <v>60</v>
      </c>
      <c r="AI3311" t="s">
        <v>39</v>
      </c>
      <c r="AJ3311" s="6" t="s">
        <v>43</v>
      </c>
      <c r="AK3311" s="19">
        <v>5.33</v>
      </c>
      <c r="AL3311" t="s">
        <v>136</v>
      </c>
      <c r="AM3311" s="19">
        <v>2.31</v>
      </c>
      <c r="AN3311">
        <v>3</v>
      </c>
      <c r="AO3311">
        <v>100</v>
      </c>
      <c r="AP3311">
        <v>28</v>
      </c>
      <c r="AQ3311" t="s">
        <v>39</v>
      </c>
      <c r="AR3311" t="s">
        <v>2694</v>
      </c>
    </row>
    <row r="3312" spans="1:44" x14ac:dyDescent="0.35">
      <c r="A3312" t="s">
        <v>2187</v>
      </c>
      <c r="B3312" t="s">
        <v>2673</v>
      </c>
      <c r="C3312" t="s">
        <v>2593</v>
      </c>
      <c r="D3312" t="s">
        <v>915</v>
      </c>
      <c r="E3312" t="s">
        <v>1492</v>
      </c>
      <c r="F3312" t="s">
        <v>3066</v>
      </c>
      <c r="G3312" t="s">
        <v>42</v>
      </c>
      <c r="H3312" t="s">
        <v>40</v>
      </c>
      <c r="I3312" t="s">
        <v>3275</v>
      </c>
      <c r="J3312">
        <v>40.700000000000003</v>
      </c>
      <c r="K3312">
        <v>38.909999999999997</v>
      </c>
      <c r="L3312">
        <v>1968</v>
      </c>
      <c r="M3312" t="s">
        <v>2633</v>
      </c>
      <c r="N3312" t="s">
        <v>39</v>
      </c>
      <c r="O3312">
        <v>2003</v>
      </c>
      <c r="P3312">
        <v>2004</v>
      </c>
      <c r="Q3312" t="s">
        <v>2846</v>
      </c>
      <c r="R3312" t="s">
        <v>39</v>
      </c>
      <c r="S3312" t="s">
        <v>39</v>
      </c>
      <c r="T3312">
        <v>4</v>
      </c>
      <c r="U3312" t="s">
        <v>3279</v>
      </c>
      <c r="V3312" s="6" t="s">
        <v>39</v>
      </c>
      <c r="W3312" s="6" t="s">
        <v>39</v>
      </c>
      <c r="X3312" s="6" t="s">
        <v>2804</v>
      </c>
      <c r="Y3312" s="6" t="s">
        <v>39</v>
      </c>
      <c r="Z3312" t="s">
        <v>2636</v>
      </c>
      <c r="AA3312" t="s">
        <v>39</v>
      </c>
      <c r="AB3312" t="s">
        <v>39</v>
      </c>
      <c r="AC3312" t="s">
        <v>39</v>
      </c>
      <c r="AD3312" t="s">
        <v>40</v>
      </c>
      <c r="AE3312" t="s">
        <v>39</v>
      </c>
      <c r="AF3312" t="s">
        <v>42</v>
      </c>
      <c r="AG3312" t="s">
        <v>3280</v>
      </c>
      <c r="AH3312">
        <v>60</v>
      </c>
      <c r="AI3312" t="s">
        <v>39</v>
      </c>
      <c r="AJ3312" s="6" t="s">
        <v>43</v>
      </c>
      <c r="AK3312" s="19">
        <v>0</v>
      </c>
      <c r="AL3312" t="s">
        <v>136</v>
      </c>
      <c r="AM3312" s="19">
        <v>0</v>
      </c>
      <c r="AN3312">
        <v>3</v>
      </c>
      <c r="AO3312">
        <v>100</v>
      </c>
      <c r="AP3312">
        <v>28</v>
      </c>
      <c r="AQ3312" t="s">
        <v>39</v>
      </c>
      <c r="AR3312" t="s">
        <v>2694</v>
      </c>
    </row>
    <row r="3313" spans="1:44" x14ac:dyDescent="0.35">
      <c r="A3313" t="s">
        <v>2187</v>
      </c>
      <c r="B3313" t="s">
        <v>2673</v>
      </c>
      <c r="C3313" t="s">
        <v>2593</v>
      </c>
      <c r="D3313" t="s">
        <v>915</v>
      </c>
      <c r="E3313" t="s">
        <v>1492</v>
      </c>
      <c r="F3313" t="s">
        <v>3066</v>
      </c>
      <c r="G3313" t="s">
        <v>42</v>
      </c>
      <c r="H3313" t="s">
        <v>40</v>
      </c>
      <c r="I3313" t="s">
        <v>3276</v>
      </c>
      <c r="J3313">
        <v>40.68</v>
      </c>
      <c r="K3313">
        <v>38.85</v>
      </c>
      <c r="L3313">
        <v>1968</v>
      </c>
      <c r="M3313" t="s">
        <v>2633</v>
      </c>
      <c r="N3313" t="s">
        <v>39</v>
      </c>
      <c r="O3313">
        <v>2003</v>
      </c>
      <c r="P3313">
        <v>2004</v>
      </c>
      <c r="Q3313" t="s">
        <v>2846</v>
      </c>
      <c r="R3313" t="s">
        <v>39</v>
      </c>
      <c r="S3313" t="s">
        <v>39</v>
      </c>
      <c r="T3313">
        <v>4</v>
      </c>
      <c r="U3313" t="s">
        <v>3279</v>
      </c>
      <c r="V3313" s="6" t="s">
        <v>39</v>
      </c>
      <c r="W3313" s="6" t="s">
        <v>39</v>
      </c>
      <c r="X3313" s="6" t="s">
        <v>2804</v>
      </c>
      <c r="Y3313" s="6" t="s">
        <v>39</v>
      </c>
      <c r="Z3313" t="s">
        <v>2636</v>
      </c>
      <c r="AA3313" t="s">
        <v>39</v>
      </c>
      <c r="AB3313" t="s">
        <v>39</v>
      </c>
      <c r="AC3313" t="s">
        <v>39</v>
      </c>
      <c r="AD3313" t="s">
        <v>40</v>
      </c>
      <c r="AE3313" t="s">
        <v>39</v>
      </c>
      <c r="AF3313" t="s">
        <v>42</v>
      </c>
      <c r="AG3313" t="s">
        <v>3280</v>
      </c>
      <c r="AH3313">
        <v>60</v>
      </c>
      <c r="AI3313" t="s">
        <v>39</v>
      </c>
      <c r="AJ3313" s="6" t="s">
        <v>43</v>
      </c>
      <c r="AK3313" s="19">
        <v>6</v>
      </c>
      <c r="AL3313" t="s">
        <v>136</v>
      </c>
      <c r="AM3313" s="19">
        <v>0</v>
      </c>
      <c r="AN3313">
        <v>3</v>
      </c>
      <c r="AO3313">
        <v>100</v>
      </c>
      <c r="AP3313">
        <v>28</v>
      </c>
      <c r="AQ3313" t="s">
        <v>39</v>
      </c>
      <c r="AR3313" t="s">
        <v>2694</v>
      </c>
    </row>
    <row r="3314" spans="1:44" x14ac:dyDescent="0.35">
      <c r="A3314" t="s">
        <v>2187</v>
      </c>
      <c r="B3314" t="s">
        <v>2673</v>
      </c>
      <c r="C3314" t="s">
        <v>2593</v>
      </c>
      <c r="D3314" t="s">
        <v>915</v>
      </c>
      <c r="E3314" t="s">
        <v>1492</v>
      </c>
      <c r="F3314" t="s">
        <v>3066</v>
      </c>
      <c r="G3314" t="s">
        <v>42</v>
      </c>
      <c r="H3314" t="s">
        <v>40</v>
      </c>
      <c r="I3314" t="s">
        <v>3276</v>
      </c>
      <c r="J3314">
        <v>40.68</v>
      </c>
      <c r="K3314">
        <v>38.85</v>
      </c>
      <c r="L3314">
        <v>1968</v>
      </c>
      <c r="M3314" t="s">
        <v>2633</v>
      </c>
      <c r="N3314" t="s">
        <v>39</v>
      </c>
      <c r="O3314">
        <v>2003</v>
      </c>
      <c r="P3314">
        <v>2004</v>
      </c>
      <c r="Q3314" t="s">
        <v>2846</v>
      </c>
      <c r="R3314" t="s">
        <v>39</v>
      </c>
      <c r="S3314" t="s">
        <v>39</v>
      </c>
      <c r="T3314">
        <v>4</v>
      </c>
      <c r="U3314" t="s">
        <v>3279</v>
      </c>
      <c r="V3314" s="6" t="s">
        <v>39</v>
      </c>
      <c r="W3314" s="6" t="s">
        <v>39</v>
      </c>
      <c r="X3314" s="6" t="s">
        <v>2804</v>
      </c>
      <c r="Y3314" s="6" t="s">
        <v>39</v>
      </c>
      <c r="Z3314" t="s">
        <v>2636</v>
      </c>
      <c r="AA3314" t="s">
        <v>39</v>
      </c>
      <c r="AB3314" t="s">
        <v>39</v>
      </c>
      <c r="AC3314" t="s">
        <v>39</v>
      </c>
      <c r="AD3314" t="s">
        <v>40</v>
      </c>
      <c r="AE3314" t="s">
        <v>39</v>
      </c>
      <c r="AF3314" t="s">
        <v>42</v>
      </c>
      <c r="AG3314" t="s">
        <v>3280</v>
      </c>
      <c r="AH3314">
        <v>60</v>
      </c>
      <c r="AI3314" t="s">
        <v>39</v>
      </c>
      <c r="AJ3314" s="6" t="s">
        <v>43</v>
      </c>
      <c r="AK3314" s="14">
        <v>0</v>
      </c>
      <c r="AL3314" t="s">
        <v>136</v>
      </c>
      <c r="AM3314" s="19">
        <v>0</v>
      </c>
      <c r="AN3314">
        <v>3</v>
      </c>
      <c r="AO3314">
        <v>100</v>
      </c>
      <c r="AP3314">
        <v>28</v>
      </c>
      <c r="AQ3314" t="s">
        <v>39</v>
      </c>
      <c r="AR3314" t="s">
        <v>2694</v>
      </c>
    </row>
    <row r="3315" spans="1:44" x14ac:dyDescent="0.35">
      <c r="A3315" t="s">
        <v>2187</v>
      </c>
      <c r="B3315" t="s">
        <v>2673</v>
      </c>
      <c r="C3315" t="s">
        <v>2593</v>
      </c>
      <c r="D3315" t="s">
        <v>915</v>
      </c>
      <c r="E3315" t="s">
        <v>1492</v>
      </c>
      <c r="F3315" t="s">
        <v>3066</v>
      </c>
      <c r="G3315" t="s">
        <v>42</v>
      </c>
      <c r="H3315" t="s">
        <v>40</v>
      </c>
      <c r="I3315" t="s">
        <v>3276</v>
      </c>
      <c r="J3315">
        <v>40.68</v>
      </c>
      <c r="K3315">
        <v>38.85</v>
      </c>
      <c r="L3315">
        <v>1968</v>
      </c>
      <c r="M3315" t="s">
        <v>2633</v>
      </c>
      <c r="N3315" t="s">
        <v>39</v>
      </c>
      <c r="O3315">
        <v>2003</v>
      </c>
      <c r="P3315">
        <v>2004</v>
      </c>
      <c r="Q3315" t="s">
        <v>2846</v>
      </c>
      <c r="R3315" t="s">
        <v>39</v>
      </c>
      <c r="S3315" t="s">
        <v>39</v>
      </c>
      <c r="T3315">
        <v>4</v>
      </c>
      <c r="U3315" t="s">
        <v>3279</v>
      </c>
      <c r="V3315" s="6" t="s">
        <v>39</v>
      </c>
      <c r="W3315" s="6" t="s">
        <v>39</v>
      </c>
      <c r="X3315" s="6" t="s">
        <v>2804</v>
      </c>
      <c r="Y3315" s="6" t="s">
        <v>39</v>
      </c>
      <c r="Z3315" t="s">
        <v>2636</v>
      </c>
      <c r="AA3315" t="s">
        <v>39</v>
      </c>
      <c r="AB3315" t="s">
        <v>39</v>
      </c>
      <c r="AC3315" t="s">
        <v>39</v>
      </c>
      <c r="AD3315" t="s">
        <v>40</v>
      </c>
      <c r="AE3315" t="s">
        <v>39</v>
      </c>
      <c r="AF3315" t="s">
        <v>42</v>
      </c>
      <c r="AG3315" t="s">
        <v>3280</v>
      </c>
      <c r="AH3315">
        <v>60</v>
      </c>
      <c r="AI3315" t="s">
        <v>39</v>
      </c>
      <c r="AJ3315" s="6" t="s">
        <v>43</v>
      </c>
      <c r="AK3315" s="14">
        <v>0</v>
      </c>
      <c r="AL3315" t="s">
        <v>136</v>
      </c>
      <c r="AM3315" s="19">
        <v>0</v>
      </c>
      <c r="AN3315">
        <v>3</v>
      </c>
      <c r="AO3315">
        <v>100</v>
      </c>
      <c r="AP3315">
        <v>28</v>
      </c>
      <c r="AQ3315" t="s">
        <v>39</v>
      </c>
      <c r="AR3315" t="s">
        <v>2694</v>
      </c>
    </row>
    <row r="3316" spans="1:44" x14ac:dyDescent="0.35">
      <c r="A3316" t="s">
        <v>2187</v>
      </c>
      <c r="B3316" t="s">
        <v>2673</v>
      </c>
      <c r="C3316" t="s">
        <v>2593</v>
      </c>
      <c r="D3316" t="s">
        <v>915</v>
      </c>
      <c r="E3316" t="s">
        <v>1492</v>
      </c>
      <c r="F3316" t="s">
        <v>3066</v>
      </c>
      <c r="G3316" t="s">
        <v>42</v>
      </c>
      <c r="H3316" t="s">
        <v>40</v>
      </c>
      <c r="I3316" t="s">
        <v>3276</v>
      </c>
      <c r="J3316">
        <v>40.68</v>
      </c>
      <c r="K3316">
        <v>38.85</v>
      </c>
      <c r="L3316">
        <v>1968</v>
      </c>
      <c r="M3316" t="s">
        <v>2633</v>
      </c>
      <c r="N3316" t="s">
        <v>39</v>
      </c>
      <c r="O3316">
        <v>2003</v>
      </c>
      <c r="P3316">
        <v>2004</v>
      </c>
      <c r="Q3316" t="s">
        <v>2846</v>
      </c>
      <c r="R3316" t="s">
        <v>39</v>
      </c>
      <c r="S3316" t="s">
        <v>39</v>
      </c>
      <c r="T3316">
        <v>4</v>
      </c>
      <c r="U3316" t="s">
        <v>3279</v>
      </c>
      <c r="V3316" s="6" t="s">
        <v>39</v>
      </c>
      <c r="W3316" s="6" t="s">
        <v>39</v>
      </c>
      <c r="X3316" s="6" t="s">
        <v>2804</v>
      </c>
      <c r="Y3316" s="6" t="s">
        <v>39</v>
      </c>
      <c r="Z3316" t="s">
        <v>2636</v>
      </c>
      <c r="AA3316" t="s">
        <v>39</v>
      </c>
      <c r="AB3316" t="s">
        <v>39</v>
      </c>
      <c r="AC3316" t="s">
        <v>39</v>
      </c>
      <c r="AD3316" t="s">
        <v>40</v>
      </c>
      <c r="AE3316" t="s">
        <v>39</v>
      </c>
      <c r="AF3316" t="s">
        <v>42</v>
      </c>
      <c r="AG3316" t="s">
        <v>3280</v>
      </c>
      <c r="AH3316">
        <v>60</v>
      </c>
      <c r="AI3316" t="s">
        <v>39</v>
      </c>
      <c r="AJ3316" s="6" t="s">
        <v>43</v>
      </c>
      <c r="AK3316" s="14">
        <v>0</v>
      </c>
      <c r="AL3316" t="s">
        <v>136</v>
      </c>
      <c r="AM3316" s="19">
        <v>0</v>
      </c>
      <c r="AN3316">
        <v>3</v>
      </c>
      <c r="AO3316">
        <v>100</v>
      </c>
      <c r="AP3316">
        <v>28</v>
      </c>
      <c r="AQ3316" t="s">
        <v>39</v>
      </c>
      <c r="AR3316" t="s">
        <v>2694</v>
      </c>
    </row>
    <row r="3317" spans="1:44" x14ac:dyDescent="0.35">
      <c r="A3317" t="s">
        <v>2187</v>
      </c>
      <c r="B3317" t="s">
        <v>2673</v>
      </c>
      <c r="C3317" t="s">
        <v>2593</v>
      </c>
      <c r="D3317" t="s">
        <v>915</v>
      </c>
      <c r="E3317" t="s">
        <v>1492</v>
      </c>
      <c r="F3317" t="s">
        <v>3066</v>
      </c>
      <c r="G3317" t="s">
        <v>42</v>
      </c>
      <c r="H3317" t="s">
        <v>40</v>
      </c>
      <c r="I3317" t="s">
        <v>3276</v>
      </c>
      <c r="J3317">
        <v>40.68</v>
      </c>
      <c r="K3317">
        <v>38.85</v>
      </c>
      <c r="L3317">
        <v>1968</v>
      </c>
      <c r="M3317" t="s">
        <v>2633</v>
      </c>
      <c r="N3317" t="s">
        <v>39</v>
      </c>
      <c r="O3317">
        <v>2003</v>
      </c>
      <c r="P3317">
        <v>2004</v>
      </c>
      <c r="Q3317" t="s">
        <v>2846</v>
      </c>
      <c r="R3317" t="s">
        <v>39</v>
      </c>
      <c r="S3317" t="s">
        <v>39</v>
      </c>
      <c r="T3317">
        <v>4</v>
      </c>
      <c r="U3317" t="s">
        <v>3279</v>
      </c>
      <c r="V3317" s="6" t="s">
        <v>39</v>
      </c>
      <c r="W3317" s="6" t="s">
        <v>39</v>
      </c>
      <c r="X3317" s="6" t="s">
        <v>2804</v>
      </c>
      <c r="Y3317" s="6" t="s">
        <v>39</v>
      </c>
      <c r="Z3317" t="s">
        <v>2636</v>
      </c>
      <c r="AA3317" t="s">
        <v>39</v>
      </c>
      <c r="AB3317" t="s">
        <v>39</v>
      </c>
      <c r="AC3317" t="s">
        <v>39</v>
      </c>
      <c r="AD3317" t="s">
        <v>40</v>
      </c>
      <c r="AE3317" t="s">
        <v>39</v>
      </c>
      <c r="AF3317" t="s">
        <v>42</v>
      </c>
      <c r="AG3317" t="s">
        <v>3280</v>
      </c>
      <c r="AH3317">
        <v>60</v>
      </c>
      <c r="AI3317" t="s">
        <v>39</v>
      </c>
      <c r="AJ3317" s="6" t="s">
        <v>43</v>
      </c>
      <c r="AK3317" s="14">
        <v>0.67</v>
      </c>
      <c r="AL3317" t="s">
        <v>136</v>
      </c>
      <c r="AM3317" s="19">
        <v>1.1499999999999999</v>
      </c>
      <c r="AN3317">
        <v>3</v>
      </c>
      <c r="AO3317">
        <v>100</v>
      </c>
      <c r="AP3317">
        <v>28</v>
      </c>
      <c r="AQ3317" t="s">
        <v>39</v>
      </c>
      <c r="AR3317" t="s">
        <v>2694</v>
      </c>
    </row>
    <row r="3318" spans="1:44" x14ac:dyDescent="0.35">
      <c r="A3318" t="s">
        <v>2187</v>
      </c>
      <c r="B3318" t="s">
        <v>2673</v>
      </c>
      <c r="C3318" t="s">
        <v>2593</v>
      </c>
      <c r="D3318" t="s">
        <v>915</v>
      </c>
      <c r="E3318" t="s">
        <v>1492</v>
      </c>
      <c r="F3318" t="s">
        <v>3066</v>
      </c>
      <c r="G3318" t="s">
        <v>42</v>
      </c>
      <c r="H3318" t="s">
        <v>40</v>
      </c>
      <c r="I3318" t="s">
        <v>3276</v>
      </c>
      <c r="J3318">
        <v>40.68</v>
      </c>
      <c r="K3318">
        <v>38.85</v>
      </c>
      <c r="L3318">
        <v>1968</v>
      </c>
      <c r="M3318" t="s">
        <v>2633</v>
      </c>
      <c r="N3318" t="s">
        <v>39</v>
      </c>
      <c r="O3318">
        <v>2003</v>
      </c>
      <c r="P3318">
        <v>2004</v>
      </c>
      <c r="Q3318" t="s">
        <v>2846</v>
      </c>
      <c r="R3318" t="s">
        <v>39</v>
      </c>
      <c r="S3318" t="s">
        <v>39</v>
      </c>
      <c r="T3318">
        <v>4</v>
      </c>
      <c r="U3318" t="s">
        <v>3279</v>
      </c>
      <c r="V3318" s="6" t="s">
        <v>39</v>
      </c>
      <c r="W3318" s="6" t="s">
        <v>39</v>
      </c>
      <c r="X3318" s="6" t="s">
        <v>2804</v>
      </c>
      <c r="Y3318" s="6" t="s">
        <v>39</v>
      </c>
      <c r="Z3318" t="s">
        <v>2636</v>
      </c>
      <c r="AA3318" t="s">
        <v>39</v>
      </c>
      <c r="AB3318" t="s">
        <v>39</v>
      </c>
      <c r="AC3318" t="s">
        <v>39</v>
      </c>
      <c r="AD3318" t="s">
        <v>40</v>
      </c>
      <c r="AE3318" t="s">
        <v>39</v>
      </c>
      <c r="AF3318" t="s">
        <v>42</v>
      </c>
      <c r="AG3318" t="s">
        <v>3280</v>
      </c>
      <c r="AH3318">
        <v>60</v>
      </c>
      <c r="AI3318" t="s">
        <v>39</v>
      </c>
      <c r="AJ3318" s="6" t="s">
        <v>43</v>
      </c>
      <c r="AK3318" s="14">
        <v>0.67</v>
      </c>
      <c r="AL3318" t="s">
        <v>136</v>
      </c>
      <c r="AM3318" s="19">
        <v>1.1499999999999999</v>
      </c>
      <c r="AN3318">
        <v>3</v>
      </c>
      <c r="AO3318">
        <v>100</v>
      </c>
      <c r="AP3318">
        <v>28</v>
      </c>
      <c r="AQ3318" t="s">
        <v>39</v>
      </c>
      <c r="AR3318" t="s">
        <v>2694</v>
      </c>
    </row>
    <row r="3319" spans="1:44" x14ac:dyDescent="0.35">
      <c r="A3319" t="s">
        <v>2187</v>
      </c>
      <c r="B3319" t="s">
        <v>2673</v>
      </c>
      <c r="C3319" t="s">
        <v>2593</v>
      </c>
      <c r="D3319" t="s">
        <v>915</v>
      </c>
      <c r="E3319" t="s">
        <v>1492</v>
      </c>
      <c r="F3319" t="s">
        <v>3066</v>
      </c>
      <c r="G3319" t="s">
        <v>42</v>
      </c>
      <c r="H3319" t="s">
        <v>40</v>
      </c>
      <c r="I3319" t="s">
        <v>3276</v>
      </c>
      <c r="J3319">
        <v>40.68</v>
      </c>
      <c r="K3319">
        <v>38.85</v>
      </c>
      <c r="L3319">
        <v>1968</v>
      </c>
      <c r="M3319" t="s">
        <v>2633</v>
      </c>
      <c r="N3319" t="s">
        <v>39</v>
      </c>
      <c r="O3319">
        <v>2003</v>
      </c>
      <c r="P3319">
        <v>2004</v>
      </c>
      <c r="Q3319" t="s">
        <v>2846</v>
      </c>
      <c r="R3319" t="s">
        <v>39</v>
      </c>
      <c r="S3319" t="s">
        <v>39</v>
      </c>
      <c r="T3319">
        <v>4</v>
      </c>
      <c r="U3319" t="s">
        <v>3279</v>
      </c>
      <c r="V3319" s="6" t="s">
        <v>39</v>
      </c>
      <c r="W3319" s="6" t="s">
        <v>39</v>
      </c>
      <c r="X3319" s="6" t="s">
        <v>2804</v>
      </c>
      <c r="Y3319" s="6" t="s">
        <v>39</v>
      </c>
      <c r="Z3319" t="s">
        <v>2636</v>
      </c>
      <c r="AA3319" t="s">
        <v>39</v>
      </c>
      <c r="AB3319" t="s">
        <v>39</v>
      </c>
      <c r="AC3319" t="s">
        <v>39</v>
      </c>
      <c r="AD3319" t="s">
        <v>40</v>
      </c>
      <c r="AE3319" t="s">
        <v>39</v>
      </c>
      <c r="AF3319" t="s">
        <v>42</v>
      </c>
      <c r="AG3319" t="s">
        <v>3280</v>
      </c>
      <c r="AH3319">
        <v>60</v>
      </c>
      <c r="AI3319" t="s">
        <v>39</v>
      </c>
      <c r="AJ3319" s="6" t="s">
        <v>43</v>
      </c>
      <c r="AK3319" s="14">
        <v>0</v>
      </c>
      <c r="AL3319" t="s">
        <v>136</v>
      </c>
      <c r="AM3319" s="19">
        <v>0</v>
      </c>
      <c r="AN3319">
        <v>3</v>
      </c>
      <c r="AO3319">
        <v>100</v>
      </c>
      <c r="AP3319">
        <v>28</v>
      </c>
      <c r="AQ3319" t="s">
        <v>39</v>
      </c>
      <c r="AR3319" t="s">
        <v>2694</v>
      </c>
    </row>
    <row r="3320" spans="1:44" x14ac:dyDescent="0.35">
      <c r="A3320" t="s">
        <v>2187</v>
      </c>
      <c r="B3320" t="s">
        <v>2673</v>
      </c>
      <c r="C3320" t="s">
        <v>2593</v>
      </c>
      <c r="D3320" t="s">
        <v>915</v>
      </c>
      <c r="E3320" t="s">
        <v>1492</v>
      </c>
      <c r="F3320" t="s">
        <v>3066</v>
      </c>
      <c r="G3320" t="s">
        <v>42</v>
      </c>
      <c r="H3320" t="s">
        <v>40</v>
      </c>
      <c r="I3320" t="s">
        <v>3276</v>
      </c>
      <c r="J3320">
        <v>40.68</v>
      </c>
      <c r="K3320">
        <v>38.85</v>
      </c>
      <c r="L3320">
        <v>1968</v>
      </c>
      <c r="M3320" t="s">
        <v>2633</v>
      </c>
      <c r="N3320" t="s">
        <v>39</v>
      </c>
      <c r="O3320">
        <v>2003</v>
      </c>
      <c r="P3320">
        <v>2004</v>
      </c>
      <c r="Q3320" t="s">
        <v>2846</v>
      </c>
      <c r="R3320" t="s">
        <v>39</v>
      </c>
      <c r="S3320" t="s">
        <v>39</v>
      </c>
      <c r="T3320">
        <v>4</v>
      </c>
      <c r="U3320" t="s">
        <v>3279</v>
      </c>
      <c r="V3320" s="6" t="s">
        <v>39</v>
      </c>
      <c r="W3320" s="6" t="s">
        <v>39</v>
      </c>
      <c r="X3320" s="6" t="s">
        <v>2804</v>
      </c>
      <c r="Y3320" s="6" t="s">
        <v>39</v>
      </c>
      <c r="Z3320" t="s">
        <v>2636</v>
      </c>
      <c r="AA3320" t="s">
        <v>39</v>
      </c>
      <c r="AB3320" t="s">
        <v>39</v>
      </c>
      <c r="AC3320" t="s">
        <v>39</v>
      </c>
      <c r="AD3320" t="s">
        <v>40</v>
      </c>
      <c r="AE3320" t="s">
        <v>39</v>
      </c>
      <c r="AF3320" t="s">
        <v>42</v>
      </c>
      <c r="AG3320" t="s">
        <v>3280</v>
      </c>
      <c r="AH3320">
        <v>60</v>
      </c>
      <c r="AI3320" t="s">
        <v>39</v>
      </c>
      <c r="AJ3320" s="6" t="s">
        <v>43</v>
      </c>
      <c r="AK3320" s="19">
        <v>4</v>
      </c>
      <c r="AL3320" t="s">
        <v>136</v>
      </c>
      <c r="AM3320" s="19">
        <v>3.46</v>
      </c>
      <c r="AN3320">
        <v>3</v>
      </c>
      <c r="AO3320">
        <v>100</v>
      </c>
      <c r="AP3320">
        <v>28</v>
      </c>
      <c r="AQ3320" t="s">
        <v>39</v>
      </c>
      <c r="AR3320" t="s">
        <v>2694</v>
      </c>
    </row>
    <row r="3321" spans="1:44" x14ac:dyDescent="0.35">
      <c r="A3321" t="s">
        <v>2187</v>
      </c>
      <c r="B3321" t="s">
        <v>2673</v>
      </c>
      <c r="C3321" t="s">
        <v>2593</v>
      </c>
      <c r="D3321" t="s">
        <v>915</v>
      </c>
      <c r="E3321" t="s">
        <v>1492</v>
      </c>
      <c r="F3321" t="s">
        <v>3066</v>
      </c>
      <c r="G3321" t="s">
        <v>42</v>
      </c>
      <c r="H3321" t="s">
        <v>40</v>
      </c>
      <c r="I3321" t="s">
        <v>3276</v>
      </c>
      <c r="J3321">
        <v>40.68</v>
      </c>
      <c r="K3321">
        <v>38.85</v>
      </c>
      <c r="L3321">
        <v>1968</v>
      </c>
      <c r="M3321" t="s">
        <v>2633</v>
      </c>
      <c r="N3321" t="s">
        <v>39</v>
      </c>
      <c r="O3321">
        <v>2003</v>
      </c>
      <c r="P3321">
        <v>2004</v>
      </c>
      <c r="Q3321" t="s">
        <v>2846</v>
      </c>
      <c r="R3321" t="s">
        <v>39</v>
      </c>
      <c r="S3321" t="s">
        <v>39</v>
      </c>
      <c r="T3321">
        <v>4</v>
      </c>
      <c r="U3321" t="s">
        <v>3279</v>
      </c>
      <c r="V3321" s="6" t="s">
        <v>39</v>
      </c>
      <c r="W3321" s="6" t="s">
        <v>39</v>
      </c>
      <c r="X3321" s="6" t="s">
        <v>2804</v>
      </c>
      <c r="Y3321" s="6" t="s">
        <v>39</v>
      </c>
      <c r="Z3321" t="s">
        <v>2636</v>
      </c>
      <c r="AA3321" t="s">
        <v>39</v>
      </c>
      <c r="AB3321" t="s">
        <v>39</v>
      </c>
      <c r="AC3321" t="s">
        <v>39</v>
      </c>
      <c r="AD3321" t="s">
        <v>40</v>
      </c>
      <c r="AE3321" t="s">
        <v>39</v>
      </c>
      <c r="AF3321" t="s">
        <v>42</v>
      </c>
      <c r="AG3321" t="s">
        <v>3280</v>
      </c>
      <c r="AH3321">
        <v>60</v>
      </c>
      <c r="AI3321" t="s">
        <v>39</v>
      </c>
      <c r="AJ3321" s="6" t="s">
        <v>43</v>
      </c>
      <c r="AK3321" s="19">
        <v>0</v>
      </c>
      <c r="AL3321" t="s">
        <v>136</v>
      </c>
      <c r="AM3321" s="19">
        <v>0</v>
      </c>
      <c r="AN3321">
        <v>3</v>
      </c>
      <c r="AO3321">
        <v>100</v>
      </c>
      <c r="AP3321">
        <v>28</v>
      </c>
      <c r="AQ3321" t="s">
        <v>39</v>
      </c>
      <c r="AR3321" t="s">
        <v>2694</v>
      </c>
    </row>
    <row r="3322" spans="1:44" x14ac:dyDescent="0.35">
      <c r="A3322" t="s">
        <v>2187</v>
      </c>
      <c r="B3322" t="s">
        <v>2673</v>
      </c>
      <c r="C3322" t="s">
        <v>2593</v>
      </c>
      <c r="D3322" t="s">
        <v>915</v>
      </c>
      <c r="E3322" t="s">
        <v>1492</v>
      </c>
      <c r="F3322" t="s">
        <v>3066</v>
      </c>
      <c r="G3322" t="s">
        <v>42</v>
      </c>
      <c r="H3322" t="s">
        <v>40</v>
      </c>
      <c r="I3322" t="s">
        <v>3276</v>
      </c>
      <c r="J3322">
        <v>40.68</v>
      </c>
      <c r="K3322">
        <v>38.85</v>
      </c>
      <c r="L3322">
        <v>1968</v>
      </c>
      <c r="M3322" t="s">
        <v>2633</v>
      </c>
      <c r="N3322" t="s">
        <v>39</v>
      </c>
      <c r="O3322">
        <v>2003</v>
      </c>
      <c r="P3322">
        <v>2004</v>
      </c>
      <c r="Q3322" t="s">
        <v>2846</v>
      </c>
      <c r="R3322" t="s">
        <v>39</v>
      </c>
      <c r="S3322" t="s">
        <v>39</v>
      </c>
      <c r="T3322">
        <v>4</v>
      </c>
      <c r="U3322" t="s">
        <v>3279</v>
      </c>
      <c r="V3322" s="6" t="s">
        <v>39</v>
      </c>
      <c r="W3322" s="6" t="s">
        <v>39</v>
      </c>
      <c r="X3322" s="6" t="s">
        <v>2804</v>
      </c>
      <c r="Y3322" s="6" t="s">
        <v>39</v>
      </c>
      <c r="Z3322" t="s">
        <v>2636</v>
      </c>
      <c r="AA3322" t="s">
        <v>39</v>
      </c>
      <c r="AB3322" t="s">
        <v>39</v>
      </c>
      <c r="AC3322" t="s">
        <v>39</v>
      </c>
      <c r="AD3322" t="s">
        <v>40</v>
      </c>
      <c r="AE3322" t="s">
        <v>39</v>
      </c>
      <c r="AF3322" t="s">
        <v>42</v>
      </c>
      <c r="AG3322" t="s">
        <v>3280</v>
      </c>
      <c r="AH3322">
        <v>60</v>
      </c>
      <c r="AI3322" t="s">
        <v>39</v>
      </c>
      <c r="AJ3322" s="6" t="s">
        <v>43</v>
      </c>
      <c r="AK3322" s="19">
        <v>19.329999999999998</v>
      </c>
      <c r="AL3322" t="s">
        <v>136</v>
      </c>
      <c r="AM3322" s="19">
        <v>2.31</v>
      </c>
      <c r="AN3322">
        <v>3</v>
      </c>
      <c r="AO3322">
        <v>100</v>
      </c>
      <c r="AP3322">
        <v>28</v>
      </c>
      <c r="AQ3322" t="s">
        <v>39</v>
      </c>
      <c r="AR3322" t="s">
        <v>2694</v>
      </c>
    </row>
    <row r="3323" spans="1:44" x14ac:dyDescent="0.35">
      <c r="A3323" t="s">
        <v>2187</v>
      </c>
      <c r="B3323" t="s">
        <v>2673</v>
      </c>
      <c r="C3323" t="s">
        <v>2593</v>
      </c>
      <c r="D3323" t="s">
        <v>915</v>
      </c>
      <c r="E3323" t="s">
        <v>1492</v>
      </c>
      <c r="F3323" t="s">
        <v>3066</v>
      </c>
      <c r="G3323" t="s">
        <v>42</v>
      </c>
      <c r="H3323" t="s">
        <v>40</v>
      </c>
      <c r="I3323" t="s">
        <v>3277</v>
      </c>
      <c r="J3323">
        <v>40.65</v>
      </c>
      <c r="K3323">
        <v>38.89</v>
      </c>
      <c r="L3323">
        <v>1968</v>
      </c>
      <c r="M3323" t="s">
        <v>2633</v>
      </c>
      <c r="N3323" t="s">
        <v>39</v>
      </c>
      <c r="O3323">
        <v>2003</v>
      </c>
      <c r="P3323">
        <v>2004</v>
      </c>
      <c r="Q3323" t="s">
        <v>2846</v>
      </c>
      <c r="R3323" t="s">
        <v>39</v>
      </c>
      <c r="S3323" t="s">
        <v>39</v>
      </c>
      <c r="T3323">
        <v>4</v>
      </c>
      <c r="U3323" t="s">
        <v>3279</v>
      </c>
      <c r="V3323" s="6" t="s">
        <v>39</v>
      </c>
      <c r="W3323" s="6" t="s">
        <v>39</v>
      </c>
      <c r="X3323" s="6" t="s">
        <v>2804</v>
      </c>
      <c r="Y3323" s="6" t="s">
        <v>39</v>
      </c>
      <c r="Z3323" t="s">
        <v>2636</v>
      </c>
      <c r="AA3323" t="s">
        <v>39</v>
      </c>
      <c r="AB3323" t="s">
        <v>39</v>
      </c>
      <c r="AC3323" t="s">
        <v>39</v>
      </c>
      <c r="AD3323" t="s">
        <v>40</v>
      </c>
      <c r="AE3323" t="s">
        <v>39</v>
      </c>
      <c r="AF3323" t="s">
        <v>42</v>
      </c>
      <c r="AG3323" t="s">
        <v>3280</v>
      </c>
      <c r="AH3323">
        <v>60</v>
      </c>
      <c r="AI3323" t="s">
        <v>39</v>
      </c>
      <c r="AJ3323" s="6" t="s">
        <v>43</v>
      </c>
      <c r="AK3323" s="19">
        <v>40</v>
      </c>
      <c r="AL3323" t="s">
        <v>136</v>
      </c>
      <c r="AM3323" s="19">
        <v>12.16</v>
      </c>
      <c r="AN3323">
        <v>3</v>
      </c>
      <c r="AO3323">
        <v>100</v>
      </c>
      <c r="AP3323">
        <v>28</v>
      </c>
      <c r="AQ3323" t="s">
        <v>39</v>
      </c>
      <c r="AR3323" t="s">
        <v>2694</v>
      </c>
    </row>
    <row r="3324" spans="1:44" x14ac:dyDescent="0.35">
      <c r="A3324" t="s">
        <v>2187</v>
      </c>
      <c r="B3324" t="s">
        <v>2673</v>
      </c>
      <c r="C3324" t="s">
        <v>2593</v>
      </c>
      <c r="D3324" t="s">
        <v>915</v>
      </c>
      <c r="E3324" t="s">
        <v>1492</v>
      </c>
      <c r="F3324" t="s">
        <v>3066</v>
      </c>
      <c r="G3324" t="s">
        <v>42</v>
      </c>
      <c r="H3324" t="s">
        <v>40</v>
      </c>
      <c r="I3324" t="s">
        <v>3277</v>
      </c>
      <c r="J3324">
        <v>40.65</v>
      </c>
      <c r="K3324">
        <v>38.89</v>
      </c>
      <c r="L3324">
        <v>1968</v>
      </c>
      <c r="M3324" t="s">
        <v>2633</v>
      </c>
      <c r="N3324" t="s">
        <v>39</v>
      </c>
      <c r="O3324">
        <v>2003</v>
      </c>
      <c r="P3324">
        <v>2004</v>
      </c>
      <c r="Q3324" t="s">
        <v>2846</v>
      </c>
      <c r="R3324" t="s">
        <v>39</v>
      </c>
      <c r="S3324" t="s">
        <v>39</v>
      </c>
      <c r="T3324">
        <v>4</v>
      </c>
      <c r="U3324" t="s">
        <v>3279</v>
      </c>
      <c r="V3324" s="6" t="s">
        <v>39</v>
      </c>
      <c r="W3324" s="6" t="s">
        <v>39</v>
      </c>
      <c r="X3324" s="6" t="s">
        <v>2804</v>
      </c>
      <c r="Y3324" s="6" t="s">
        <v>39</v>
      </c>
      <c r="Z3324" t="s">
        <v>2636</v>
      </c>
      <c r="AA3324" t="s">
        <v>39</v>
      </c>
      <c r="AB3324" t="s">
        <v>39</v>
      </c>
      <c r="AC3324" t="s">
        <v>39</v>
      </c>
      <c r="AD3324" t="s">
        <v>40</v>
      </c>
      <c r="AE3324" t="s">
        <v>39</v>
      </c>
      <c r="AF3324" t="s">
        <v>42</v>
      </c>
      <c r="AG3324" t="s">
        <v>3280</v>
      </c>
      <c r="AH3324">
        <v>60</v>
      </c>
      <c r="AI3324" t="s">
        <v>39</v>
      </c>
      <c r="AJ3324" s="6" t="s">
        <v>43</v>
      </c>
      <c r="AK3324" s="19">
        <v>13.33</v>
      </c>
      <c r="AL3324" t="s">
        <v>136</v>
      </c>
      <c r="AM3324" s="19">
        <v>2.31</v>
      </c>
      <c r="AN3324">
        <v>3</v>
      </c>
      <c r="AO3324">
        <v>100</v>
      </c>
      <c r="AP3324">
        <v>28</v>
      </c>
      <c r="AQ3324" t="s">
        <v>39</v>
      </c>
      <c r="AR3324" t="s">
        <v>2694</v>
      </c>
    </row>
    <row r="3325" spans="1:44" x14ac:dyDescent="0.35">
      <c r="A3325" t="s">
        <v>2187</v>
      </c>
      <c r="B3325" t="s">
        <v>2673</v>
      </c>
      <c r="C3325" t="s">
        <v>2593</v>
      </c>
      <c r="D3325" t="s">
        <v>915</v>
      </c>
      <c r="E3325" t="s">
        <v>1492</v>
      </c>
      <c r="F3325" t="s">
        <v>3066</v>
      </c>
      <c r="G3325" t="s">
        <v>42</v>
      </c>
      <c r="H3325" t="s">
        <v>40</v>
      </c>
      <c r="I3325" t="s">
        <v>3277</v>
      </c>
      <c r="J3325">
        <v>40.65</v>
      </c>
      <c r="K3325">
        <v>38.89</v>
      </c>
      <c r="L3325">
        <v>1968</v>
      </c>
      <c r="M3325" t="s">
        <v>2633</v>
      </c>
      <c r="N3325" t="s">
        <v>39</v>
      </c>
      <c r="O3325">
        <v>2003</v>
      </c>
      <c r="P3325">
        <v>2004</v>
      </c>
      <c r="Q3325" t="s">
        <v>2846</v>
      </c>
      <c r="R3325" t="s">
        <v>39</v>
      </c>
      <c r="S3325" t="s">
        <v>39</v>
      </c>
      <c r="T3325">
        <v>4</v>
      </c>
      <c r="U3325" t="s">
        <v>3279</v>
      </c>
      <c r="V3325" s="6" t="s">
        <v>39</v>
      </c>
      <c r="W3325" s="6" t="s">
        <v>39</v>
      </c>
      <c r="X3325" s="6" t="s">
        <v>2804</v>
      </c>
      <c r="Y3325" s="6" t="s">
        <v>39</v>
      </c>
      <c r="Z3325" t="s">
        <v>2636</v>
      </c>
      <c r="AA3325" t="s">
        <v>39</v>
      </c>
      <c r="AB3325" t="s">
        <v>39</v>
      </c>
      <c r="AC3325" t="s">
        <v>39</v>
      </c>
      <c r="AD3325" t="s">
        <v>40</v>
      </c>
      <c r="AE3325" t="s">
        <v>39</v>
      </c>
      <c r="AF3325" t="s">
        <v>42</v>
      </c>
      <c r="AG3325" t="s">
        <v>3280</v>
      </c>
      <c r="AH3325">
        <v>60</v>
      </c>
      <c r="AI3325" t="s">
        <v>39</v>
      </c>
      <c r="AJ3325" s="6" t="s">
        <v>43</v>
      </c>
      <c r="AK3325" s="19">
        <v>88</v>
      </c>
      <c r="AL3325" t="s">
        <v>136</v>
      </c>
      <c r="AM3325" s="19">
        <v>4</v>
      </c>
      <c r="AN3325">
        <v>3</v>
      </c>
      <c r="AO3325">
        <v>100</v>
      </c>
      <c r="AP3325">
        <v>28</v>
      </c>
      <c r="AQ3325" t="s">
        <v>39</v>
      </c>
      <c r="AR3325" t="s">
        <v>2694</v>
      </c>
    </row>
    <row r="3326" spans="1:44" x14ac:dyDescent="0.35">
      <c r="A3326" t="s">
        <v>2187</v>
      </c>
      <c r="B3326" t="s">
        <v>2673</v>
      </c>
      <c r="C3326" t="s">
        <v>2593</v>
      </c>
      <c r="D3326" t="s">
        <v>915</v>
      </c>
      <c r="E3326" t="s">
        <v>1492</v>
      </c>
      <c r="F3326" t="s">
        <v>3066</v>
      </c>
      <c r="G3326" t="s">
        <v>42</v>
      </c>
      <c r="H3326" t="s">
        <v>40</v>
      </c>
      <c r="I3326" t="s">
        <v>3277</v>
      </c>
      <c r="J3326">
        <v>40.65</v>
      </c>
      <c r="K3326">
        <v>38.89</v>
      </c>
      <c r="L3326">
        <v>1968</v>
      </c>
      <c r="M3326" t="s">
        <v>2633</v>
      </c>
      <c r="N3326" t="s">
        <v>39</v>
      </c>
      <c r="O3326">
        <v>2003</v>
      </c>
      <c r="P3326">
        <v>2004</v>
      </c>
      <c r="Q3326" t="s">
        <v>2846</v>
      </c>
      <c r="R3326" t="s">
        <v>39</v>
      </c>
      <c r="S3326" t="s">
        <v>39</v>
      </c>
      <c r="T3326">
        <v>4</v>
      </c>
      <c r="U3326" t="s">
        <v>3279</v>
      </c>
      <c r="V3326" s="6" t="s">
        <v>39</v>
      </c>
      <c r="W3326" s="6" t="s">
        <v>39</v>
      </c>
      <c r="X3326" s="6" t="s">
        <v>2804</v>
      </c>
      <c r="Y3326" s="6" t="s">
        <v>39</v>
      </c>
      <c r="Z3326" t="s">
        <v>2636</v>
      </c>
      <c r="AA3326" t="s">
        <v>39</v>
      </c>
      <c r="AB3326" t="s">
        <v>39</v>
      </c>
      <c r="AC3326" t="s">
        <v>39</v>
      </c>
      <c r="AD3326" t="s">
        <v>40</v>
      </c>
      <c r="AE3326" t="s">
        <v>39</v>
      </c>
      <c r="AF3326" t="s">
        <v>42</v>
      </c>
      <c r="AG3326" t="s">
        <v>3280</v>
      </c>
      <c r="AH3326">
        <v>60</v>
      </c>
      <c r="AI3326" t="s">
        <v>39</v>
      </c>
      <c r="AJ3326" s="6" t="s">
        <v>43</v>
      </c>
      <c r="AK3326" s="19">
        <v>2.67</v>
      </c>
      <c r="AL3326" t="s">
        <v>136</v>
      </c>
      <c r="AM3326" s="19">
        <v>3.05</v>
      </c>
      <c r="AN3326">
        <v>3</v>
      </c>
      <c r="AO3326">
        <v>100</v>
      </c>
      <c r="AP3326">
        <v>28</v>
      </c>
      <c r="AQ3326" t="s">
        <v>39</v>
      </c>
      <c r="AR3326" t="s">
        <v>2694</v>
      </c>
    </row>
    <row r="3327" spans="1:44" x14ac:dyDescent="0.35">
      <c r="A3327" t="s">
        <v>2187</v>
      </c>
      <c r="B3327" t="s">
        <v>2673</v>
      </c>
      <c r="C3327" t="s">
        <v>2593</v>
      </c>
      <c r="D3327" t="s">
        <v>915</v>
      </c>
      <c r="E3327" t="s">
        <v>1492</v>
      </c>
      <c r="F3327" t="s">
        <v>3066</v>
      </c>
      <c r="G3327" t="s">
        <v>42</v>
      </c>
      <c r="H3327" t="s">
        <v>40</v>
      </c>
      <c r="I3327" t="s">
        <v>3277</v>
      </c>
      <c r="J3327">
        <v>40.65</v>
      </c>
      <c r="K3327">
        <v>38.89</v>
      </c>
      <c r="L3327">
        <v>1968</v>
      </c>
      <c r="M3327" t="s">
        <v>2633</v>
      </c>
      <c r="N3327" t="s">
        <v>39</v>
      </c>
      <c r="O3327">
        <v>2003</v>
      </c>
      <c r="P3327">
        <v>2004</v>
      </c>
      <c r="Q3327" t="s">
        <v>2846</v>
      </c>
      <c r="R3327" t="s">
        <v>39</v>
      </c>
      <c r="S3327" t="s">
        <v>39</v>
      </c>
      <c r="T3327">
        <v>4</v>
      </c>
      <c r="U3327" t="s">
        <v>3279</v>
      </c>
      <c r="V3327" s="6" t="s">
        <v>39</v>
      </c>
      <c r="W3327" s="6" t="s">
        <v>39</v>
      </c>
      <c r="X3327" s="6" t="s">
        <v>2804</v>
      </c>
      <c r="Y3327" s="6" t="s">
        <v>39</v>
      </c>
      <c r="Z3327" t="s">
        <v>2636</v>
      </c>
      <c r="AA3327" t="s">
        <v>39</v>
      </c>
      <c r="AB3327" t="s">
        <v>39</v>
      </c>
      <c r="AC3327" t="s">
        <v>39</v>
      </c>
      <c r="AD3327" t="s">
        <v>40</v>
      </c>
      <c r="AE3327" t="s">
        <v>39</v>
      </c>
      <c r="AF3327" t="s">
        <v>42</v>
      </c>
      <c r="AG3327" t="s">
        <v>3280</v>
      </c>
      <c r="AH3327">
        <v>60</v>
      </c>
      <c r="AI3327" t="s">
        <v>39</v>
      </c>
      <c r="AJ3327" s="6" t="s">
        <v>43</v>
      </c>
      <c r="AK3327" s="19">
        <v>23.33</v>
      </c>
      <c r="AL3327" t="s">
        <v>136</v>
      </c>
      <c r="AM3327" s="19">
        <v>13.01</v>
      </c>
      <c r="AN3327">
        <v>3</v>
      </c>
      <c r="AO3327">
        <v>100</v>
      </c>
      <c r="AP3327">
        <v>28</v>
      </c>
      <c r="AQ3327" t="s">
        <v>39</v>
      </c>
      <c r="AR3327" t="s">
        <v>2694</v>
      </c>
    </row>
    <row r="3328" spans="1:44" x14ac:dyDescent="0.35">
      <c r="A3328" t="s">
        <v>2187</v>
      </c>
      <c r="B3328" t="s">
        <v>2673</v>
      </c>
      <c r="C3328" t="s">
        <v>2593</v>
      </c>
      <c r="D3328" t="s">
        <v>915</v>
      </c>
      <c r="E3328" t="s">
        <v>1492</v>
      </c>
      <c r="F3328" t="s">
        <v>3066</v>
      </c>
      <c r="G3328" t="s">
        <v>42</v>
      </c>
      <c r="H3328" t="s">
        <v>40</v>
      </c>
      <c r="I3328" t="s">
        <v>3277</v>
      </c>
      <c r="J3328">
        <v>40.65</v>
      </c>
      <c r="K3328">
        <v>38.89</v>
      </c>
      <c r="L3328">
        <v>1968</v>
      </c>
      <c r="M3328" t="s">
        <v>2633</v>
      </c>
      <c r="N3328" t="s">
        <v>39</v>
      </c>
      <c r="O3328">
        <v>2003</v>
      </c>
      <c r="P3328">
        <v>2004</v>
      </c>
      <c r="Q3328" t="s">
        <v>2846</v>
      </c>
      <c r="R3328" t="s">
        <v>39</v>
      </c>
      <c r="S3328" t="s">
        <v>39</v>
      </c>
      <c r="T3328">
        <v>4</v>
      </c>
      <c r="U3328" t="s">
        <v>3279</v>
      </c>
      <c r="V3328" s="6" t="s">
        <v>39</v>
      </c>
      <c r="W3328" s="6" t="s">
        <v>39</v>
      </c>
      <c r="X3328" s="6" t="s">
        <v>2804</v>
      </c>
      <c r="Y3328" s="6" t="s">
        <v>39</v>
      </c>
      <c r="Z3328" t="s">
        <v>2636</v>
      </c>
      <c r="AA3328" t="s">
        <v>39</v>
      </c>
      <c r="AB3328" t="s">
        <v>39</v>
      </c>
      <c r="AC3328" t="s">
        <v>39</v>
      </c>
      <c r="AD3328" t="s">
        <v>40</v>
      </c>
      <c r="AE3328" t="s">
        <v>39</v>
      </c>
      <c r="AF3328" t="s">
        <v>42</v>
      </c>
      <c r="AG3328" t="s">
        <v>3280</v>
      </c>
      <c r="AH3328">
        <v>60</v>
      </c>
      <c r="AI3328" t="s">
        <v>39</v>
      </c>
      <c r="AJ3328" s="6" t="s">
        <v>43</v>
      </c>
      <c r="AK3328" s="19">
        <v>23.33</v>
      </c>
      <c r="AL3328" t="s">
        <v>136</v>
      </c>
      <c r="AM3328" s="19">
        <v>6.11</v>
      </c>
      <c r="AN3328">
        <v>3</v>
      </c>
      <c r="AO3328">
        <v>100</v>
      </c>
      <c r="AP3328">
        <v>28</v>
      </c>
      <c r="AQ3328" t="s">
        <v>39</v>
      </c>
      <c r="AR3328" t="s">
        <v>2694</v>
      </c>
    </row>
    <row r="3329" spans="1:45" x14ac:dyDescent="0.35">
      <c r="A3329" t="s">
        <v>2187</v>
      </c>
      <c r="B3329" t="s">
        <v>2673</v>
      </c>
      <c r="C3329" t="s">
        <v>2593</v>
      </c>
      <c r="D3329" t="s">
        <v>915</v>
      </c>
      <c r="E3329" t="s">
        <v>1492</v>
      </c>
      <c r="F3329" t="s">
        <v>3066</v>
      </c>
      <c r="G3329" t="s">
        <v>42</v>
      </c>
      <c r="H3329" t="s">
        <v>40</v>
      </c>
      <c r="I3329" t="s">
        <v>3277</v>
      </c>
      <c r="J3329">
        <v>40.65</v>
      </c>
      <c r="K3329">
        <v>38.89</v>
      </c>
      <c r="L3329">
        <v>1968</v>
      </c>
      <c r="M3329" t="s">
        <v>2633</v>
      </c>
      <c r="N3329" t="s">
        <v>39</v>
      </c>
      <c r="O3329">
        <v>2003</v>
      </c>
      <c r="P3329">
        <v>2004</v>
      </c>
      <c r="Q3329" t="s">
        <v>2846</v>
      </c>
      <c r="R3329" t="s">
        <v>39</v>
      </c>
      <c r="S3329" t="s">
        <v>39</v>
      </c>
      <c r="T3329">
        <v>4</v>
      </c>
      <c r="U3329" t="s">
        <v>3279</v>
      </c>
      <c r="V3329" s="6" t="s">
        <v>39</v>
      </c>
      <c r="W3329" s="6" t="s">
        <v>39</v>
      </c>
      <c r="X3329" s="6" t="s">
        <v>2804</v>
      </c>
      <c r="Y3329" s="6" t="s">
        <v>39</v>
      </c>
      <c r="Z3329" t="s">
        <v>2636</v>
      </c>
      <c r="AA3329" t="s">
        <v>39</v>
      </c>
      <c r="AB3329" t="s">
        <v>39</v>
      </c>
      <c r="AC3329" t="s">
        <v>39</v>
      </c>
      <c r="AD3329" t="s">
        <v>40</v>
      </c>
      <c r="AE3329" t="s">
        <v>39</v>
      </c>
      <c r="AF3329" t="s">
        <v>42</v>
      </c>
      <c r="AG3329" t="s">
        <v>3280</v>
      </c>
      <c r="AH3329">
        <v>60</v>
      </c>
      <c r="AI3329" t="s">
        <v>39</v>
      </c>
      <c r="AJ3329" s="6" t="s">
        <v>43</v>
      </c>
      <c r="AK3329" s="19">
        <v>6</v>
      </c>
      <c r="AL3329" t="s">
        <v>136</v>
      </c>
      <c r="AM3329" s="19">
        <v>2</v>
      </c>
      <c r="AN3329">
        <v>3</v>
      </c>
      <c r="AO3329">
        <v>100</v>
      </c>
      <c r="AP3329">
        <v>28</v>
      </c>
      <c r="AQ3329" t="s">
        <v>39</v>
      </c>
      <c r="AR3329" t="s">
        <v>2694</v>
      </c>
    </row>
    <row r="3330" spans="1:45" x14ac:dyDescent="0.35">
      <c r="A3330" t="s">
        <v>2187</v>
      </c>
      <c r="B3330" t="s">
        <v>2673</v>
      </c>
      <c r="C3330" t="s">
        <v>2593</v>
      </c>
      <c r="D3330" t="s">
        <v>915</v>
      </c>
      <c r="E3330" t="s">
        <v>1492</v>
      </c>
      <c r="F3330" t="s">
        <v>3066</v>
      </c>
      <c r="G3330" t="s">
        <v>42</v>
      </c>
      <c r="H3330" t="s">
        <v>40</v>
      </c>
      <c r="I3330" t="s">
        <v>3277</v>
      </c>
      <c r="J3330">
        <v>40.65</v>
      </c>
      <c r="K3330">
        <v>38.89</v>
      </c>
      <c r="L3330">
        <v>1968</v>
      </c>
      <c r="M3330" t="s">
        <v>2633</v>
      </c>
      <c r="N3330" t="s">
        <v>39</v>
      </c>
      <c r="O3330">
        <v>2003</v>
      </c>
      <c r="P3330">
        <v>2004</v>
      </c>
      <c r="Q3330" t="s">
        <v>2846</v>
      </c>
      <c r="R3330" t="s">
        <v>39</v>
      </c>
      <c r="S3330" t="s">
        <v>39</v>
      </c>
      <c r="T3330">
        <v>4</v>
      </c>
      <c r="U3330" t="s">
        <v>3279</v>
      </c>
      <c r="V3330" s="6" t="s">
        <v>39</v>
      </c>
      <c r="W3330" s="6" t="s">
        <v>39</v>
      </c>
      <c r="X3330" s="6" t="s">
        <v>2804</v>
      </c>
      <c r="Y3330" s="6" t="s">
        <v>39</v>
      </c>
      <c r="Z3330" t="s">
        <v>2636</v>
      </c>
      <c r="AA3330" t="s">
        <v>39</v>
      </c>
      <c r="AB3330" t="s">
        <v>39</v>
      </c>
      <c r="AC3330" t="s">
        <v>39</v>
      </c>
      <c r="AD3330" t="s">
        <v>40</v>
      </c>
      <c r="AE3330" t="s">
        <v>39</v>
      </c>
      <c r="AF3330" t="s">
        <v>42</v>
      </c>
      <c r="AG3330" t="s">
        <v>3280</v>
      </c>
      <c r="AH3330">
        <v>60</v>
      </c>
      <c r="AI3330" t="s">
        <v>39</v>
      </c>
      <c r="AJ3330" s="6" t="s">
        <v>43</v>
      </c>
      <c r="AK3330" s="19">
        <v>15.33</v>
      </c>
      <c r="AL3330" t="s">
        <v>136</v>
      </c>
      <c r="AM3330" s="19">
        <v>12.71</v>
      </c>
      <c r="AN3330">
        <v>3</v>
      </c>
      <c r="AO3330">
        <v>100</v>
      </c>
      <c r="AP3330">
        <v>28</v>
      </c>
      <c r="AQ3330" t="s">
        <v>39</v>
      </c>
      <c r="AR3330" t="s">
        <v>2694</v>
      </c>
    </row>
    <row r="3331" spans="1:45" x14ac:dyDescent="0.35">
      <c r="A3331" t="s">
        <v>2187</v>
      </c>
      <c r="B3331" t="s">
        <v>2673</v>
      </c>
      <c r="C3331" t="s">
        <v>2593</v>
      </c>
      <c r="D3331" t="s">
        <v>915</v>
      </c>
      <c r="E3331" t="s">
        <v>1492</v>
      </c>
      <c r="F3331" t="s">
        <v>3066</v>
      </c>
      <c r="G3331" t="s">
        <v>42</v>
      </c>
      <c r="H3331" t="s">
        <v>40</v>
      </c>
      <c r="I3331" t="s">
        <v>3277</v>
      </c>
      <c r="J3331">
        <v>40.65</v>
      </c>
      <c r="K3331">
        <v>38.89</v>
      </c>
      <c r="L3331">
        <v>1968</v>
      </c>
      <c r="M3331" t="s">
        <v>2633</v>
      </c>
      <c r="N3331" t="s">
        <v>39</v>
      </c>
      <c r="O3331">
        <v>2003</v>
      </c>
      <c r="P3331">
        <v>2004</v>
      </c>
      <c r="Q3331" t="s">
        <v>2846</v>
      </c>
      <c r="R3331" t="s">
        <v>39</v>
      </c>
      <c r="S3331" t="s">
        <v>39</v>
      </c>
      <c r="T3331">
        <v>4</v>
      </c>
      <c r="U3331" t="s">
        <v>3279</v>
      </c>
      <c r="V3331" s="6" t="s">
        <v>39</v>
      </c>
      <c r="W3331" s="6" t="s">
        <v>39</v>
      </c>
      <c r="X3331" s="6" t="s">
        <v>2804</v>
      </c>
      <c r="Y3331" s="6" t="s">
        <v>39</v>
      </c>
      <c r="Z3331" t="s">
        <v>2636</v>
      </c>
      <c r="AA3331" t="s">
        <v>39</v>
      </c>
      <c r="AB3331" t="s">
        <v>39</v>
      </c>
      <c r="AC3331" t="s">
        <v>39</v>
      </c>
      <c r="AD3331" t="s">
        <v>40</v>
      </c>
      <c r="AE3331" t="s">
        <v>39</v>
      </c>
      <c r="AF3331" t="s">
        <v>42</v>
      </c>
      <c r="AG3331" t="s">
        <v>3280</v>
      </c>
      <c r="AH3331">
        <v>60</v>
      </c>
      <c r="AI3331" t="s">
        <v>39</v>
      </c>
      <c r="AJ3331" s="6" t="s">
        <v>43</v>
      </c>
      <c r="AK3331" s="19">
        <v>24</v>
      </c>
      <c r="AL3331" t="s">
        <v>136</v>
      </c>
      <c r="AM3331" s="19">
        <v>5.29</v>
      </c>
      <c r="AN3331">
        <v>3</v>
      </c>
      <c r="AO3331">
        <v>100</v>
      </c>
      <c r="AP3331">
        <v>28</v>
      </c>
      <c r="AQ3331" t="s">
        <v>39</v>
      </c>
      <c r="AR3331" t="s">
        <v>2694</v>
      </c>
    </row>
    <row r="3332" spans="1:45" x14ac:dyDescent="0.35">
      <c r="A3332" t="s">
        <v>2187</v>
      </c>
      <c r="B3332" t="s">
        <v>2673</v>
      </c>
      <c r="C3332" t="s">
        <v>2593</v>
      </c>
      <c r="D3332" t="s">
        <v>915</v>
      </c>
      <c r="E3332" t="s">
        <v>1492</v>
      </c>
      <c r="F3332" t="s">
        <v>3066</v>
      </c>
      <c r="G3332" t="s">
        <v>42</v>
      </c>
      <c r="H3332" t="s">
        <v>40</v>
      </c>
      <c r="I3332" t="s">
        <v>3278</v>
      </c>
      <c r="J3332">
        <v>40.700000000000003</v>
      </c>
      <c r="K3332">
        <v>38.909999999999997</v>
      </c>
      <c r="L3332">
        <v>1968</v>
      </c>
      <c r="M3332" t="s">
        <v>2633</v>
      </c>
      <c r="N3332" t="s">
        <v>39</v>
      </c>
      <c r="O3332">
        <v>2003</v>
      </c>
      <c r="P3332">
        <v>2004</v>
      </c>
      <c r="Q3332" t="s">
        <v>2846</v>
      </c>
      <c r="R3332" t="s">
        <v>39</v>
      </c>
      <c r="S3332" t="s">
        <v>39</v>
      </c>
      <c r="T3332">
        <v>4</v>
      </c>
      <c r="U3332" t="s">
        <v>3279</v>
      </c>
      <c r="V3332" s="6" t="s">
        <v>39</v>
      </c>
      <c r="W3332" s="6" t="s">
        <v>39</v>
      </c>
      <c r="X3332" s="6" t="s">
        <v>2804</v>
      </c>
      <c r="Y3332" s="6" t="s">
        <v>39</v>
      </c>
      <c r="Z3332" t="s">
        <v>2636</v>
      </c>
      <c r="AA3332" t="s">
        <v>39</v>
      </c>
      <c r="AB3332" t="s">
        <v>39</v>
      </c>
      <c r="AC3332" t="s">
        <v>39</v>
      </c>
      <c r="AD3332" t="s">
        <v>40</v>
      </c>
      <c r="AE3332" t="s">
        <v>39</v>
      </c>
      <c r="AF3332" t="s">
        <v>42</v>
      </c>
      <c r="AG3332" t="s">
        <v>3280</v>
      </c>
      <c r="AH3332">
        <v>60</v>
      </c>
      <c r="AI3332" t="s">
        <v>39</v>
      </c>
      <c r="AJ3332" s="6" t="s">
        <v>43</v>
      </c>
      <c r="AK3332" s="19">
        <v>10</v>
      </c>
      <c r="AL3332" t="s">
        <v>136</v>
      </c>
      <c r="AM3332" s="19">
        <v>2</v>
      </c>
      <c r="AN3332">
        <v>3</v>
      </c>
      <c r="AO3332">
        <v>100</v>
      </c>
      <c r="AP3332">
        <v>28</v>
      </c>
      <c r="AQ3332" t="s">
        <v>39</v>
      </c>
      <c r="AR3332" t="s">
        <v>2694</v>
      </c>
    </row>
    <row r="3333" spans="1:45" x14ac:dyDescent="0.35">
      <c r="A3333" t="s">
        <v>2187</v>
      </c>
      <c r="B3333" t="s">
        <v>2673</v>
      </c>
      <c r="C3333" t="s">
        <v>2593</v>
      </c>
      <c r="D3333" t="s">
        <v>915</v>
      </c>
      <c r="E3333" t="s">
        <v>1492</v>
      </c>
      <c r="F3333" t="s">
        <v>3066</v>
      </c>
      <c r="G3333" t="s">
        <v>42</v>
      </c>
      <c r="H3333" t="s">
        <v>40</v>
      </c>
      <c r="I3333" t="s">
        <v>3275</v>
      </c>
      <c r="J3333">
        <v>40.58</v>
      </c>
      <c r="K3333">
        <v>38.9</v>
      </c>
      <c r="L3333">
        <v>1968</v>
      </c>
      <c r="M3333" t="s">
        <v>2633</v>
      </c>
      <c r="N3333" t="s">
        <v>39</v>
      </c>
      <c r="O3333">
        <v>2003</v>
      </c>
      <c r="P3333">
        <v>2004</v>
      </c>
      <c r="Q3333" t="s">
        <v>2846</v>
      </c>
      <c r="R3333" t="s">
        <v>39</v>
      </c>
      <c r="S3333" t="s">
        <v>39</v>
      </c>
      <c r="T3333">
        <v>4</v>
      </c>
      <c r="U3333" t="s">
        <v>3279</v>
      </c>
      <c r="V3333" s="6" t="s">
        <v>39</v>
      </c>
      <c r="W3333" s="6" t="s">
        <v>39</v>
      </c>
      <c r="X3333" s="6" t="s">
        <v>2804</v>
      </c>
      <c r="Y3333" s="6" t="s">
        <v>39</v>
      </c>
      <c r="Z3333" t="s">
        <v>2636</v>
      </c>
      <c r="AA3333" t="s">
        <v>39</v>
      </c>
      <c r="AB3333" t="s">
        <v>39</v>
      </c>
      <c r="AC3333" t="s">
        <v>39</v>
      </c>
      <c r="AD3333" t="s">
        <v>40</v>
      </c>
      <c r="AE3333" t="s">
        <v>39</v>
      </c>
      <c r="AF3333" t="s">
        <v>42</v>
      </c>
      <c r="AG3333" t="s">
        <v>3280</v>
      </c>
      <c r="AH3333">
        <v>60</v>
      </c>
      <c r="AI3333" t="s">
        <v>39</v>
      </c>
      <c r="AJ3333" s="6" t="s">
        <v>43</v>
      </c>
      <c r="AK3333" s="19">
        <v>34.67</v>
      </c>
      <c r="AL3333" t="s">
        <v>136</v>
      </c>
      <c r="AM3333" s="19">
        <v>17.010000000000002</v>
      </c>
      <c r="AN3333">
        <v>3</v>
      </c>
      <c r="AO3333">
        <v>100</v>
      </c>
      <c r="AP3333">
        <v>28</v>
      </c>
      <c r="AQ3333" t="s">
        <v>39</v>
      </c>
      <c r="AR3333" t="s">
        <v>2694</v>
      </c>
    </row>
    <row r="3334" spans="1:45" x14ac:dyDescent="0.35">
      <c r="A3334" t="s">
        <v>2187</v>
      </c>
      <c r="B3334" t="s">
        <v>2673</v>
      </c>
      <c r="C3334" t="s">
        <v>2593</v>
      </c>
      <c r="D3334" t="s">
        <v>915</v>
      </c>
      <c r="E3334" t="s">
        <v>1492</v>
      </c>
      <c r="F3334" t="s">
        <v>3066</v>
      </c>
      <c r="G3334" t="s">
        <v>42</v>
      </c>
      <c r="H3334" t="s">
        <v>40</v>
      </c>
      <c r="I3334" t="s">
        <v>3275</v>
      </c>
      <c r="J3334">
        <v>40.58</v>
      </c>
      <c r="K3334">
        <v>38.9</v>
      </c>
      <c r="L3334">
        <v>1968</v>
      </c>
      <c r="M3334" t="s">
        <v>2633</v>
      </c>
      <c r="N3334" t="s">
        <v>39</v>
      </c>
      <c r="O3334">
        <v>2003</v>
      </c>
      <c r="P3334">
        <v>2004</v>
      </c>
      <c r="Q3334" t="s">
        <v>2846</v>
      </c>
      <c r="R3334" t="s">
        <v>39</v>
      </c>
      <c r="S3334" t="s">
        <v>39</v>
      </c>
      <c r="T3334">
        <v>4</v>
      </c>
      <c r="U3334" t="s">
        <v>3279</v>
      </c>
      <c r="V3334" s="6" t="s">
        <v>39</v>
      </c>
      <c r="W3334" s="6" t="s">
        <v>39</v>
      </c>
      <c r="X3334" s="6" t="s">
        <v>2804</v>
      </c>
      <c r="Y3334" s="6" t="s">
        <v>39</v>
      </c>
      <c r="Z3334" t="s">
        <v>2636</v>
      </c>
      <c r="AA3334" t="s">
        <v>39</v>
      </c>
      <c r="AB3334" t="s">
        <v>39</v>
      </c>
      <c r="AC3334" t="s">
        <v>39</v>
      </c>
      <c r="AD3334" t="s">
        <v>40</v>
      </c>
      <c r="AE3334" t="s">
        <v>39</v>
      </c>
      <c r="AF3334" t="s">
        <v>42</v>
      </c>
      <c r="AG3334" t="s">
        <v>3280</v>
      </c>
      <c r="AH3334">
        <v>60</v>
      </c>
      <c r="AI3334" t="s">
        <v>39</v>
      </c>
      <c r="AJ3334" s="6" t="s">
        <v>43</v>
      </c>
      <c r="AK3334" s="19">
        <v>32</v>
      </c>
      <c r="AL3334" t="s">
        <v>136</v>
      </c>
      <c r="AM3334" s="19">
        <v>7.21</v>
      </c>
      <c r="AN3334">
        <v>3</v>
      </c>
      <c r="AO3334">
        <v>100</v>
      </c>
      <c r="AP3334">
        <v>28</v>
      </c>
      <c r="AQ3334" t="s">
        <v>39</v>
      </c>
      <c r="AR3334" t="s">
        <v>2694</v>
      </c>
    </row>
    <row r="3335" spans="1:45" x14ac:dyDescent="0.35">
      <c r="A3335" t="s">
        <v>2187</v>
      </c>
      <c r="B3335" t="s">
        <v>2673</v>
      </c>
      <c r="C3335" t="s">
        <v>2593</v>
      </c>
      <c r="D3335" t="s">
        <v>915</v>
      </c>
      <c r="E3335" t="s">
        <v>1492</v>
      </c>
      <c r="F3335" t="s">
        <v>3066</v>
      </c>
      <c r="G3335" t="s">
        <v>42</v>
      </c>
      <c r="H3335" t="s">
        <v>40</v>
      </c>
      <c r="I3335" t="s">
        <v>3275</v>
      </c>
      <c r="J3335">
        <v>40.58</v>
      </c>
      <c r="K3335">
        <v>38.9</v>
      </c>
      <c r="L3335">
        <v>1968</v>
      </c>
      <c r="M3335" t="s">
        <v>2633</v>
      </c>
      <c r="N3335" t="s">
        <v>39</v>
      </c>
      <c r="O3335">
        <v>2003</v>
      </c>
      <c r="P3335">
        <v>2004</v>
      </c>
      <c r="Q3335" t="s">
        <v>2846</v>
      </c>
      <c r="R3335" t="s">
        <v>39</v>
      </c>
      <c r="S3335" t="s">
        <v>39</v>
      </c>
      <c r="T3335">
        <v>4</v>
      </c>
      <c r="U3335" t="s">
        <v>3279</v>
      </c>
      <c r="V3335" s="6" t="s">
        <v>39</v>
      </c>
      <c r="W3335" s="6" t="s">
        <v>39</v>
      </c>
      <c r="X3335" s="6" t="s">
        <v>2804</v>
      </c>
      <c r="Y3335" s="6" t="s">
        <v>39</v>
      </c>
      <c r="Z3335" t="s">
        <v>2636</v>
      </c>
      <c r="AA3335" t="s">
        <v>39</v>
      </c>
      <c r="AB3335" t="s">
        <v>39</v>
      </c>
      <c r="AC3335" t="s">
        <v>39</v>
      </c>
      <c r="AD3335" t="s">
        <v>40</v>
      </c>
      <c r="AE3335" t="s">
        <v>39</v>
      </c>
      <c r="AF3335" t="s">
        <v>42</v>
      </c>
      <c r="AG3335" t="s">
        <v>3280</v>
      </c>
      <c r="AH3335">
        <v>60</v>
      </c>
      <c r="AI3335" t="s">
        <v>39</v>
      </c>
      <c r="AJ3335" s="6" t="s">
        <v>43</v>
      </c>
      <c r="AK3335" s="19">
        <v>28.67</v>
      </c>
      <c r="AL3335" t="s">
        <v>136</v>
      </c>
      <c r="AM3335" s="19">
        <v>4.62</v>
      </c>
      <c r="AN3335">
        <v>3</v>
      </c>
      <c r="AO3335">
        <v>100</v>
      </c>
      <c r="AP3335">
        <v>28</v>
      </c>
      <c r="AQ3335" t="s">
        <v>39</v>
      </c>
      <c r="AR3335" t="s">
        <v>2694</v>
      </c>
    </row>
    <row r="3336" spans="1:45" x14ac:dyDescent="0.35">
      <c r="A3336" t="s">
        <v>2187</v>
      </c>
      <c r="B3336" t="s">
        <v>2673</v>
      </c>
      <c r="C3336" t="s">
        <v>2593</v>
      </c>
      <c r="D3336" t="s">
        <v>915</v>
      </c>
      <c r="E3336" t="s">
        <v>1492</v>
      </c>
      <c r="F3336" t="s">
        <v>3066</v>
      </c>
      <c r="G3336" t="s">
        <v>42</v>
      </c>
      <c r="H3336" t="s">
        <v>40</v>
      </c>
      <c r="I3336" t="s">
        <v>3275</v>
      </c>
      <c r="J3336">
        <v>40.58</v>
      </c>
      <c r="K3336">
        <v>38.9</v>
      </c>
      <c r="L3336">
        <v>1968</v>
      </c>
      <c r="M3336" t="s">
        <v>2633</v>
      </c>
      <c r="N3336" t="s">
        <v>39</v>
      </c>
      <c r="O3336">
        <v>2003</v>
      </c>
      <c r="P3336">
        <v>2004</v>
      </c>
      <c r="Q3336" t="s">
        <v>2846</v>
      </c>
      <c r="R3336" t="s">
        <v>39</v>
      </c>
      <c r="S3336" t="s">
        <v>39</v>
      </c>
      <c r="T3336">
        <v>4</v>
      </c>
      <c r="U3336" t="s">
        <v>3279</v>
      </c>
      <c r="V3336" s="6" t="s">
        <v>39</v>
      </c>
      <c r="W3336" s="6" t="s">
        <v>39</v>
      </c>
      <c r="X3336" s="6" t="s">
        <v>2804</v>
      </c>
      <c r="Y3336" s="6" t="s">
        <v>39</v>
      </c>
      <c r="Z3336" t="s">
        <v>2636</v>
      </c>
      <c r="AA3336" t="s">
        <v>39</v>
      </c>
      <c r="AB3336" t="s">
        <v>39</v>
      </c>
      <c r="AC3336" t="s">
        <v>39</v>
      </c>
      <c r="AD3336" t="s">
        <v>40</v>
      </c>
      <c r="AE3336" t="s">
        <v>39</v>
      </c>
      <c r="AF3336" t="s">
        <v>42</v>
      </c>
      <c r="AG3336" t="s">
        <v>3280</v>
      </c>
      <c r="AH3336">
        <v>60</v>
      </c>
      <c r="AI3336" t="s">
        <v>39</v>
      </c>
      <c r="AJ3336" s="6" t="s">
        <v>43</v>
      </c>
      <c r="AK3336" s="19">
        <v>0.67</v>
      </c>
      <c r="AL3336" t="s">
        <v>136</v>
      </c>
      <c r="AM3336" s="19">
        <v>1.1499999999999999</v>
      </c>
      <c r="AN3336">
        <v>3</v>
      </c>
      <c r="AO3336">
        <v>100</v>
      </c>
      <c r="AP3336">
        <v>28</v>
      </c>
      <c r="AQ3336" t="s">
        <v>39</v>
      </c>
      <c r="AR3336" t="s">
        <v>2694</v>
      </c>
    </row>
    <row r="3337" spans="1:45" x14ac:dyDescent="0.35">
      <c r="A3337" t="s">
        <v>2187</v>
      </c>
      <c r="B3337" t="s">
        <v>2673</v>
      </c>
      <c r="C3337" t="s">
        <v>2593</v>
      </c>
      <c r="D3337" t="s">
        <v>915</v>
      </c>
      <c r="E3337" t="s">
        <v>1492</v>
      </c>
      <c r="F3337" t="s">
        <v>3066</v>
      </c>
      <c r="G3337" t="s">
        <v>42</v>
      </c>
      <c r="H3337" t="s">
        <v>40</v>
      </c>
      <c r="I3337" t="s">
        <v>3275</v>
      </c>
      <c r="J3337">
        <v>40.58</v>
      </c>
      <c r="K3337">
        <v>38.9</v>
      </c>
      <c r="L3337">
        <v>1968</v>
      </c>
      <c r="M3337" t="s">
        <v>2633</v>
      </c>
      <c r="N3337" t="s">
        <v>39</v>
      </c>
      <c r="O3337">
        <v>2003</v>
      </c>
      <c r="P3337">
        <v>2004</v>
      </c>
      <c r="Q3337" t="s">
        <v>2846</v>
      </c>
      <c r="R3337" t="s">
        <v>39</v>
      </c>
      <c r="S3337" t="s">
        <v>39</v>
      </c>
      <c r="T3337">
        <v>4</v>
      </c>
      <c r="U3337" t="s">
        <v>3279</v>
      </c>
      <c r="V3337" s="6" t="s">
        <v>39</v>
      </c>
      <c r="W3337" s="6" t="s">
        <v>39</v>
      </c>
      <c r="X3337" s="6" t="s">
        <v>2804</v>
      </c>
      <c r="Y3337" s="6" t="s">
        <v>39</v>
      </c>
      <c r="Z3337" t="s">
        <v>2636</v>
      </c>
      <c r="AA3337" t="s">
        <v>39</v>
      </c>
      <c r="AB3337" t="s">
        <v>39</v>
      </c>
      <c r="AC3337" t="s">
        <v>39</v>
      </c>
      <c r="AD3337" t="s">
        <v>40</v>
      </c>
      <c r="AE3337" t="s">
        <v>39</v>
      </c>
      <c r="AF3337" t="s">
        <v>42</v>
      </c>
      <c r="AG3337" t="s">
        <v>3280</v>
      </c>
      <c r="AH3337">
        <v>60</v>
      </c>
      <c r="AI3337" t="s">
        <v>39</v>
      </c>
      <c r="AJ3337" s="6" t="s">
        <v>43</v>
      </c>
      <c r="AK3337" s="19">
        <v>42</v>
      </c>
      <c r="AL3337" t="s">
        <v>136</v>
      </c>
      <c r="AM3337" s="19">
        <v>7.21</v>
      </c>
      <c r="AN3337">
        <v>3</v>
      </c>
      <c r="AO3337">
        <v>100</v>
      </c>
      <c r="AP3337">
        <v>28</v>
      </c>
      <c r="AQ3337" t="s">
        <v>39</v>
      </c>
      <c r="AR3337" t="s">
        <v>2694</v>
      </c>
    </row>
    <row r="3338" spans="1:45" x14ac:dyDescent="0.35">
      <c r="A3338" t="s">
        <v>2187</v>
      </c>
      <c r="B3338" t="s">
        <v>2673</v>
      </c>
      <c r="C3338" t="s">
        <v>2593</v>
      </c>
      <c r="D3338" t="s">
        <v>915</v>
      </c>
      <c r="E3338" t="s">
        <v>1492</v>
      </c>
      <c r="F3338" t="s">
        <v>3066</v>
      </c>
      <c r="G3338" t="s">
        <v>42</v>
      </c>
      <c r="H3338" t="s">
        <v>40</v>
      </c>
      <c r="I3338" t="s">
        <v>3275</v>
      </c>
      <c r="J3338">
        <v>40.58</v>
      </c>
      <c r="K3338">
        <v>38.9</v>
      </c>
      <c r="L3338">
        <v>1968</v>
      </c>
      <c r="M3338" t="s">
        <v>2633</v>
      </c>
      <c r="N3338" t="s">
        <v>39</v>
      </c>
      <c r="O3338">
        <v>2003</v>
      </c>
      <c r="P3338">
        <v>2004</v>
      </c>
      <c r="Q3338" t="s">
        <v>2846</v>
      </c>
      <c r="R3338" t="s">
        <v>39</v>
      </c>
      <c r="S3338" t="s">
        <v>39</v>
      </c>
      <c r="T3338">
        <v>4</v>
      </c>
      <c r="U3338" t="s">
        <v>3279</v>
      </c>
      <c r="V3338" s="6" t="s">
        <v>39</v>
      </c>
      <c r="W3338" s="6" t="s">
        <v>39</v>
      </c>
      <c r="X3338" s="6" t="s">
        <v>2804</v>
      </c>
      <c r="Y3338" s="6" t="s">
        <v>39</v>
      </c>
      <c r="Z3338" t="s">
        <v>2636</v>
      </c>
      <c r="AA3338" t="s">
        <v>39</v>
      </c>
      <c r="AB3338" t="s">
        <v>39</v>
      </c>
      <c r="AC3338" t="s">
        <v>39</v>
      </c>
      <c r="AD3338" t="s">
        <v>40</v>
      </c>
      <c r="AE3338" t="s">
        <v>39</v>
      </c>
      <c r="AF3338" t="s">
        <v>42</v>
      </c>
      <c r="AG3338" t="s">
        <v>3280</v>
      </c>
      <c r="AH3338">
        <v>60</v>
      </c>
      <c r="AI3338" t="s">
        <v>39</v>
      </c>
      <c r="AJ3338" s="6" t="s">
        <v>43</v>
      </c>
      <c r="AK3338" s="19">
        <v>15.33</v>
      </c>
      <c r="AL3338" t="s">
        <v>136</v>
      </c>
      <c r="AM3338" s="19">
        <v>5.03</v>
      </c>
      <c r="AN3338">
        <v>3</v>
      </c>
      <c r="AO3338">
        <v>100</v>
      </c>
      <c r="AP3338">
        <v>28</v>
      </c>
      <c r="AQ3338" t="s">
        <v>39</v>
      </c>
      <c r="AR3338" t="s">
        <v>2694</v>
      </c>
    </row>
    <row r="3339" spans="1:45" x14ac:dyDescent="0.35">
      <c r="A3339" t="s">
        <v>2187</v>
      </c>
      <c r="B3339" t="s">
        <v>2673</v>
      </c>
      <c r="C3339" t="s">
        <v>2593</v>
      </c>
      <c r="D3339" t="s">
        <v>915</v>
      </c>
      <c r="E3339" t="s">
        <v>1492</v>
      </c>
      <c r="F3339" t="s">
        <v>3066</v>
      </c>
      <c r="G3339" t="s">
        <v>42</v>
      </c>
      <c r="H3339" t="s">
        <v>40</v>
      </c>
      <c r="I3339" t="s">
        <v>3275</v>
      </c>
      <c r="J3339">
        <v>40.58</v>
      </c>
      <c r="K3339">
        <v>38.9</v>
      </c>
      <c r="L3339">
        <v>1968</v>
      </c>
      <c r="M3339" t="s">
        <v>2633</v>
      </c>
      <c r="N3339" t="s">
        <v>39</v>
      </c>
      <c r="O3339">
        <v>2003</v>
      </c>
      <c r="P3339">
        <v>2004</v>
      </c>
      <c r="Q3339" t="s">
        <v>2846</v>
      </c>
      <c r="R3339" t="s">
        <v>39</v>
      </c>
      <c r="S3339" t="s">
        <v>39</v>
      </c>
      <c r="T3339">
        <v>4</v>
      </c>
      <c r="U3339" t="s">
        <v>3279</v>
      </c>
      <c r="V3339" s="6" t="s">
        <v>39</v>
      </c>
      <c r="W3339" s="6" t="s">
        <v>39</v>
      </c>
      <c r="X3339" s="6" t="s">
        <v>2804</v>
      </c>
      <c r="Y3339" s="6" t="s">
        <v>39</v>
      </c>
      <c r="Z3339" t="s">
        <v>2636</v>
      </c>
      <c r="AA3339" t="s">
        <v>39</v>
      </c>
      <c r="AB3339" t="s">
        <v>39</v>
      </c>
      <c r="AC3339" t="s">
        <v>39</v>
      </c>
      <c r="AD3339" t="s">
        <v>40</v>
      </c>
      <c r="AE3339" t="s">
        <v>39</v>
      </c>
      <c r="AF3339" t="s">
        <v>42</v>
      </c>
      <c r="AG3339" t="s">
        <v>3280</v>
      </c>
      <c r="AH3339">
        <v>60</v>
      </c>
      <c r="AI3339" t="s">
        <v>39</v>
      </c>
      <c r="AJ3339" s="6" t="s">
        <v>43</v>
      </c>
      <c r="AK3339" s="19">
        <v>3.33</v>
      </c>
      <c r="AL3339" t="s">
        <v>136</v>
      </c>
      <c r="AM3339" s="19">
        <v>1.1499999999999999</v>
      </c>
      <c r="AN3339">
        <v>3</v>
      </c>
      <c r="AO3339">
        <v>100</v>
      </c>
      <c r="AP3339">
        <v>28</v>
      </c>
      <c r="AQ3339" t="s">
        <v>39</v>
      </c>
      <c r="AR3339" t="s">
        <v>2694</v>
      </c>
    </row>
    <row r="3340" spans="1:45" x14ac:dyDescent="0.35">
      <c r="A3340" t="s">
        <v>2187</v>
      </c>
      <c r="B3340" t="s">
        <v>2673</v>
      </c>
      <c r="C3340" t="s">
        <v>2593</v>
      </c>
      <c r="D3340" t="s">
        <v>915</v>
      </c>
      <c r="E3340" t="s">
        <v>1492</v>
      </c>
      <c r="F3340" t="s">
        <v>3066</v>
      </c>
      <c r="G3340" t="s">
        <v>42</v>
      </c>
      <c r="H3340" t="s">
        <v>40</v>
      </c>
      <c r="I3340" t="s">
        <v>3275</v>
      </c>
      <c r="J3340">
        <v>40.58</v>
      </c>
      <c r="K3340">
        <v>38.9</v>
      </c>
      <c r="L3340">
        <v>1968</v>
      </c>
      <c r="M3340" t="s">
        <v>2633</v>
      </c>
      <c r="N3340" t="s">
        <v>39</v>
      </c>
      <c r="O3340">
        <v>2003</v>
      </c>
      <c r="P3340">
        <v>2004</v>
      </c>
      <c r="Q3340" t="s">
        <v>2846</v>
      </c>
      <c r="R3340" t="s">
        <v>39</v>
      </c>
      <c r="S3340" t="s">
        <v>39</v>
      </c>
      <c r="T3340">
        <v>4</v>
      </c>
      <c r="U3340" t="s">
        <v>3279</v>
      </c>
      <c r="V3340" s="6" t="s">
        <v>39</v>
      </c>
      <c r="W3340" s="6" t="s">
        <v>39</v>
      </c>
      <c r="X3340" s="6" t="s">
        <v>2804</v>
      </c>
      <c r="Y3340" s="6" t="s">
        <v>39</v>
      </c>
      <c r="Z3340" t="s">
        <v>2636</v>
      </c>
      <c r="AA3340" t="s">
        <v>39</v>
      </c>
      <c r="AB3340" t="s">
        <v>39</v>
      </c>
      <c r="AC3340" t="s">
        <v>39</v>
      </c>
      <c r="AD3340" t="s">
        <v>40</v>
      </c>
      <c r="AE3340" t="s">
        <v>39</v>
      </c>
      <c r="AF3340" t="s">
        <v>42</v>
      </c>
      <c r="AG3340" t="s">
        <v>3280</v>
      </c>
      <c r="AH3340">
        <v>60</v>
      </c>
      <c r="AI3340" t="s">
        <v>39</v>
      </c>
      <c r="AJ3340" s="6" t="s">
        <v>43</v>
      </c>
      <c r="AK3340" s="19">
        <v>6.67</v>
      </c>
      <c r="AL3340" t="s">
        <v>136</v>
      </c>
      <c r="AM3340" s="19">
        <v>4.16</v>
      </c>
      <c r="AN3340">
        <v>3</v>
      </c>
      <c r="AO3340">
        <v>100</v>
      </c>
      <c r="AP3340">
        <v>28</v>
      </c>
      <c r="AQ3340" t="s">
        <v>39</v>
      </c>
      <c r="AR3340" t="s">
        <v>2694</v>
      </c>
    </row>
    <row r="3341" spans="1:45" x14ac:dyDescent="0.35">
      <c r="A3341" t="s">
        <v>2187</v>
      </c>
      <c r="B3341" t="s">
        <v>2673</v>
      </c>
      <c r="C3341" t="s">
        <v>2593</v>
      </c>
      <c r="D3341" t="s">
        <v>915</v>
      </c>
      <c r="E3341" t="s">
        <v>1492</v>
      </c>
      <c r="F3341" t="s">
        <v>3066</v>
      </c>
      <c r="G3341" t="s">
        <v>42</v>
      </c>
      <c r="H3341" t="s">
        <v>40</v>
      </c>
      <c r="I3341" t="s">
        <v>3275</v>
      </c>
      <c r="J3341">
        <v>40.58</v>
      </c>
      <c r="K3341">
        <v>38.9</v>
      </c>
      <c r="L3341">
        <v>1968</v>
      </c>
      <c r="M3341" t="s">
        <v>2633</v>
      </c>
      <c r="N3341" t="s">
        <v>39</v>
      </c>
      <c r="O3341">
        <v>2003</v>
      </c>
      <c r="P3341">
        <v>2004</v>
      </c>
      <c r="Q3341" t="s">
        <v>2846</v>
      </c>
      <c r="R3341" t="s">
        <v>39</v>
      </c>
      <c r="S3341" t="s">
        <v>39</v>
      </c>
      <c r="T3341">
        <v>4</v>
      </c>
      <c r="U3341" t="s">
        <v>3279</v>
      </c>
      <c r="V3341" s="6" t="s">
        <v>39</v>
      </c>
      <c r="W3341" s="6" t="s">
        <v>39</v>
      </c>
      <c r="X3341" s="6" t="s">
        <v>2804</v>
      </c>
      <c r="Y3341" s="6" t="s">
        <v>39</v>
      </c>
      <c r="Z3341" t="s">
        <v>2636</v>
      </c>
      <c r="AA3341" t="s">
        <v>39</v>
      </c>
      <c r="AB3341" t="s">
        <v>39</v>
      </c>
      <c r="AC3341" t="s">
        <v>39</v>
      </c>
      <c r="AD3341" t="s">
        <v>40</v>
      </c>
      <c r="AE3341" t="s">
        <v>39</v>
      </c>
      <c r="AF3341" t="s">
        <v>42</v>
      </c>
      <c r="AG3341" t="s">
        <v>3280</v>
      </c>
      <c r="AH3341">
        <v>60</v>
      </c>
      <c r="AI3341" t="s">
        <v>39</v>
      </c>
      <c r="AJ3341" s="6" t="s">
        <v>43</v>
      </c>
      <c r="AK3341" s="19">
        <v>1.33</v>
      </c>
      <c r="AL3341" t="s">
        <v>136</v>
      </c>
      <c r="AM3341" s="19">
        <v>1.55</v>
      </c>
      <c r="AN3341">
        <v>3</v>
      </c>
      <c r="AO3341">
        <v>100</v>
      </c>
      <c r="AP3341">
        <v>28</v>
      </c>
      <c r="AQ3341" t="s">
        <v>39</v>
      </c>
      <c r="AR3341" t="s">
        <v>2694</v>
      </c>
    </row>
    <row r="3342" spans="1:45" x14ac:dyDescent="0.35">
      <c r="A3342" t="s">
        <v>2187</v>
      </c>
      <c r="B3342" t="s">
        <v>2673</v>
      </c>
      <c r="C3342" t="s">
        <v>2593</v>
      </c>
      <c r="D3342" t="s">
        <v>915</v>
      </c>
      <c r="E3342" t="s">
        <v>1492</v>
      </c>
      <c r="F3342" t="s">
        <v>3066</v>
      </c>
      <c r="G3342" t="s">
        <v>42</v>
      </c>
      <c r="H3342" t="s">
        <v>40</v>
      </c>
      <c r="I3342" t="s">
        <v>3275</v>
      </c>
      <c r="J3342">
        <v>40.700000000000003</v>
      </c>
      <c r="K3342">
        <v>38.909999999999997</v>
      </c>
      <c r="L3342">
        <v>1968</v>
      </c>
      <c r="M3342" t="s">
        <v>2633</v>
      </c>
      <c r="N3342" t="s">
        <v>39</v>
      </c>
      <c r="O3342">
        <v>2003</v>
      </c>
      <c r="P3342">
        <v>2004</v>
      </c>
      <c r="Q3342" t="s">
        <v>2846</v>
      </c>
      <c r="R3342" t="s">
        <v>39</v>
      </c>
      <c r="S3342" t="s">
        <v>39</v>
      </c>
      <c r="T3342">
        <v>4</v>
      </c>
      <c r="U3342" t="s">
        <v>3281</v>
      </c>
      <c r="V3342" s="6" t="s">
        <v>39</v>
      </c>
      <c r="W3342" s="6" t="s">
        <v>39</v>
      </c>
      <c r="X3342" s="6" t="s">
        <v>2804</v>
      </c>
      <c r="Y3342" s="6" t="s">
        <v>39</v>
      </c>
      <c r="Z3342" t="s">
        <v>2636</v>
      </c>
      <c r="AA3342" t="s">
        <v>39</v>
      </c>
      <c r="AB3342" t="s">
        <v>39</v>
      </c>
      <c r="AC3342" t="s">
        <v>39</v>
      </c>
      <c r="AD3342" t="s">
        <v>40</v>
      </c>
      <c r="AE3342" t="s">
        <v>39</v>
      </c>
      <c r="AF3342" t="s">
        <v>40</v>
      </c>
      <c r="AG3342" t="s">
        <v>39</v>
      </c>
      <c r="AH3342" t="s">
        <v>39</v>
      </c>
      <c r="AI3342" t="s">
        <v>39</v>
      </c>
      <c r="AJ3342" s="6" t="s">
        <v>43</v>
      </c>
      <c r="AK3342" s="19">
        <v>16</v>
      </c>
      <c r="AL3342" t="s">
        <v>136</v>
      </c>
      <c r="AM3342" s="19">
        <v>2</v>
      </c>
      <c r="AN3342">
        <v>3</v>
      </c>
      <c r="AO3342">
        <v>100</v>
      </c>
      <c r="AP3342">
        <v>28</v>
      </c>
      <c r="AQ3342" t="s">
        <v>39</v>
      </c>
      <c r="AR3342" t="s">
        <v>2694</v>
      </c>
      <c r="AS3342" t="s">
        <v>3282</v>
      </c>
    </row>
    <row r="3343" spans="1:45" x14ac:dyDescent="0.35">
      <c r="A3343" t="s">
        <v>2187</v>
      </c>
      <c r="B3343" t="s">
        <v>2673</v>
      </c>
      <c r="C3343" t="s">
        <v>2593</v>
      </c>
      <c r="D3343" t="s">
        <v>915</v>
      </c>
      <c r="E3343" t="s">
        <v>1492</v>
      </c>
      <c r="F3343" t="s">
        <v>3066</v>
      </c>
      <c r="G3343" t="s">
        <v>42</v>
      </c>
      <c r="H3343" t="s">
        <v>40</v>
      </c>
      <c r="I3343" t="s">
        <v>3275</v>
      </c>
      <c r="J3343">
        <v>40.700000000000003</v>
      </c>
      <c r="K3343">
        <v>38.909999999999997</v>
      </c>
      <c r="L3343">
        <v>1968</v>
      </c>
      <c r="M3343" t="s">
        <v>2633</v>
      </c>
      <c r="N3343" t="s">
        <v>39</v>
      </c>
      <c r="O3343">
        <v>2003</v>
      </c>
      <c r="P3343">
        <v>2004</v>
      </c>
      <c r="Q3343" t="s">
        <v>2846</v>
      </c>
      <c r="R3343" t="s">
        <v>39</v>
      </c>
      <c r="S3343" t="s">
        <v>39</v>
      </c>
      <c r="T3343">
        <v>4</v>
      </c>
      <c r="U3343" t="s">
        <v>3281</v>
      </c>
      <c r="V3343" s="6" t="s">
        <v>39</v>
      </c>
      <c r="W3343" s="6" t="s">
        <v>39</v>
      </c>
      <c r="X3343" s="6" t="s">
        <v>2804</v>
      </c>
      <c r="Y3343" s="6" t="s">
        <v>39</v>
      </c>
      <c r="Z3343" t="s">
        <v>2636</v>
      </c>
      <c r="AA3343" t="s">
        <v>39</v>
      </c>
      <c r="AB3343" t="s">
        <v>39</v>
      </c>
      <c r="AC3343" t="s">
        <v>39</v>
      </c>
      <c r="AD3343" t="s">
        <v>40</v>
      </c>
      <c r="AE3343" t="s">
        <v>39</v>
      </c>
      <c r="AF3343" t="s">
        <v>40</v>
      </c>
      <c r="AG3343" t="s">
        <v>39</v>
      </c>
      <c r="AH3343" t="s">
        <v>39</v>
      </c>
      <c r="AI3343" t="s">
        <v>39</v>
      </c>
      <c r="AJ3343" s="6" t="s">
        <v>43</v>
      </c>
      <c r="AK3343" s="19">
        <v>16.670000000000002</v>
      </c>
      <c r="AL3343" t="s">
        <v>136</v>
      </c>
      <c r="AM3343" s="19">
        <v>13.31</v>
      </c>
      <c r="AN3343">
        <v>3</v>
      </c>
      <c r="AO3343">
        <v>100</v>
      </c>
      <c r="AP3343">
        <v>28</v>
      </c>
      <c r="AQ3343" t="s">
        <v>39</v>
      </c>
      <c r="AR3343" t="s">
        <v>2694</v>
      </c>
      <c r="AS3343" t="s">
        <v>3282</v>
      </c>
    </row>
    <row r="3344" spans="1:45" x14ac:dyDescent="0.35">
      <c r="A3344" t="s">
        <v>2187</v>
      </c>
      <c r="B3344" t="s">
        <v>2673</v>
      </c>
      <c r="C3344" t="s">
        <v>2593</v>
      </c>
      <c r="D3344" t="s">
        <v>915</v>
      </c>
      <c r="E3344" t="s">
        <v>1492</v>
      </c>
      <c r="F3344" t="s">
        <v>3066</v>
      </c>
      <c r="G3344" t="s">
        <v>42</v>
      </c>
      <c r="H3344" t="s">
        <v>40</v>
      </c>
      <c r="I3344" t="s">
        <v>3275</v>
      </c>
      <c r="J3344">
        <v>40.700000000000003</v>
      </c>
      <c r="K3344">
        <v>38.909999999999997</v>
      </c>
      <c r="L3344">
        <v>1968</v>
      </c>
      <c r="M3344" t="s">
        <v>2633</v>
      </c>
      <c r="N3344" t="s">
        <v>39</v>
      </c>
      <c r="O3344">
        <v>2003</v>
      </c>
      <c r="P3344">
        <v>2004</v>
      </c>
      <c r="Q3344" t="s">
        <v>2846</v>
      </c>
      <c r="R3344" t="s">
        <v>39</v>
      </c>
      <c r="S3344" t="s">
        <v>39</v>
      </c>
      <c r="T3344">
        <v>4</v>
      </c>
      <c r="U3344" t="s">
        <v>3281</v>
      </c>
      <c r="V3344" s="6" t="s">
        <v>39</v>
      </c>
      <c r="W3344" s="6" t="s">
        <v>39</v>
      </c>
      <c r="X3344" s="6" t="s">
        <v>2804</v>
      </c>
      <c r="Y3344" s="6" t="s">
        <v>39</v>
      </c>
      <c r="Z3344" t="s">
        <v>2636</v>
      </c>
      <c r="AA3344" t="s">
        <v>39</v>
      </c>
      <c r="AB3344" t="s">
        <v>39</v>
      </c>
      <c r="AC3344" t="s">
        <v>39</v>
      </c>
      <c r="AD3344" t="s">
        <v>40</v>
      </c>
      <c r="AE3344" t="s">
        <v>39</v>
      </c>
      <c r="AF3344" t="s">
        <v>40</v>
      </c>
      <c r="AG3344" t="s">
        <v>39</v>
      </c>
      <c r="AH3344" t="s">
        <v>39</v>
      </c>
      <c r="AI3344" t="s">
        <v>39</v>
      </c>
      <c r="AJ3344" s="6" t="s">
        <v>43</v>
      </c>
      <c r="AK3344" s="19">
        <v>82</v>
      </c>
      <c r="AL3344" t="s">
        <v>136</v>
      </c>
      <c r="AM3344" s="19">
        <v>10.58</v>
      </c>
      <c r="AN3344">
        <v>3</v>
      </c>
      <c r="AO3344">
        <v>100</v>
      </c>
      <c r="AP3344">
        <v>28</v>
      </c>
      <c r="AQ3344" t="s">
        <v>39</v>
      </c>
      <c r="AR3344" t="s">
        <v>2694</v>
      </c>
      <c r="AS3344" t="s">
        <v>3282</v>
      </c>
    </row>
    <row r="3345" spans="1:45" x14ac:dyDescent="0.35">
      <c r="A3345" t="s">
        <v>2187</v>
      </c>
      <c r="B3345" t="s">
        <v>2673</v>
      </c>
      <c r="C3345" t="s">
        <v>2593</v>
      </c>
      <c r="D3345" t="s">
        <v>915</v>
      </c>
      <c r="E3345" t="s">
        <v>1492</v>
      </c>
      <c r="F3345" t="s">
        <v>3066</v>
      </c>
      <c r="G3345" t="s">
        <v>42</v>
      </c>
      <c r="H3345" t="s">
        <v>40</v>
      </c>
      <c r="I3345" t="s">
        <v>3275</v>
      </c>
      <c r="J3345">
        <v>40.700000000000003</v>
      </c>
      <c r="K3345">
        <v>38.909999999999997</v>
      </c>
      <c r="L3345">
        <v>1968</v>
      </c>
      <c r="M3345" t="s">
        <v>2633</v>
      </c>
      <c r="N3345" t="s">
        <v>39</v>
      </c>
      <c r="O3345">
        <v>2003</v>
      </c>
      <c r="P3345">
        <v>2004</v>
      </c>
      <c r="Q3345" t="s">
        <v>2846</v>
      </c>
      <c r="R3345" t="s">
        <v>39</v>
      </c>
      <c r="S3345" t="s">
        <v>39</v>
      </c>
      <c r="T3345">
        <v>4</v>
      </c>
      <c r="U3345" t="s">
        <v>3281</v>
      </c>
      <c r="V3345" s="6" t="s">
        <v>39</v>
      </c>
      <c r="W3345" s="6" t="s">
        <v>39</v>
      </c>
      <c r="X3345" s="6" t="s">
        <v>2804</v>
      </c>
      <c r="Y3345" s="6" t="s">
        <v>39</v>
      </c>
      <c r="Z3345" t="s">
        <v>2636</v>
      </c>
      <c r="AA3345" t="s">
        <v>39</v>
      </c>
      <c r="AB3345" t="s">
        <v>39</v>
      </c>
      <c r="AC3345" t="s">
        <v>39</v>
      </c>
      <c r="AD3345" t="s">
        <v>40</v>
      </c>
      <c r="AE3345" t="s">
        <v>39</v>
      </c>
      <c r="AF3345" t="s">
        <v>40</v>
      </c>
      <c r="AG3345" t="s">
        <v>39</v>
      </c>
      <c r="AH3345" t="s">
        <v>39</v>
      </c>
      <c r="AI3345" t="s">
        <v>39</v>
      </c>
      <c r="AJ3345" s="6" t="s">
        <v>43</v>
      </c>
      <c r="AK3345" s="19">
        <v>0.67</v>
      </c>
      <c r="AL3345" t="s">
        <v>136</v>
      </c>
      <c r="AM3345" s="19">
        <v>1.1499999999999999</v>
      </c>
      <c r="AN3345">
        <v>3</v>
      </c>
      <c r="AO3345">
        <v>100</v>
      </c>
      <c r="AP3345">
        <v>28</v>
      </c>
      <c r="AQ3345" t="s">
        <v>39</v>
      </c>
      <c r="AR3345" t="s">
        <v>2694</v>
      </c>
      <c r="AS3345" t="s">
        <v>3282</v>
      </c>
    </row>
    <row r="3346" spans="1:45" x14ac:dyDescent="0.35">
      <c r="A3346" t="s">
        <v>2187</v>
      </c>
      <c r="B3346" t="s">
        <v>2673</v>
      </c>
      <c r="C3346" t="s">
        <v>2593</v>
      </c>
      <c r="D3346" t="s">
        <v>915</v>
      </c>
      <c r="E3346" t="s">
        <v>1492</v>
      </c>
      <c r="F3346" t="s">
        <v>3066</v>
      </c>
      <c r="G3346" t="s">
        <v>42</v>
      </c>
      <c r="H3346" t="s">
        <v>40</v>
      </c>
      <c r="I3346" t="s">
        <v>3275</v>
      </c>
      <c r="J3346">
        <v>40.700000000000003</v>
      </c>
      <c r="K3346">
        <v>38.909999999999997</v>
      </c>
      <c r="L3346">
        <v>1968</v>
      </c>
      <c r="M3346" t="s">
        <v>2633</v>
      </c>
      <c r="N3346" t="s">
        <v>39</v>
      </c>
      <c r="O3346">
        <v>2003</v>
      </c>
      <c r="P3346">
        <v>2004</v>
      </c>
      <c r="Q3346" t="s">
        <v>2846</v>
      </c>
      <c r="R3346" t="s">
        <v>39</v>
      </c>
      <c r="S3346" t="s">
        <v>39</v>
      </c>
      <c r="T3346">
        <v>4</v>
      </c>
      <c r="U3346" t="s">
        <v>3281</v>
      </c>
      <c r="V3346" s="6" t="s">
        <v>39</v>
      </c>
      <c r="W3346" s="6" t="s">
        <v>39</v>
      </c>
      <c r="X3346" s="6" t="s">
        <v>2804</v>
      </c>
      <c r="Y3346" s="6" t="s">
        <v>39</v>
      </c>
      <c r="Z3346" t="s">
        <v>2636</v>
      </c>
      <c r="AA3346" t="s">
        <v>39</v>
      </c>
      <c r="AB3346" t="s">
        <v>39</v>
      </c>
      <c r="AC3346" t="s">
        <v>39</v>
      </c>
      <c r="AD3346" t="s">
        <v>40</v>
      </c>
      <c r="AE3346" t="s">
        <v>39</v>
      </c>
      <c r="AF3346" t="s">
        <v>40</v>
      </c>
      <c r="AG3346" t="s">
        <v>39</v>
      </c>
      <c r="AH3346" t="s">
        <v>39</v>
      </c>
      <c r="AI3346" t="s">
        <v>39</v>
      </c>
      <c r="AJ3346" s="6" t="s">
        <v>43</v>
      </c>
      <c r="AK3346" s="19">
        <v>57.33</v>
      </c>
      <c r="AL3346" t="s">
        <v>136</v>
      </c>
      <c r="AM3346" s="19">
        <v>4.62</v>
      </c>
      <c r="AN3346">
        <v>3</v>
      </c>
      <c r="AO3346">
        <v>100</v>
      </c>
      <c r="AP3346">
        <v>28</v>
      </c>
      <c r="AQ3346" t="s">
        <v>39</v>
      </c>
      <c r="AR3346" t="s">
        <v>2694</v>
      </c>
      <c r="AS3346" t="s">
        <v>3282</v>
      </c>
    </row>
    <row r="3347" spans="1:45" x14ac:dyDescent="0.35">
      <c r="A3347" t="s">
        <v>2187</v>
      </c>
      <c r="B3347" t="s">
        <v>2673</v>
      </c>
      <c r="C3347" t="s">
        <v>2593</v>
      </c>
      <c r="D3347" t="s">
        <v>915</v>
      </c>
      <c r="E3347" t="s">
        <v>1492</v>
      </c>
      <c r="F3347" t="s">
        <v>3066</v>
      </c>
      <c r="G3347" t="s">
        <v>42</v>
      </c>
      <c r="H3347" t="s">
        <v>40</v>
      </c>
      <c r="I3347" t="s">
        <v>3275</v>
      </c>
      <c r="J3347">
        <v>40.700000000000003</v>
      </c>
      <c r="K3347">
        <v>38.909999999999997</v>
      </c>
      <c r="L3347">
        <v>1968</v>
      </c>
      <c r="M3347" t="s">
        <v>2633</v>
      </c>
      <c r="N3347" t="s">
        <v>39</v>
      </c>
      <c r="O3347">
        <v>2003</v>
      </c>
      <c r="P3347">
        <v>2004</v>
      </c>
      <c r="Q3347" t="s">
        <v>2846</v>
      </c>
      <c r="R3347" t="s">
        <v>39</v>
      </c>
      <c r="S3347" t="s">
        <v>39</v>
      </c>
      <c r="T3347">
        <v>4</v>
      </c>
      <c r="U3347" t="s">
        <v>3281</v>
      </c>
      <c r="V3347" s="6" t="s">
        <v>39</v>
      </c>
      <c r="W3347" s="6" t="s">
        <v>39</v>
      </c>
      <c r="X3347" s="6" t="s">
        <v>2804</v>
      </c>
      <c r="Y3347" s="6" t="s">
        <v>39</v>
      </c>
      <c r="Z3347" t="s">
        <v>2636</v>
      </c>
      <c r="AA3347" t="s">
        <v>39</v>
      </c>
      <c r="AB3347" t="s">
        <v>39</v>
      </c>
      <c r="AC3347" t="s">
        <v>39</v>
      </c>
      <c r="AD3347" t="s">
        <v>40</v>
      </c>
      <c r="AE3347" t="s">
        <v>39</v>
      </c>
      <c r="AF3347" t="s">
        <v>40</v>
      </c>
      <c r="AG3347" t="s">
        <v>39</v>
      </c>
      <c r="AH3347" t="s">
        <v>39</v>
      </c>
      <c r="AI3347" t="s">
        <v>39</v>
      </c>
      <c r="AJ3347" s="6" t="s">
        <v>43</v>
      </c>
      <c r="AK3347" s="19">
        <v>22.67</v>
      </c>
      <c r="AL3347" t="s">
        <v>136</v>
      </c>
      <c r="AM3347" s="19">
        <v>6.43</v>
      </c>
      <c r="AN3347">
        <v>3</v>
      </c>
      <c r="AO3347">
        <v>100</v>
      </c>
      <c r="AP3347">
        <v>28</v>
      </c>
      <c r="AQ3347" t="s">
        <v>39</v>
      </c>
      <c r="AR3347" t="s">
        <v>2694</v>
      </c>
      <c r="AS3347" t="s">
        <v>3282</v>
      </c>
    </row>
    <row r="3348" spans="1:45" x14ac:dyDescent="0.35">
      <c r="A3348" t="s">
        <v>2187</v>
      </c>
      <c r="B3348" t="s">
        <v>2673</v>
      </c>
      <c r="C3348" t="s">
        <v>2593</v>
      </c>
      <c r="D3348" t="s">
        <v>915</v>
      </c>
      <c r="E3348" t="s">
        <v>1492</v>
      </c>
      <c r="F3348" t="s">
        <v>3066</v>
      </c>
      <c r="G3348" t="s">
        <v>42</v>
      </c>
      <c r="H3348" t="s">
        <v>40</v>
      </c>
      <c r="I3348" t="s">
        <v>3275</v>
      </c>
      <c r="J3348">
        <v>40.700000000000003</v>
      </c>
      <c r="K3348">
        <v>38.909999999999997</v>
      </c>
      <c r="L3348">
        <v>1968</v>
      </c>
      <c r="M3348" t="s">
        <v>2633</v>
      </c>
      <c r="N3348" t="s">
        <v>39</v>
      </c>
      <c r="O3348">
        <v>2003</v>
      </c>
      <c r="P3348">
        <v>2004</v>
      </c>
      <c r="Q3348" t="s">
        <v>2846</v>
      </c>
      <c r="R3348" t="s">
        <v>39</v>
      </c>
      <c r="S3348" t="s">
        <v>39</v>
      </c>
      <c r="T3348">
        <v>4</v>
      </c>
      <c r="U3348" t="s">
        <v>3281</v>
      </c>
      <c r="V3348" s="6" t="s">
        <v>39</v>
      </c>
      <c r="W3348" s="6" t="s">
        <v>39</v>
      </c>
      <c r="X3348" s="6" t="s">
        <v>2804</v>
      </c>
      <c r="Y3348" s="6" t="s">
        <v>39</v>
      </c>
      <c r="Z3348" t="s">
        <v>2636</v>
      </c>
      <c r="AA3348" t="s">
        <v>39</v>
      </c>
      <c r="AB3348" t="s">
        <v>39</v>
      </c>
      <c r="AC3348" t="s">
        <v>39</v>
      </c>
      <c r="AD3348" t="s">
        <v>40</v>
      </c>
      <c r="AE3348" t="s">
        <v>39</v>
      </c>
      <c r="AF3348" t="s">
        <v>40</v>
      </c>
      <c r="AG3348" t="s">
        <v>39</v>
      </c>
      <c r="AH3348" t="s">
        <v>39</v>
      </c>
      <c r="AI3348" t="s">
        <v>39</v>
      </c>
      <c r="AJ3348" s="6" t="s">
        <v>43</v>
      </c>
      <c r="AK3348" s="19">
        <v>68.67</v>
      </c>
      <c r="AL3348" t="s">
        <v>136</v>
      </c>
      <c r="AM3348" s="19">
        <v>18.48</v>
      </c>
      <c r="AN3348">
        <v>3</v>
      </c>
      <c r="AO3348">
        <v>100</v>
      </c>
      <c r="AP3348">
        <v>28</v>
      </c>
      <c r="AQ3348" t="s">
        <v>39</v>
      </c>
      <c r="AR3348" t="s">
        <v>2694</v>
      </c>
      <c r="AS3348" t="s">
        <v>3282</v>
      </c>
    </row>
    <row r="3349" spans="1:45" x14ac:dyDescent="0.35">
      <c r="A3349" t="s">
        <v>2187</v>
      </c>
      <c r="B3349" t="s">
        <v>2673</v>
      </c>
      <c r="C3349" t="s">
        <v>2593</v>
      </c>
      <c r="D3349" t="s">
        <v>915</v>
      </c>
      <c r="E3349" t="s">
        <v>1492</v>
      </c>
      <c r="F3349" t="s">
        <v>3066</v>
      </c>
      <c r="G3349" t="s">
        <v>42</v>
      </c>
      <c r="H3349" t="s">
        <v>40</v>
      </c>
      <c r="I3349" t="s">
        <v>3275</v>
      </c>
      <c r="J3349">
        <v>40.700000000000003</v>
      </c>
      <c r="K3349">
        <v>38.909999999999997</v>
      </c>
      <c r="L3349">
        <v>1968</v>
      </c>
      <c r="M3349" t="s">
        <v>2633</v>
      </c>
      <c r="N3349" t="s">
        <v>39</v>
      </c>
      <c r="O3349">
        <v>2003</v>
      </c>
      <c r="P3349">
        <v>2004</v>
      </c>
      <c r="Q3349" t="s">
        <v>2846</v>
      </c>
      <c r="R3349" t="s">
        <v>39</v>
      </c>
      <c r="S3349" t="s">
        <v>39</v>
      </c>
      <c r="T3349">
        <v>4</v>
      </c>
      <c r="U3349" t="s">
        <v>3281</v>
      </c>
      <c r="V3349" s="6" t="s">
        <v>39</v>
      </c>
      <c r="W3349" s="6" t="s">
        <v>39</v>
      </c>
      <c r="X3349" s="6" t="s">
        <v>2804</v>
      </c>
      <c r="Y3349" s="6" t="s">
        <v>39</v>
      </c>
      <c r="Z3349" t="s">
        <v>2636</v>
      </c>
      <c r="AA3349" t="s">
        <v>39</v>
      </c>
      <c r="AB3349" t="s">
        <v>39</v>
      </c>
      <c r="AC3349" t="s">
        <v>39</v>
      </c>
      <c r="AD3349" t="s">
        <v>40</v>
      </c>
      <c r="AE3349" t="s">
        <v>39</v>
      </c>
      <c r="AF3349" t="s">
        <v>40</v>
      </c>
      <c r="AG3349" t="s">
        <v>39</v>
      </c>
      <c r="AH3349" t="s">
        <v>39</v>
      </c>
      <c r="AI3349" t="s">
        <v>39</v>
      </c>
      <c r="AJ3349" s="6" t="s">
        <v>43</v>
      </c>
      <c r="AK3349" s="19">
        <v>30</v>
      </c>
      <c r="AL3349" t="s">
        <v>136</v>
      </c>
      <c r="AM3349" s="19">
        <v>4</v>
      </c>
      <c r="AN3349">
        <v>3</v>
      </c>
      <c r="AO3349">
        <v>100</v>
      </c>
      <c r="AP3349">
        <v>28</v>
      </c>
      <c r="AQ3349" t="s">
        <v>39</v>
      </c>
      <c r="AR3349" t="s">
        <v>2694</v>
      </c>
      <c r="AS3349" t="s">
        <v>3282</v>
      </c>
    </row>
    <row r="3350" spans="1:45" x14ac:dyDescent="0.35">
      <c r="A3350" t="s">
        <v>2187</v>
      </c>
      <c r="B3350" t="s">
        <v>2673</v>
      </c>
      <c r="C3350" t="s">
        <v>2593</v>
      </c>
      <c r="D3350" t="s">
        <v>915</v>
      </c>
      <c r="E3350" t="s">
        <v>1492</v>
      </c>
      <c r="F3350" t="s">
        <v>3066</v>
      </c>
      <c r="G3350" t="s">
        <v>42</v>
      </c>
      <c r="H3350" t="s">
        <v>40</v>
      </c>
      <c r="I3350" t="s">
        <v>3275</v>
      </c>
      <c r="J3350">
        <v>40.700000000000003</v>
      </c>
      <c r="K3350">
        <v>38.909999999999997</v>
      </c>
      <c r="L3350">
        <v>1968</v>
      </c>
      <c r="M3350" t="s">
        <v>2633</v>
      </c>
      <c r="N3350" t="s">
        <v>39</v>
      </c>
      <c r="O3350">
        <v>2003</v>
      </c>
      <c r="P3350">
        <v>2004</v>
      </c>
      <c r="Q3350" t="s">
        <v>2846</v>
      </c>
      <c r="R3350" t="s">
        <v>39</v>
      </c>
      <c r="S3350" t="s">
        <v>39</v>
      </c>
      <c r="T3350">
        <v>4</v>
      </c>
      <c r="U3350" t="s">
        <v>3281</v>
      </c>
      <c r="V3350" s="6" t="s">
        <v>39</v>
      </c>
      <c r="W3350" s="6" t="s">
        <v>39</v>
      </c>
      <c r="X3350" s="6" t="s">
        <v>2804</v>
      </c>
      <c r="Y3350" s="6" t="s">
        <v>39</v>
      </c>
      <c r="Z3350" t="s">
        <v>2636</v>
      </c>
      <c r="AA3350" t="s">
        <v>39</v>
      </c>
      <c r="AB3350" t="s">
        <v>39</v>
      </c>
      <c r="AC3350" t="s">
        <v>39</v>
      </c>
      <c r="AD3350" t="s">
        <v>40</v>
      </c>
      <c r="AE3350" t="s">
        <v>39</v>
      </c>
      <c r="AF3350" t="s">
        <v>40</v>
      </c>
      <c r="AG3350" t="s">
        <v>39</v>
      </c>
      <c r="AH3350" t="s">
        <v>39</v>
      </c>
      <c r="AI3350" t="s">
        <v>39</v>
      </c>
      <c r="AJ3350" s="6" t="s">
        <v>43</v>
      </c>
      <c r="AK3350" s="19">
        <v>59.33</v>
      </c>
      <c r="AL3350" t="s">
        <v>136</v>
      </c>
      <c r="AM3350" s="19">
        <v>26.03</v>
      </c>
      <c r="AN3350">
        <v>3</v>
      </c>
      <c r="AO3350">
        <v>100</v>
      </c>
      <c r="AP3350">
        <v>28</v>
      </c>
      <c r="AQ3350" t="s">
        <v>39</v>
      </c>
      <c r="AR3350" t="s">
        <v>2694</v>
      </c>
      <c r="AS3350" t="s">
        <v>3282</v>
      </c>
    </row>
    <row r="3351" spans="1:45" x14ac:dyDescent="0.35">
      <c r="A3351" t="s">
        <v>2187</v>
      </c>
      <c r="B3351" t="s">
        <v>2673</v>
      </c>
      <c r="C3351" t="s">
        <v>2593</v>
      </c>
      <c r="D3351" t="s">
        <v>915</v>
      </c>
      <c r="E3351" t="s">
        <v>1492</v>
      </c>
      <c r="F3351" t="s">
        <v>3066</v>
      </c>
      <c r="G3351" t="s">
        <v>42</v>
      </c>
      <c r="H3351" t="s">
        <v>40</v>
      </c>
      <c r="I3351" t="s">
        <v>3275</v>
      </c>
      <c r="J3351">
        <v>40.700000000000003</v>
      </c>
      <c r="K3351">
        <v>38.909999999999997</v>
      </c>
      <c r="L3351">
        <v>1968</v>
      </c>
      <c r="M3351" t="s">
        <v>2633</v>
      </c>
      <c r="N3351" t="s">
        <v>39</v>
      </c>
      <c r="O3351">
        <v>2003</v>
      </c>
      <c r="P3351">
        <v>2004</v>
      </c>
      <c r="Q3351" t="s">
        <v>2846</v>
      </c>
      <c r="R3351" t="s">
        <v>39</v>
      </c>
      <c r="S3351" t="s">
        <v>39</v>
      </c>
      <c r="T3351">
        <v>4</v>
      </c>
      <c r="U3351" t="s">
        <v>3281</v>
      </c>
      <c r="V3351" s="6" t="s">
        <v>39</v>
      </c>
      <c r="W3351" s="6" t="s">
        <v>39</v>
      </c>
      <c r="X3351" s="6" t="s">
        <v>2804</v>
      </c>
      <c r="Y3351" s="6" t="s">
        <v>39</v>
      </c>
      <c r="Z3351" t="s">
        <v>2636</v>
      </c>
      <c r="AA3351" t="s">
        <v>39</v>
      </c>
      <c r="AB3351" t="s">
        <v>39</v>
      </c>
      <c r="AC3351" t="s">
        <v>39</v>
      </c>
      <c r="AD3351" t="s">
        <v>40</v>
      </c>
      <c r="AE3351" t="s">
        <v>39</v>
      </c>
      <c r="AF3351" t="s">
        <v>40</v>
      </c>
      <c r="AG3351" t="s">
        <v>39</v>
      </c>
      <c r="AH3351" t="s">
        <v>39</v>
      </c>
      <c r="AI3351" t="s">
        <v>39</v>
      </c>
      <c r="AJ3351" s="6" t="s">
        <v>43</v>
      </c>
      <c r="AK3351" s="19">
        <v>20</v>
      </c>
      <c r="AL3351" t="s">
        <v>136</v>
      </c>
      <c r="AM3351" s="19">
        <v>5.29</v>
      </c>
      <c r="AN3351">
        <v>3</v>
      </c>
      <c r="AO3351">
        <v>100</v>
      </c>
      <c r="AP3351">
        <v>28</v>
      </c>
      <c r="AQ3351" t="s">
        <v>39</v>
      </c>
      <c r="AR3351" t="s">
        <v>2694</v>
      </c>
      <c r="AS3351" t="s">
        <v>3282</v>
      </c>
    </row>
    <row r="3352" spans="1:45" x14ac:dyDescent="0.35">
      <c r="A3352" t="s">
        <v>2187</v>
      </c>
      <c r="B3352" t="s">
        <v>2673</v>
      </c>
      <c r="C3352" t="s">
        <v>2593</v>
      </c>
      <c r="D3352" t="s">
        <v>915</v>
      </c>
      <c r="E3352" t="s">
        <v>1492</v>
      </c>
      <c r="F3352" t="s">
        <v>3066</v>
      </c>
      <c r="G3352" t="s">
        <v>42</v>
      </c>
      <c r="H3352" t="s">
        <v>40</v>
      </c>
      <c r="I3352" t="s">
        <v>3275</v>
      </c>
      <c r="J3352">
        <v>40.700000000000003</v>
      </c>
      <c r="K3352">
        <v>38.909999999999997</v>
      </c>
      <c r="L3352">
        <v>1968</v>
      </c>
      <c r="M3352" t="s">
        <v>2633</v>
      </c>
      <c r="N3352" t="s">
        <v>39</v>
      </c>
      <c r="O3352">
        <v>2003</v>
      </c>
      <c r="P3352">
        <v>2004</v>
      </c>
      <c r="Q3352" t="s">
        <v>2846</v>
      </c>
      <c r="R3352" t="s">
        <v>39</v>
      </c>
      <c r="S3352" t="s">
        <v>39</v>
      </c>
      <c r="T3352">
        <v>4</v>
      </c>
      <c r="U3352" t="s">
        <v>3281</v>
      </c>
      <c r="V3352" s="6" t="s">
        <v>39</v>
      </c>
      <c r="W3352" s="6" t="s">
        <v>39</v>
      </c>
      <c r="X3352" s="6" t="s">
        <v>2804</v>
      </c>
      <c r="Y3352" s="6" t="s">
        <v>39</v>
      </c>
      <c r="Z3352" t="s">
        <v>2636</v>
      </c>
      <c r="AA3352" t="s">
        <v>39</v>
      </c>
      <c r="AB3352" t="s">
        <v>39</v>
      </c>
      <c r="AC3352" t="s">
        <v>39</v>
      </c>
      <c r="AD3352" t="s">
        <v>40</v>
      </c>
      <c r="AE3352" t="s">
        <v>39</v>
      </c>
      <c r="AF3352" t="s">
        <v>40</v>
      </c>
      <c r="AG3352" t="s">
        <v>39</v>
      </c>
      <c r="AH3352" t="s">
        <v>39</v>
      </c>
      <c r="AI3352" t="s">
        <v>39</v>
      </c>
      <c r="AJ3352" s="6" t="s">
        <v>43</v>
      </c>
      <c r="AK3352" s="19">
        <v>4.67</v>
      </c>
      <c r="AL3352" t="s">
        <v>136</v>
      </c>
      <c r="AM3352" s="19">
        <v>1.1499999999999999</v>
      </c>
      <c r="AN3352">
        <v>3</v>
      </c>
      <c r="AO3352">
        <v>100</v>
      </c>
      <c r="AP3352">
        <v>28</v>
      </c>
      <c r="AQ3352" t="s">
        <v>39</v>
      </c>
      <c r="AR3352" t="s">
        <v>2694</v>
      </c>
      <c r="AS3352" t="s">
        <v>3282</v>
      </c>
    </row>
    <row r="3353" spans="1:45" x14ac:dyDescent="0.35">
      <c r="A3353" t="s">
        <v>2187</v>
      </c>
      <c r="B3353" t="s">
        <v>2673</v>
      </c>
      <c r="C3353" t="s">
        <v>2593</v>
      </c>
      <c r="D3353" t="s">
        <v>915</v>
      </c>
      <c r="E3353" t="s">
        <v>1492</v>
      </c>
      <c r="F3353" t="s">
        <v>3066</v>
      </c>
      <c r="G3353" t="s">
        <v>42</v>
      </c>
      <c r="H3353" t="s">
        <v>40</v>
      </c>
      <c r="I3353" t="s">
        <v>3275</v>
      </c>
      <c r="J3353">
        <v>40.700000000000003</v>
      </c>
      <c r="K3353">
        <v>38.909999999999997</v>
      </c>
      <c r="L3353">
        <v>1968</v>
      </c>
      <c r="M3353" t="s">
        <v>2633</v>
      </c>
      <c r="N3353" t="s">
        <v>39</v>
      </c>
      <c r="O3353">
        <v>2003</v>
      </c>
      <c r="P3353">
        <v>2004</v>
      </c>
      <c r="Q3353" t="s">
        <v>2846</v>
      </c>
      <c r="R3353" t="s">
        <v>39</v>
      </c>
      <c r="S3353" t="s">
        <v>39</v>
      </c>
      <c r="T3353">
        <v>4</v>
      </c>
      <c r="U3353" t="s">
        <v>3281</v>
      </c>
      <c r="V3353" s="6" t="s">
        <v>39</v>
      </c>
      <c r="W3353" s="6" t="s">
        <v>39</v>
      </c>
      <c r="X3353" s="6" t="s">
        <v>2804</v>
      </c>
      <c r="Y3353" s="6" t="s">
        <v>39</v>
      </c>
      <c r="Z3353" t="s">
        <v>2636</v>
      </c>
      <c r="AA3353" t="s">
        <v>39</v>
      </c>
      <c r="AB3353" t="s">
        <v>39</v>
      </c>
      <c r="AC3353" t="s">
        <v>39</v>
      </c>
      <c r="AD3353" t="s">
        <v>40</v>
      </c>
      <c r="AE3353" t="s">
        <v>39</v>
      </c>
      <c r="AF3353" t="s">
        <v>40</v>
      </c>
      <c r="AG3353" t="s">
        <v>39</v>
      </c>
      <c r="AH3353" t="s">
        <v>39</v>
      </c>
      <c r="AI3353" t="s">
        <v>39</v>
      </c>
      <c r="AJ3353" s="6" t="s">
        <v>43</v>
      </c>
      <c r="AK3353" s="19">
        <v>4.67</v>
      </c>
      <c r="AL3353" t="s">
        <v>136</v>
      </c>
      <c r="AM3353" s="19">
        <v>1.1499999999999999</v>
      </c>
      <c r="AN3353">
        <v>3</v>
      </c>
      <c r="AO3353">
        <v>100</v>
      </c>
      <c r="AP3353">
        <v>28</v>
      </c>
      <c r="AQ3353" t="s">
        <v>39</v>
      </c>
      <c r="AR3353" t="s">
        <v>2694</v>
      </c>
      <c r="AS3353" t="s">
        <v>3282</v>
      </c>
    </row>
    <row r="3354" spans="1:45" x14ac:dyDescent="0.35">
      <c r="A3354" t="s">
        <v>2187</v>
      </c>
      <c r="B3354" t="s">
        <v>2673</v>
      </c>
      <c r="C3354" t="s">
        <v>2593</v>
      </c>
      <c r="D3354" t="s">
        <v>915</v>
      </c>
      <c r="E3354" t="s">
        <v>1492</v>
      </c>
      <c r="F3354" t="s">
        <v>3066</v>
      </c>
      <c r="G3354" t="s">
        <v>42</v>
      </c>
      <c r="H3354" t="s">
        <v>40</v>
      </c>
      <c r="I3354" t="s">
        <v>3276</v>
      </c>
      <c r="J3354">
        <v>40.68</v>
      </c>
      <c r="K3354">
        <v>38.85</v>
      </c>
      <c r="L3354">
        <v>1968</v>
      </c>
      <c r="M3354" t="s">
        <v>2633</v>
      </c>
      <c r="N3354" t="s">
        <v>39</v>
      </c>
      <c r="O3354">
        <v>2003</v>
      </c>
      <c r="P3354">
        <v>2004</v>
      </c>
      <c r="Q3354" t="s">
        <v>2846</v>
      </c>
      <c r="R3354" t="s">
        <v>39</v>
      </c>
      <c r="S3354" t="s">
        <v>39</v>
      </c>
      <c r="T3354">
        <v>4</v>
      </c>
      <c r="U3354" t="s">
        <v>3281</v>
      </c>
      <c r="V3354" s="6" t="s">
        <v>39</v>
      </c>
      <c r="W3354" s="6" t="s">
        <v>39</v>
      </c>
      <c r="X3354" s="6" t="s">
        <v>2804</v>
      </c>
      <c r="Y3354" s="6" t="s">
        <v>39</v>
      </c>
      <c r="Z3354" t="s">
        <v>2636</v>
      </c>
      <c r="AA3354" t="s">
        <v>39</v>
      </c>
      <c r="AB3354" t="s">
        <v>39</v>
      </c>
      <c r="AC3354" t="s">
        <v>39</v>
      </c>
      <c r="AD3354" t="s">
        <v>40</v>
      </c>
      <c r="AE3354" t="s">
        <v>39</v>
      </c>
      <c r="AF3354" t="s">
        <v>40</v>
      </c>
      <c r="AG3354" t="s">
        <v>39</v>
      </c>
      <c r="AH3354" t="s">
        <v>39</v>
      </c>
      <c r="AI3354" t="s">
        <v>39</v>
      </c>
      <c r="AJ3354" s="6" t="s">
        <v>43</v>
      </c>
      <c r="AK3354" s="19">
        <v>12.67</v>
      </c>
      <c r="AL3354" t="s">
        <v>136</v>
      </c>
      <c r="AM3354" s="19">
        <v>1.1499999999999999</v>
      </c>
      <c r="AN3354">
        <v>3</v>
      </c>
      <c r="AO3354">
        <v>100</v>
      </c>
      <c r="AP3354">
        <v>28</v>
      </c>
      <c r="AQ3354" t="s">
        <v>39</v>
      </c>
      <c r="AR3354" t="s">
        <v>2694</v>
      </c>
      <c r="AS3354" t="s">
        <v>3282</v>
      </c>
    </row>
    <row r="3355" spans="1:45" x14ac:dyDescent="0.35">
      <c r="A3355" t="s">
        <v>2187</v>
      </c>
      <c r="B3355" t="s">
        <v>2673</v>
      </c>
      <c r="C3355" t="s">
        <v>2593</v>
      </c>
      <c r="D3355" t="s">
        <v>915</v>
      </c>
      <c r="E3355" t="s">
        <v>1492</v>
      </c>
      <c r="F3355" t="s">
        <v>3066</v>
      </c>
      <c r="G3355" t="s">
        <v>42</v>
      </c>
      <c r="H3355" t="s">
        <v>40</v>
      </c>
      <c r="I3355" t="s">
        <v>3276</v>
      </c>
      <c r="J3355">
        <v>40.68</v>
      </c>
      <c r="K3355">
        <v>38.85</v>
      </c>
      <c r="L3355">
        <v>1968</v>
      </c>
      <c r="M3355" t="s">
        <v>2633</v>
      </c>
      <c r="N3355" t="s">
        <v>39</v>
      </c>
      <c r="O3355">
        <v>2003</v>
      </c>
      <c r="P3355">
        <v>2004</v>
      </c>
      <c r="Q3355" t="s">
        <v>2846</v>
      </c>
      <c r="R3355" t="s">
        <v>39</v>
      </c>
      <c r="S3355" t="s">
        <v>39</v>
      </c>
      <c r="T3355">
        <v>4</v>
      </c>
      <c r="U3355" t="s">
        <v>3281</v>
      </c>
      <c r="V3355" s="6" t="s">
        <v>39</v>
      </c>
      <c r="W3355" s="6" t="s">
        <v>39</v>
      </c>
      <c r="X3355" s="6" t="s">
        <v>2804</v>
      </c>
      <c r="Y3355" s="6" t="s">
        <v>39</v>
      </c>
      <c r="Z3355" t="s">
        <v>2636</v>
      </c>
      <c r="AA3355" t="s">
        <v>39</v>
      </c>
      <c r="AB3355" t="s">
        <v>39</v>
      </c>
      <c r="AC3355" t="s">
        <v>39</v>
      </c>
      <c r="AD3355" t="s">
        <v>40</v>
      </c>
      <c r="AE3355" t="s">
        <v>39</v>
      </c>
      <c r="AF3355" t="s">
        <v>40</v>
      </c>
      <c r="AG3355" t="s">
        <v>39</v>
      </c>
      <c r="AH3355" t="s">
        <v>39</v>
      </c>
      <c r="AI3355" t="s">
        <v>39</v>
      </c>
      <c r="AJ3355" s="6" t="s">
        <v>43</v>
      </c>
      <c r="AK3355" s="19">
        <v>3.33</v>
      </c>
      <c r="AL3355" t="s">
        <v>136</v>
      </c>
      <c r="AM3355" s="19">
        <v>1.1499999999999999</v>
      </c>
      <c r="AN3355">
        <v>3</v>
      </c>
      <c r="AO3355">
        <v>100</v>
      </c>
      <c r="AP3355">
        <v>28</v>
      </c>
      <c r="AQ3355" t="s">
        <v>39</v>
      </c>
      <c r="AR3355" t="s">
        <v>2694</v>
      </c>
      <c r="AS3355" t="s">
        <v>3282</v>
      </c>
    </row>
    <row r="3356" spans="1:45" x14ac:dyDescent="0.35">
      <c r="A3356" t="s">
        <v>2187</v>
      </c>
      <c r="B3356" t="s">
        <v>2673</v>
      </c>
      <c r="C3356" t="s">
        <v>2593</v>
      </c>
      <c r="D3356" t="s">
        <v>915</v>
      </c>
      <c r="E3356" t="s">
        <v>1492</v>
      </c>
      <c r="F3356" t="s">
        <v>3066</v>
      </c>
      <c r="G3356" t="s">
        <v>42</v>
      </c>
      <c r="H3356" t="s">
        <v>40</v>
      </c>
      <c r="I3356" t="s">
        <v>3276</v>
      </c>
      <c r="J3356">
        <v>40.68</v>
      </c>
      <c r="K3356">
        <v>38.85</v>
      </c>
      <c r="L3356">
        <v>1968</v>
      </c>
      <c r="M3356" t="s">
        <v>2633</v>
      </c>
      <c r="N3356" t="s">
        <v>39</v>
      </c>
      <c r="O3356">
        <v>2003</v>
      </c>
      <c r="P3356">
        <v>2004</v>
      </c>
      <c r="Q3356" t="s">
        <v>2846</v>
      </c>
      <c r="R3356" t="s">
        <v>39</v>
      </c>
      <c r="S3356" t="s">
        <v>39</v>
      </c>
      <c r="T3356">
        <v>4</v>
      </c>
      <c r="U3356" t="s">
        <v>3281</v>
      </c>
      <c r="V3356" s="6" t="s">
        <v>39</v>
      </c>
      <c r="W3356" s="6" t="s">
        <v>39</v>
      </c>
      <c r="X3356" s="6" t="s">
        <v>2804</v>
      </c>
      <c r="Y3356" s="6" t="s">
        <v>39</v>
      </c>
      <c r="Z3356" t="s">
        <v>2636</v>
      </c>
      <c r="AA3356" t="s">
        <v>39</v>
      </c>
      <c r="AB3356" t="s">
        <v>39</v>
      </c>
      <c r="AC3356" t="s">
        <v>39</v>
      </c>
      <c r="AD3356" t="s">
        <v>40</v>
      </c>
      <c r="AE3356" t="s">
        <v>39</v>
      </c>
      <c r="AF3356" t="s">
        <v>40</v>
      </c>
      <c r="AG3356" t="s">
        <v>39</v>
      </c>
      <c r="AH3356" t="s">
        <v>39</v>
      </c>
      <c r="AI3356" t="s">
        <v>39</v>
      </c>
      <c r="AJ3356" s="6" t="s">
        <v>43</v>
      </c>
      <c r="AK3356" s="19">
        <v>0</v>
      </c>
      <c r="AL3356" t="s">
        <v>136</v>
      </c>
      <c r="AM3356" s="19">
        <v>0</v>
      </c>
      <c r="AN3356">
        <v>3</v>
      </c>
      <c r="AO3356">
        <v>100</v>
      </c>
      <c r="AP3356">
        <v>28</v>
      </c>
      <c r="AQ3356" t="s">
        <v>39</v>
      </c>
      <c r="AR3356" t="s">
        <v>2694</v>
      </c>
      <c r="AS3356" t="s">
        <v>3282</v>
      </c>
    </row>
    <row r="3357" spans="1:45" x14ac:dyDescent="0.35">
      <c r="A3357" t="s">
        <v>2187</v>
      </c>
      <c r="B3357" t="s">
        <v>2673</v>
      </c>
      <c r="C3357" t="s">
        <v>2593</v>
      </c>
      <c r="D3357" t="s">
        <v>915</v>
      </c>
      <c r="E3357" t="s">
        <v>1492</v>
      </c>
      <c r="F3357" t="s">
        <v>3066</v>
      </c>
      <c r="G3357" t="s">
        <v>42</v>
      </c>
      <c r="H3357" t="s">
        <v>40</v>
      </c>
      <c r="I3357" t="s">
        <v>3276</v>
      </c>
      <c r="J3357">
        <v>40.68</v>
      </c>
      <c r="K3357">
        <v>38.85</v>
      </c>
      <c r="L3357">
        <v>1968</v>
      </c>
      <c r="M3357" t="s">
        <v>2633</v>
      </c>
      <c r="N3357" t="s">
        <v>39</v>
      </c>
      <c r="O3357">
        <v>2003</v>
      </c>
      <c r="P3357">
        <v>2004</v>
      </c>
      <c r="Q3357" t="s">
        <v>2846</v>
      </c>
      <c r="R3357" t="s">
        <v>39</v>
      </c>
      <c r="S3357" t="s">
        <v>39</v>
      </c>
      <c r="T3357">
        <v>4</v>
      </c>
      <c r="U3357" t="s">
        <v>3281</v>
      </c>
      <c r="V3357" s="6" t="s">
        <v>39</v>
      </c>
      <c r="W3357" s="6" t="s">
        <v>39</v>
      </c>
      <c r="X3357" s="6" t="s">
        <v>2804</v>
      </c>
      <c r="Y3357" s="6" t="s">
        <v>39</v>
      </c>
      <c r="Z3357" t="s">
        <v>2636</v>
      </c>
      <c r="AA3357" t="s">
        <v>39</v>
      </c>
      <c r="AB3357" t="s">
        <v>39</v>
      </c>
      <c r="AC3357" t="s">
        <v>39</v>
      </c>
      <c r="AD3357" t="s">
        <v>40</v>
      </c>
      <c r="AE3357" t="s">
        <v>39</v>
      </c>
      <c r="AF3357" t="s">
        <v>40</v>
      </c>
      <c r="AG3357" t="s">
        <v>39</v>
      </c>
      <c r="AH3357" t="s">
        <v>39</v>
      </c>
      <c r="AI3357" t="s">
        <v>39</v>
      </c>
      <c r="AJ3357" s="6" t="s">
        <v>43</v>
      </c>
      <c r="AK3357" s="19">
        <v>0</v>
      </c>
      <c r="AL3357" t="s">
        <v>136</v>
      </c>
      <c r="AM3357" s="19">
        <v>0</v>
      </c>
      <c r="AN3357">
        <v>3</v>
      </c>
      <c r="AO3357">
        <v>100</v>
      </c>
      <c r="AP3357">
        <v>28</v>
      </c>
      <c r="AQ3357" t="s">
        <v>39</v>
      </c>
      <c r="AR3357" t="s">
        <v>2694</v>
      </c>
      <c r="AS3357" t="s">
        <v>3282</v>
      </c>
    </row>
    <row r="3358" spans="1:45" x14ac:dyDescent="0.35">
      <c r="A3358" t="s">
        <v>2187</v>
      </c>
      <c r="B3358" t="s">
        <v>2673</v>
      </c>
      <c r="C3358" t="s">
        <v>2593</v>
      </c>
      <c r="D3358" t="s">
        <v>915</v>
      </c>
      <c r="E3358" t="s">
        <v>1492</v>
      </c>
      <c r="F3358" t="s">
        <v>3066</v>
      </c>
      <c r="G3358" t="s">
        <v>42</v>
      </c>
      <c r="H3358" t="s">
        <v>40</v>
      </c>
      <c r="I3358" t="s">
        <v>3276</v>
      </c>
      <c r="J3358">
        <v>40.68</v>
      </c>
      <c r="K3358">
        <v>38.85</v>
      </c>
      <c r="L3358">
        <v>1968</v>
      </c>
      <c r="M3358" t="s">
        <v>2633</v>
      </c>
      <c r="N3358" t="s">
        <v>39</v>
      </c>
      <c r="O3358">
        <v>2003</v>
      </c>
      <c r="P3358">
        <v>2004</v>
      </c>
      <c r="Q3358" t="s">
        <v>2846</v>
      </c>
      <c r="R3358" t="s">
        <v>39</v>
      </c>
      <c r="S3358" t="s">
        <v>39</v>
      </c>
      <c r="T3358">
        <v>4</v>
      </c>
      <c r="U3358" t="s">
        <v>3281</v>
      </c>
      <c r="V3358" s="6" t="s">
        <v>39</v>
      </c>
      <c r="W3358" s="6" t="s">
        <v>39</v>
      </c>
      <c r="X3358" s="6" t="s">
        <v>2804</v>
      </c>
      <c r="Y3358" s="6" t="s">
        <v>39</v>
      </c>
      <c r="Z3358" t="s">
        <v>2636</v>
      </c>
      <c r="AA3358" t="s">
        <v>39</v>
      </c>
      <c r="AB3358" t="s">
        <v>39</v>
      </c>
      <c r="AC3358" t="s">
        <v>39</v>
      </c>
      <c r="AD3358" t="s">
        <v>40</v>
      </c>
      <c r="AE3358" t="s">
        <v>39</v>
      </c>
      <c r="AF3358" t="s">
        <v>40</v>
      </c>
      <c r="AG3358" t="s">
        <v>39</v>
      </c>
      <c r="AH3358" t="s">
        <v>39</v>
      </c>
      <c r="AI3358" t="s">
        <v>39</v>
      </c>
      <c r="AJ3358" s="6" t="s">
        <v>43</v>
      </c>
      <c r="AK3358" s="19">
        <v>3.33</v>
      </c>
      <c r="AL3358" t="s">
        <v>136</v>
      </c>
      <c r="AM3358" s="19">
        <v>3.05</v>
      </c>
      <c r="AN3358">
        <v>3</v>
      </c>
      <c r="AO3358">
        <v>100</v>
      </c>
      <c r="AP3358">
        <v>28</v>
      </c>
      <c r="AQ3358" t="s">
        <v>39</v>
      </c>
      <c r="AR3358" t="s">
        <v>2694</v>
      </c>
      <c r="AS3358" t="s">
        <v>3282</v>
      </c>
    </row>
    <row r="3359" spans="1:45" x14ac:dyDescent="0.35">
      <c r="A3359" t="s">
        <v>2187</v>
      </c>
      <c r="B3359" t="s">
        <v>2673</v>
      </c>
      <c r="C3359" t="s">
        <v>2593</v>
      </c>
      <c r="D3359" t="s">
        <v>915</v>
      </c>
      <c r="E3359" t="s">
        <v>1492</v>
      </c>
      <c r="F3359" t="s">
        <v>3066</v>
      </c>
      <c r="G3359" t="s">
        <v>42</v>
      </c>
      <c r="H3359" t="s">
        <v>40</v>
      </c>
      <c r="I3359" t="s">
        <v>3276</v>
      </c>
      <c r="J3359">
        <v>40.68</v>
      </c>
      <c r="K3359">
        <v>38.85</v>
      </c>
      <c r="L3359">
        <v>1968</v>
      </c>
      <c r="M3359" t="s">
        <v>2633</v>
      </c>
      <c r="N3359" t="s">
        <v>39</v>
      </c>
      <c r="O3359">
        <v>2003</v>
      </c>
      <c r="P3359">
        <v>2004</v>
      </c>
      <c r="Q3359" t="s">
        <v>2846</v>
      </c>
      <c r="R3359" t="s">
        <v>39</v>
      </c>
      <c r="S3359" t="s">
        <v>39</v>
      </c>
      <c r="T3359">
        <v>4</v>
      </c>
      <c r="U3359" t="s">
        <v>3281</v>
      </c>
      <c r="V3359" s="6" t="s">
        <v>39</v>
      </c>
      <c r="W3359" s="6" t="s">
        <v>39</v>
      </c>
      <c r="X3359" s="6" t="s">
        <v>2804</v>
      </c>
      <c r="Y3359" s="6" t="s">
        <v>39</v>
      </c>
      <c r="Z3359" t="s">
        <v>2636</v>
      </c>
      <c r="AA3359" t="s">
        <v>39</v>
      </c>
      <c r="AB3359" t="s">
        <v>39</v>
      </c>
      <c r="AC3359" t="s">
        <v>39</v>
      </c>
      <c r="AD3359" t="s">
        <v>40</v>
      </c>
      <c r="AE3359" t="s">
        <v>39</v>
      </c>
      <c r="AF3359" t="s">
        <v>40</v>
      </c>
      <c r="AG3359" t="s">
        <v>39</v>
      </c>
      <c r="AH3359" t="s">
        <v>39</v>
      </c>
      <c r="AI3359" t="s">
        <v>39</v>
      </c>
      <c r="AJ3359" s="6" t="s">
        <v>43</v>
      </c>
      <c r="AK3359" s="19">
        <v>8</v>
      </c>
      <c r="AL3359" t="s">
        <v>136</v>
      </c>
      <c r="AM3359" s="19">
        <v>2</v>
      </c>
      <c r="AN3359">
        <v>3</v>
      </c>
      <c r="AO3359">
        <v>100</v>
      </c>
      <c r="AP3359">
        <v>28</v>
      </c>
      <c r="AQ3359" t="s">
        <v>39</v>
      </c>
      <c r="AR3359" t="s">
        <v>2694</v>
      </c>
      <c r="AS3359" t="s">
        <v>3282</v>
      </c>
    </row>
    <row r="3360" spans="1:45" x14ac:dyDescent="0.35">
      <c r="A3360" t="s">
        <v>2187</v>
      </c>
      <c r="B3360" t="s">
        <v>2673</v>
      </c>
      <c r="C3360" t="s">
        <v>2593</v>
      </c>
      <c r="D3360" t="s">
        <v>915</v>
      </c>
      <c r="E3360" t="s">
        <v>1492</v>
      </c>
      <c r="F3360" t="s">
        <v>3066</v>
      </c>
      <c r="G3360" t="s">
        <v>42</v>
      </c>
      <c r="H3360" t="s">
        <v>40</v>
      </c>
      <c r="I3360" t="s">
        <v>3276</v>
      </c>
      <c r="J3360">
        <v>40.68</v>
      </c>
      <c r="K3360">
        <v>38.85</v>
      </c>
      <c r="L3360">
        <v>1968</v>
      </c>
      <c r="M3360" t="s">
        <v>2633</v>
      </c>
      <c r="N3360" t="s">
        <v>39</v>
      </c>
      <c r="O3360">
        <v>2003</v>
      </c>
      <c r="P3360">
        <v>2004</v>
      </c>
      <c r="Q3360" t="s">
        <v>2846</v>
      </c>
      <c r="R3360" t="s">
        <v>39</v>
      </c>
      <c r="S3360" t="s">
        <v>39</v>
      </c>
      <c r="T3360">
        <v>4</v>
      </c>
      <c r="U3360" t="s">
        <v>3281</v>
      </c>
      <c r="V3360" s="6" t="s">
        <v>39</v>
      </c>
      <c r="W3360" s="6" t="s">
        <v>39</v>
      </c>
      <c r="X3360" s="6" t="s">
        <v>2804</v>
      </c>
      <c r="Y3360" s="6" t="s">
        <v>39</v>
      </c>
      <c r="Z3360" t="s">
        <v>2636</v>
      </c>
      <c r="AA3360" t="s">
        <v>39</v>
      </c>
      <c r="AB3360" t="s">
        <v>39</v>
      </c>
      <c r="AC3360" t="s">
        <v>39</v>
      </c>
      <c r="AD3360" t="s">
        <v>40</v>
      </c>
      <c r="AE3360" t="s">
        <v>39</v>
      </c>
      <c r="AF3360" t="s">
        <v>40</v>
      </c>
      <c r="AG3360" t="s">
        <v>39</v>
      </c>
      <c r="AH3360" t="s">
        <v>39</v>
      </c>
      <c r="AI3360" t="s">
        <v>39</v>
      </c>
      <c r="AJ3360" s="6" t="s">
        <v>43</v>
      </c>
      <c r="AK3360" s="19">
        <v>0</v>
      </c>
      <c r="AL3360" t="s">
        <v>136</v>
      </c>
      <c r="AM3360" s="19">
        <v>0</v>
      </c>
      <c r="AN3360">
        <v>3</v>
      </c>
      <c r="AO3360">
        <v>100</v>
      </c>
      <c r="AP3360">
        <v>28</v>
      </c>
      <c r="AQ3360" t="s">
        <v>39</v>
      </c>
      <c r="AR3360" t="s">
        <v>2694</v>
      </c>
      <c r="AS3360" t="s">
        <v>3282</v>
      </c>
    </row>
    <row r="3361" spans="1:45" x14ac:dyDescent="0.35">
      <c r="A3361" t="s">
        <v>2187</v>
      </c>
      <c r="B3361" t="s">
        <v>2673</v>
      </c>
      <c r="C3361" t="s">
        <v>2593</v>
      </c>
      <c r="D3361" t="s">
        <v>915</v>
      </c>
      <c r="E3361" t="s">
        <v>1492</v>
      </c>
      <c r="F3361" t="s">
        <v>3066</v>
      </c>
      <c r="G3361" t="s">
        <v>42</v>
      </c>
      <c r="H3361" t="s">
        <v>40</v>
      </c>
      <c r="I3361" t="s">
        <v>3276</v>
      </c>
      <c r="J3361">
        <v>40.68</v>
      </c>
      <c r="K3361">
        <v>38.85</v>
      </c>
      <c r="L3361">
        <v>1968</v>
      </c>
      <c r="M3361" t="s">
        <v>2633</v>
      </c>
      <c r="N3361" t="s">
        <v>39</v>
      </c>
      <c r="O3361">
        <v>2003</v>
      </c>
      <c r="P3361">
        <v>2004</v>
      </c>
      <c r="Q3361" t="s">
        <v>2846</v>
      </c>
      <c r="R3361" t="s">
        <v>39</v>
      </c>
      <c r="S3361" t="s">
        <v>39</v>
      </c>
      <c r="T3361">
        <v>4</v>
      </c>
      <c r="U3361" t="s">
        <v>3281</v>
      </c>
      <c r="V3361" s="6" t="s">
        <v>39</v>
      </c>
      <c r="W3361" s="6" t="s">
        <v>39</v>
      </c>
      <c r="X3361" s="6" t="s">
        <v>2804</v>
      </c>
      <c r="Y3361" s="6" t="s">
        <v>39</v>
      </c>
      <c r="Z3361" t="s">
        <v>2636</v>
      </c>
      <c r="AA3361" t="s">
        <v>39</v>
      </c>
      <c r="AB3361" t="s">
        <v>39</v>
      </c>
      <c r="AC3361" t="s">
        <v>39</v>
      </c>
      <c r="AD3361" t="s">
        <v>40</v>
      </c>
      <c r="AE3361" t="s">
        <v>39</v>
      </c>
      <c r="AF3361" t="s">
        <v>40</v>
      </c>
      <c r="AG3361" t="s">
        <v>39</v>
      </c>
      <c r="AH3361" t="s">
        <v>39</v>
      </c>
      <c r="AI3361" t="s">
        <v>39</v>
      </c>
      <c r="AJ3361" s="6" t="s">
        <v>43</v>
      </c>
      <c r="AK3361" s="19">
        <v>11.33</v>
      </c>
      <c r="AL3361" t="s">
        <v>136</v>
      </c>
      <c r="AM3361" s="19">
        <v>5.77</v>
      </c>
      <c r="AN3361">
        <v>3</v>
      </c>
      <c r="AO3361">
        <v>100</v>
      </c>
      <c r="AP3361">
        <v>28</v>
      </c>
      <c r="AQ3361" t="s">
        <v>39</v>
      </c>
      <c r="AR3361" t="s">
        <v>2694</v>
      </c>
      <c r="AS3361" t="s">
        <v>3282</v>
      </c>
    </row>
    <row r="3362" spans="1:45" x14ac:dyDescent="0.35">
      <c r="A3362" t="s">
        <v>2187</v>
      </c>
      <c r="B3362" t="s">
        <v>2673</v>
      </c>
      <c r="C3362" t="s">
        <v>2593</v>
      </c>
      <c r="D3362" t="s">
        <v>915</v>
      </c>
      <c r="E3362" t="s">
        <v>1492</v>
      </c>
      <c r="F3362" t="s">
        <v>3066</v>
      </c>
      <c r="G3362" t="s">
        <v>42</v>
      </c>
      <c r="H3362" t="s">
        <v>40</v>
      </c>
      <c r="I3362" t="s">
        <v>3276</v>
      </c>
      <c r="J3362">
        <v>40.68</v>
      </c>
      <c r="K3362">
        <v>38.85</v>
      </c>
      <c r="L3362">
        <v>1968</v>
      </c>
      <c r="M3362" t="s">
        <v>2633</v>
      </c>
      <c r="N3362" t="s">
        <v>39</v>
      </c>
      <c r="O3362">
        <v>2003</v>
      </c>
      <c r="P3362">
        <v>2004</v>
      </c>
      <c r="Q3362" t="s">
        <v>2846</v>
      </c>
      <c r="R3362" t="s">
        <v>39</v>
      </c>
      <c r="S3362" t="s">
        <v>39</v>
      </c>
      <c r="T3362">
        <v>4</v>
      </c>
      <c r="U3362" t="s">
        <v>3281</v>
      </c>
      <c r="V3362" s="6" t="s">
        <v>39</v>
      </c>
      <c r="W3362" s="6" t="s">
        <v>39</v>
      </c>
      <c r="X3362" s="6" t="s">
        <v>2804</v>
      </c>
      <c r="Y3362" s="6" t="s">
        <v>39</v>
      </c>
      <c r="Z3362" t="s">
        <v>2636</v>
      </c>
      <c r="AA3362" t="s">
        <v>39</v>
      </c>
      <c r="AB3362" t="s">
        <v>39</v>
      </c>
      <c r="AC3362" t="s">
        <v>39</v>
      </c>
      <c r="AD3362" t="s">
        <v>40</v>
      </c>
      <c r="AE3362" t="s">
        <v>39</v>
      </c>
      <c r="AF3362" t="s">
        <v>40</v>
      </c>
      <c r="AG3362" t="s">
        <v>39</v>
      </c>
      <c r="AH3362" t="s">
        <v>39</v>
      </c>
      <c r="AI3362" t="s">
        <v>39</v>
      </c>
      <c r="AJ3362" s="6" t="s">
        <v>43</v>
      </c>
      <c r="AK3362" s="19">
        <v>0</v>
      </c>
      <c r="AL3362" t="s">
        <v>136</v>
      </c>
      <c r="AM3362" s="19">
        <v>0</v>
      </c>
      <c r="AN3362">
        <v>3</v>
      </c>
      <c r="AO3362">
        <v>100</v>
      </c>
      <c r="AP3362">
        <v>28</v>
      </c>
      <c r="AQ3362" t="s">
        <v>39</v>
      </c>
      <c r="AR3362" t="s">
        <v>2694</v>
      </c>
      <c r="AS3362" t="s">
        <v>3282</v>
      </c>
    </row>
    <row r="3363" spans="1:45" x14ac:dyDescent="0.35">
      <c r="A3363" t="s">
        <v>2187</v>
      </c>
      <c r="B3363" t="s">
        <v>2673</v>
      </c>
      <c r="C3363" t="s">
        <v>2593</v>
      </c>
      <c r="D3363" t="s">
        <v>915</v>
      </c>
      <c r="E3363" t="s">
        <v>1492</v>
      </c>
      <c r="F3363" t="s">
        <v>3066</v>
      </c>
      <c r="G3363" t="s">
        <v>42</v>
      </c>
      <c r="H3363" t="s">
        <v>40</v>
      </c>
      <c r="I3363" t="s">
        <v>3276</v>
      </c>
      <c r="J3363">
        <v>40.68</v>
      </c>
      <c r="K3363">
        <v>38.85</v>
      </c>
      <c r="L3363">
        <v>1968</v>
      </c>
      <c r="M3363" t="s">
        <v>2633</v>
      </c>
      <c r="N3363" t="s">
        <v>39</v>
      </c>
      <c r="O3363">
        <v>2003</v>
      </c>
      <c r="P3363">
        <v>2004</v>
      </c>
      <c r="Q3363" t="s">
        <v>2846</v>
      </c>
      <c r="R3363" t="s">
        <v>39</v>
      </c>
      <c r="S3363" t="s">
        <v>39</v>
      </c>
      <c r="T3363">
        <v>4</v>
      </c>
      <c r="U3363" t="s">
        <v>3281</v>
      </c>
      <c r="V3363" s="6" t="s">
        <v>39</v>
      </c>
      <c r="W3363" s="6" t="s">
        <v>39</v>
      </c>
      <c r="X3363" s="6" t="s">
        <v>2804</v>
      </c>
      <c r="Y3363" s="6" t="s">
        <v>39</v>
      </c>
      <c r="Z3363" t="s">
        <v>2636</v>
      </c>
      <c r="AA3363" t="s">
        <v>39</v>
      </c>
      <c r="AB3363" t="s">
        <v>39</v>
      </c>
      <c r="AC3363" t="s">
        <v>39</v>
      </c>
      <c r="AD3363" t="s">
        <v>40</v>
      </c>
      <c r="AE3363" t="s">
        <v>39</v>
      </c>
      <c r="AF3363" t="s">
        <v>40</v>
      </c>
      <c r="AG3363" t="s">
        <v>39</v>
      </c>
      <c r="AH3363" t="s">
        <v>39</v>
      </c>
      <c r="AI3363" t="s">
        <v>39</v>
      </c>
      <c r="AJ3363" s="6" t="s">
        <v>43</v>
      </c>
      <c r="AK3363" s="19">
        <v>8.67</v>
      </c>
      <c r="AL3363" t="s">
        <v>136</v>
      </c>
      <c r="AM3363" s="19">
        <v>4.16</v>
      </c>
      <c r="AN3363">
        <v>3</v>
      </c>
      <c r="AO3363">
        <v>100</v>
      </c>
      <c r="AP3363">
        <v>28</v>
      </c>
      <c r="AQ3363" t="s">
        <v>39</v>
      </c>
      <c r="AR3363" t="s">
        <v>2694</v>
      </c>
      <c r="AS3363" t="s">
        <v>3282</v>
      </c>
    </row>
    <row r="3364" spans="1:45" x14ac:dyDescent="0.35">
      <c r="A3364" t="s">
        <v>2187</v>
      </c>
      <c r="B3364" t="s">
        <v>2673</v>
      </c>
      <c r="C3364" t="s">
        <v>2593</v>
      </c>
      <c r="D3364" t="s">
        <v>915</v>
      </c>
      <c r="E3364" t="s">
        <v>1492</v>
      </c>
      <c r="F3364" t="s">
        <v>3066</v>
      </c>
      <c r="G3364" t="s">
        <v>42</v>
      </c>
      <c r="H3364" t="s">
        <v>40</v>
      </c>
      <c r="I3364" t="s">
        <v>3277</v>
      </c>
      <c r="J3364">
        <v>40.65</v>
      </c>
      <c r="K3364">
        <v>38.89</v>
      </c>
      <c r="L3364">
        <v>1968</v>
      </c>
      <c r="M3364" t="s">
        <v>2633</v>
      </c>
      <c r="N3364" t="s">
        <v>39</v>
      </c>
      <c r="O3364">
        <v>2003</v>
      </c>
      <c r="P3364">
        <v>2004</v>
      </c>
      <c r="Q3364" t="s">
        <v>2846</v>
      </c>
      <c r="R3364" t="s">
        <v>39</v>
      </c>
      <c r="S3364" t="s">
        <v>39</v>
      </c>
      <c r="T3364">
        <v>4</v>
      </c>
      <c r="U3364" t="s">
        <v>3281</v>
      </c>
      <c r="V3364" s="6" t="s">
        <v>39</v>
      </c>
      <c r="W3364" s="6" t="s">
        <v>39</v>
      </c>
      <c r="X3364" s="6" t="s">
        <v>2804</v>
      </c>
      <c r="Y3364" s="6" t="s">
        <v>39</v>
      </c>
      <c r="Z3364" t="s">
        <v>2636</v>
      </c>
      <c r="AA3364" t="s">
        <v>39</v>
      </c>
      <c r="AB3364" t="s">
        <v>39</v>
      </c>
      <c r="AC3364" t="s">
        <v>39</v>
      </c>
      <c r="AD3364" t="s">
        <v>40</v>
      </c>
      <c r="AE3364" t="s">
        <v>39</v>
      </c>
      <c r="AF3364" t="s">
        <v>40</v>
      </c>
      <c r="AG3364" t="s">
        <v>39</v>
      </c>
      <c r="AH3364" t="s">
        <v>39</v>
      </c>
      <c r="AI3364" t="s">
        <v>39</v>
      </c>
      <c r="AJ3364" s="6" t="s">
        <v>43</v>
      </c>
      <c r="AK3364" s="19">
        <v>29.33</v>
      </c>
      <c r="AL3364" t="s">
        <v>136</v>
      </c>
      <c r="AM3364" s="19">
        <v>9.02</v>
      </c>
      <c r="AN3364">
        <v>3</v>
      </c>
      <c r="AO3364">
        <v>100</v>
      </c>
      <c r="AP3364">
        <v>28</v>
      </c>
      <c r="AQ3364" t="s">
        <v>39</v>
      </c>
      <c r="AR3364" t="s">
        <v>2694</v>
      </c>
      <c r="AS3364" t="s">
        <v>3282</v>
      </c>
    </row>
    <row r="3365" spans="1:45" x14ac:dyDescent="0.35">
      <c r="A3365" t="s">
        <v>2187</v>
      </c>
      <c r="B3365" t="s">
        <v>2673</v>
      </c>
      <c r="C3365" t="s">
        <v>2593</v>
      </c>
      <c r="D3365" t="s">
        <v>915</v>
      </c>
      <c r="E3365" t="s">
        <v>1492</v>
      </c>
      <c r="F3365" t="s">
        <v>3066</v>
      </c>
      <c r="G3365" t="s">
        <v>42</v>
      </c>
      <c r="H3365" t="s">
        <v>40</v>
      </c>
      <c r="I3365" t="s">
        <v>3277</v>
      </c>
      <c r="J3365">
        <v>40.65</v>
      </c>
      <c r="K3365">
        <v>38.89</v>
      </c>
      <c r="L3365">
        <v>1968</v>
      </c>
      <c r="M3365" t="s">
        <v>2633</v>
      </c>
      <c r="N3365" t="s">
        <v>39</v>
      </c>
      <c r="O3365">
        <v>2003</v>
      </c>
      <c r="P3365">
        <v>2004</v>
      </c>
      <c r="Q3365" t="s">
        <v>2846</v>
      </c>
      <c r="R3365" t="s">
        <v>39</v>
      </c>
      <c r="S3365" t="s">
        <v>39</v>
      </c>
      <c r="T3365">
        <v>4</v>
      </c>
      <c r="U3365" t="s">
        <v>3281</v>
      </c>
      <c r="V3365" s="6" t="s">
        <v>39</v>
      </c>
      <c r="W3365" s="6" t="s">
        <v>39</v>
      </c>
      <c r="X3365" s="6" t="s">
        <v>2804</v>
      </c>
      <c r="Y3365" s="6" t="s">
        <v>39</v>
      </c>
      <c r="Z3365" t="s">
        <v>2636</v>
      </c>
      <c r="AA3365" t="s">
        <v>39</v>
      </c>
      <c r="AB3365" t="s">
        <v>39</v>
      </c>
      <c r="AC3365" t="s">
        <v>39</v>
      </c>
      <c r="AD3365" t="s">
        <v>40</v>
      </c>
      <c r="AE3365" t="s">
        <v>39</v>
      </c>
      <c r="AF3365" t="s">
        <v>40</v>
      </c>
      <c r="AG3365" t="s">
        <v>39</v>
      </c>
      <c r="AH3365" t="s">
        <v>39</v>
      </c>
      <c r="AI3365" t="s">
        <v>39</v>
      </c>
      <c r="AJ3365" s="6" t="s">
        <v>43</v>
      </c>
      <c r="AK3365" s="19">
        <v>6</v>
      </c>
      <c r="AL3365" t="s">
        <v>136</v>
      </c>
      <c r="AM3365" s="19">
        <v>4</v>
      </c>
      <c r="AN3365">
        <v>3</v>
      </c>
      <c r="AO3365">
        <v>100</v>
      </c>
      <c r="AP3365">
        <v>28</v>
      </c>
      <c r="AQ3365" t="s">
        <v>39</v>
      </c>
      <c r="AR3365" t="s">
        <v>2694</v>
      </c>
      <c r="AS3365" t="s">
        <v>3282</v>
      </c>
    </row>
    <row r="3366" spans="1:45" x14ac:dyDescent="0.35">
      <c r="A3366" t="s">
        <v>2187</v>
      </c>
      <c r="B3366" t="s">
        <v>2673</v>
      </c>
      <c r="C3366" t="s">
        <v>2593</v>
      </c>
      <c r="D3366" t="s">
        <v>915</v>
      </c>
      <c r="E3366" t="s">
        <v>1492</v>
      </c>
      <c r="F3366" t="s">
        <v>3066</v>
      </c>
      <c r="G3366" t="s">
        <v>42</v>
      </c>
      <c r="H3366" t="s">
        <v>40</v>
      </c>
      <c r="I3366" t="s">
        <v>3277</v>
      </c>
      <c r="J3366">
        <v>40.65</v>
      </c>
      <c r="K3366">
        <v>38.89</v>
      </c>
      <c r="L3366">
        <v>1968</v>
      </c>
      <c r="M3366" t="s">
        <v>2633</v>
      </c>
      <c r="N3366" t="s">
        <v>39</v>
      </c>
      <c r="O3366">
        <v>2003</v>
      </c>
      <c r="P3366">
        <v>2004</v>
      </c>
      <c r="Q3366" t="s">
        <v>2846</v>
      </c>
      <c r="R3366" t="s">
        <v>39</v>
      </c>
      <c r="S3366" t="s">
        <v>39</v>
      </c>
      <c r="T3366">
        <v>4</v>
      </c>
      <c r="U3366" t="s">
        <v>3281</v>
      </c>
      <c r="V3366" s="6" t="s">
        <v>39</v>
      </c>
      <c r="W3366" s="6" t="s">
        <v>39</v>
      </c>
      <c r="X3366" s="6" t="s">
        <v>2804</v>
      </c>
      <c r="Y3366" s="6" t="s">
        <v>39</v>
      </c>
      <c r="Z3366" t="s">
        <v>2636</v>
      </c>
      <c r="AA3366" t="s">
        <v>39</v>
      </c>
      <c r="AB3366" t="s">
        <v>39</v>
      </c>
      <c r="AC3366" t="s">
        <v>39</v>
      </c>
      <c r="AD3366" t="s">
        <v>40</v>
      </c>
      <c r="AE3366" t="s">
        <v>39</v>
      </c>
      <c r="AF3366" t="s">
        <v>40</v>
      </c>
      <c r="AG3366" t="s">
        <v>39</v>
      </c>
      <c r="AH3366" t="s">
        <v>39</v>
      </c>
      <c r="AI3366" t="s">
        <v>39</v>
      </c>
      <c r="AJ3366" s="6" t="s">
        <v>43</v>
      </c>
      <c r="AK3366" s="19">
        <v>86.67</v>
      </c>
      <c r="AL3366" t="s">
        <v>136</v>
      </c>
      <c r="AM3366" s="19">
        <v>11.37</v>
      </c>
      <c r="AN3366">
        <v>3</v>
      </c>
      <c r="AO3366">
        <v>100</v>
      </c>
      <c r="AP3366">
        <v>28</v>
      </c>
      <c r="AQ3366" t="s">
        <v>39</v>
      </c>
      <c r="AR3366" t="s">
        <v>2694</v>
      </c>
      <c r="AS3366" t="s">
        <v>3282</v>
      </c>
    </row>
    <row r="3367" spans="1:45" x14ac:dyDescent="0.35">
      <c r="A3367" t="s">
        <v>2187</v>
      </c>
      <c r="B3367" t="s">
        <v>2673</v>
      </c>
      <c r="C3367" t="s">
        <v>2593</v>
      </c>
      <c r="D3367" t="s">
        <v>915</v>
      </c>
      <c r="E3367" t="s">
        <v>1492</v>
      </c>
      <c r="F3367" t="s">
        <v>3066</v>
      </c>
      <c r="G3367" t="s">
        <v>42</v>
      </c>
      <c r="H3367" t="s">
        <v>40</v>
      </c>
      <c r="I3367" t="s">
        <v>3277</v>
      </c>
      <c r="J3367">
        <v>40.65</v>
      </c>
      <c r="K3367">
        <v>38.89</v>
      </c>
      <c r="L3367">
        <v>1968</v>
      </c>
      <c r="M3367" t="s">
        <v>2633</v>
      </c>
      <c r="N3367" t="s">
        <v>39</v>
      </c>
      <c r="O3367">
        <v>2003</v>
      </c>
      <c r="P3367">
        <v>2004</v>
      </c>
      <c r="Q3367" t="s">
        <v>2846</v>
      </c>
      <c r="R3367" t="s">
        <v>39</v>
      </c>
      <c r="S3367" t="s">
        <v>39</v>
      </c>
      <c r="T3367">
        <v>4</v>
      </c>
      <c r="U3367" t="s">
        <v>3281</v>
      </c>
      <c r="V3367" s="6" t="s">
        <v>39</v>
      </c>
      <c r="W3367" s="6" t="s">
        <v>39</v>
      </c>
      <c r="X3367" s="6" t="s">
        <v>2804</v>
      </c>
      <c r="Y3367" s="6" t="s">
        <v>39</v>
      </c>
      <c r="Z3367" t="s">
        <v>2636</v>
      </c>
      <c r="AA3367" t="s">
        <v>39</v>
      </c>
      <c r="AB3367" t="s">
        <v>39</v>
      </c>
      <c r="AC3367" t="s">
        <v>39</v>
      </c>
      <c r="AD3367" t="s">
        <v>40</v>
      </c>
      <c r="AE3367" t="s">
        <v>39</v>
      </c>
      <c r="AF3367" t="s">
        <v>40</v>
      </c>
      <c r="AG3367" t="s">
        <v>39</v>
      </c>
      <c r="AH3367" t="s">
        <v>39</v>
      </c>
      <c r="AI3367" t="s">
        <v>39</v>
      </c>
      <c r="AJ3367" s="6" t="s">
        <v>43</v>
      </c>
      <c r="AK3367" s="19">
        <v>10.67</v>
      </c>
      <c r="AL3367" t="s">
        <v>136</v>
      </c>
      <c r="AM3367" s="19">
        <v>5.03</v>
      </c>
      <c r="AN3367">
        <v>3</v>
      </c>
      <c r="AO3367">
        <v>100</v>
      </c>
      <c r="AP3367">
        <v>28</v>
      </c>
      <c r="AQ3367" t="s">
        <v>39</v>
      </c>
      <c r="AR3367" t="s">
        <v>2694</v>
      </c>
      <c r="AS3367" t="s">
        <v>3282</v>
      </c>
    </row>
    <row r="3368" spans="1:45" x14ac:dyDescent="0.35">
      <c r="A3368" t="s">
        <v>2187</v>
      </c>
      <c r="B3368" t="s">
        <v>2673</v>
      </c>
      <c r="C3368" t="s">
        <v>2593</v>
      </c>
      <c r="D3368" t="s">
        <v>915</v>
      </c>
      <c r="E3368" t="s">
        <v>1492</v>
      </c>
      <c r="F3368" t="s">
        <v>3066</v>
      </c>
      <c r="G3368" t="s">
        <v>42</v>
      </c>
      <c r="H3368" t="s">
        <v>40</v>
      </c>
      <c r="I3368" t="s">
        <v>3277</v>
      </c>
      <c r="J3368">
        <v>40.65</v>
      </c>
      <c r="K3368">
        <v>38.89</v>
      </c>
      <c r="L3368">
        <v>1968</v>
      </c>
      <c r="M3368" t="s">
        <v>2633</v>
      </c>
      <c r="N3368" t="s">
        <v>39</v>
      </c>
      <c r="O3368">
        <v>2003</v>
      </c>
      <c r="P3368">
        <v>2004</v>
      </c>
      <c r="Q3368" t="s">
        <v>2846</v>
      </c>
      <c r="R3368" t="s">
        <v>39</v>
      </c>
      <c r="S3368" t="s">
        <v>39</v>
      </c>
      <c r="T3368">
        <v>4</v>
      </c>
      <c r="U3368" t="s">
        <v>3281</v>
      </c>
      <c r="V3368" s="6" t="s">
        <v>39</v>
      </c>
      <c r="W3368" s="6" t="s">
        <v>39</v>
      </c>
      <c r="X3368" s="6" t="s">
        <v>2804</v>
      </c>
      <c r="Y3368" s="6" t="s">
        <v>39</v>
      </c>
      <c r="Z3368" t="s">
        <v>2636</v>
      </c>
      <c r="AA3368" t="s">
        <v>39</v>
      </c>
      <c r="AB3368" t="s">
        <v>39</v>
      </c>
      <c r="AC3368" t="s">
        <v>39</v>
      </c>
      <c r="AD3368" t="s">
        <v>40</v>
      </c>
      <c r="AE3368" t="s">
        <v>39</v>
      </c>
      <c r="AF3368" t="s">
        <v>40</v>
      </c>
      <c r="AG3368" t="s">
        <v>39</v>
      </c>
      <c r="AH3368" t="s">
        <v>39</v>
      </c>
      <c r="AI3368" t="s">
        <v>39</v>
      </c>
      <c r="AJ3368" s="6" t="s">
        <v>43</v>
      </c>
      <c r="AK3368" s="19">
        <v>28</v>
      </c>
      <c r="AL3368" t="s">
        <v>136</v>
      </c>
      <c r="AM3368" s="19">
        <v>2</v>
      </c>
      <c r="AN3368">
        <v>3</v>
      </c>
      <c r="AO3368">
        <v>100</v>
      </c>
      <c r="AP3368">
        <v>28</v>
      </c>
      <c r="AQ3368" t="s">
        <v>39</v>
      </c>
      <c r="AR3368" t="s">
        <v>2694</v>
      </c>
      <c r="AS3368" t="s">
        <v>3282</v>
      </c>
    </row>
    <row r="3369" spans="1:45" x14ac:dyDescent="0.35">
      <c r="A3369" t="s">
        <v>2187</v>
      </c>
      <c r="B3369" t="s">
        <v>2673</v>
      </c>
      <c r="C3369" t="s">
        <v>2593</v>
      </c>
      <c r="D3369" t="s">
        <v>915</v>
      </c>
      <c r="E3369" t="s">
        <v>1492</v>
      </c>
      <c r="F3369" t="s">
        <v>3066</v>
      </c>
      <c r="G3369" t="s">
        <v>42</v>
      </c>
      <c r="H3369" t="s">
        <v>40</v>
      </c>
      <c r="I3369" t="s">
        <v>3277</v>
      </c>
      <c r="J3369">
        <v>40.65</v>
      </c>
      <c r="K3369">
        <v>38.89</v>
      </c>
      <c r="L3369">
        <v>1968</v>
      </c>
      <c r="M3369" t="s">
        <v>2633</v>
      </c>
      <c r="N3369" t="s">
        <v>39</v>
      </c>
      <c r="O3369">
        <v>2003</v>
      </c>
      <c r="P3369">
        <v>2004</v>
      </c>
      <c r="Q3369" t="s">
        <v>2846</v>
      </c>
      <c r="R3369" t="s">
        <v>39</v>
      </c>
      <c r="S3369" t="s">
        <v>39</v>
      </c>
      <c r="T3369">
        <v>4</v>
      </c>
      <c r="U3369" t="s">
        <v>3281</v>
      </c>
      <c r="V3369" s="6" t="s">
        <v>39</v>
      </c>
      <c r="W3369" s="6" t="s">
        <v>39</v>
      </c>
      <c r="X3369" s="6" t="s">
        <v>2804</v>
      </c>
      <c r="Y3369" s="6" t="s">
        <v>39</v>
      </c>
      <c r="Z3369" t="s">
        <v>2636</v>
      </c>
      <c r="AA3369" t="s">
        <v>39</v>
      </c>
      <c r="AB3369" t="s">
        <v>39</v>
      </c>
      <c r="AC3369" t="s">
        <v>39</v>
      </c>
      <c r="AD3369" t="s">
        <v>40</v>
      </c>
      <c r="AE3369" t="s">
        <v>39</v>
      </c>
      <c r="AF3369" t="s">
        <v>40</v>
      </c>
      <c r="AG3369" t="s">
        <v>39</v>
      </c>
      <c r="AH3369" t="s">
        <v>39</v>
      </c>
      <c r="AI3369" t="s">
        <v>39</v>
      </c>
      <c r="AJ3369" s="6" t="s">
        <v>43</v>
      </c>
      <c r="AK3369" s="19">
        <v>34</v>
      </c>
      <c r="AL3369" t="s">
        <v>136</v>
      </c>
      <c r="AM3369" s="19">
        <v>11.13</v>
      </c>
      <c r="AN3369">
        <v>3</v>
      </c>
      <c r="AO3369">
        <v>100</v>
      </c>
      <c r="AP3369">
        <v>28</v>
      </c>
      <c r="AQ3369" t="s">
        <v>39</v>
      </c>
      <c r="AR3369" t="s">
        <v>2694</v>
      </c>
      <c r="AS3369" t="s">
        <v>3282</v>
      </c>
    </row>
    <row r="3370" spans="1:45" x14ac:dyDescent="0.35">
      <c r="A3370" t="s">
        <v>2187</v>
      </c>
      <c r="B3370" t="s">
        <v>2673</v>
      </c>
      <c r="C3370" t="s">
        <v>2593</v>
      </c>
      <c r="D3370" t="s">
        <v>915</v>
      </c>
      <c r="E3370" t="s">
        <v>1492</v>
      </c>
      <c r="F3370" t="s">
        <v>3066</v>
      </c>
      <c r="G3370" t="s">
        <v>42</v>
      </c>
      <c r="H3370" t="s">
        <v>40</v>
      </c>
      <c r="I3370" t="s">
        <v>3277</v>
      </c>
      <c r="J3370">
        <v>40.65</v>
      </c>
      <c r="K3370">
        <v>38.89</v>
      </c>
      <c r="L3370">
        <v>1968</v>
      </c>
      <c r="M3370" t="s">
        <v>2633</v>
      </c>
      <c r="N3370" t="s">
        <v>39</v>
      </c>
      <c r="O3370">
        <v>2003</v>
      </c>
      <c r="P3370">
        <v>2004</v>
      </c>
      <c r="Q3370" t="s">
        <v>2846</v>
      </c>
      <c r="R3370" t="s">
        <v>39</v>
      </c>
      <c r="S3370" t="s">
        <v>39</v>
      </c>
      <c r="T3370">
        <v>4</v>
      </c>
      <c r="U3370" t="s">
        <v>3281</v>
      </c>
      <c r="V3370" s="6" t="s">
        <v>39</v>
      </c>
      <c r="W3370" s="6" t="s">
        <v>39</v>
      </c>
      <c r="X3370" s="6" t="s">
        <v>2804</v>
      </c>
      <c r="Y3370" s="6" t="s">
        <v>39</v>
      </c>
      <c r="Z3370" t="s">
        <v>2636</v>
      </c>
      <c r="AA3370" t="s">
        <v>39</v>
      </c>
      <c r="AB3370" t="s">
        <v>39</v>
      </c>
      <c r="AC3370" t="s">
        <v>39</v>
      </c>
      <c r="AD3370" t="s">
        <v>40</v>
      </c>
      <c r="AE3370" t="s">
        <v>39</v>
      </c>
      <c r="AF3370" t="s">
        <v>40</v>
      </c>
      <c r="AG3370" t="s">
        <v>39</v>
      </c>
      <c r="AH3370" t="s">
        <v>39</v>
      </c>
      <c r="AI3370" t="s">
        <v>39</v>
      </c>
      <c r="AJ3370" s="6" t="s">
        <v>43</v>
      </c>
      <c r="AK3370" s="19">
        <v>5.33</v>
      </c>
      <c r="AL3370" t="s">
        <v>136</v>
      </c>
      <c r="AM3370" s="19">
        <v>1.1499999999999999</v>
      </c>
      <c r="AN3370">
        <v>3</v>
      </c>
      <c r="AO3370">
        <v>100</v>
      </c>
      <c r="AP3370">
        <v>28</v>
      </c>
      <c r="AQ3370" t="s">
        <v>39</v>
      </c>
      <c r="AR3370" t="s">
        <v>2694</v>
      </c>
      <c r="AS3370" t="s">
        <v>3282</v>
      </c>
    </row>
    <row r="3371" spans="1:45" x14ac:dyDescent="0.35">
      <c r="A3371" t="s">
        <v>2187</v>
      </c>
      <c r="B3371" t="s">
        <v>2673</v>
      </c>
      <c r="C3371" t="s">
        <v>2593</v>
      </c>
      <c r="D3371" t="s">
        <v>915</v>
      </c>
      <c r="E3371" t="s">
        <v>1492</v>
      </c>
      <c r="F3371" t="s">
        <v>3066</v>
      </c>
      <c r="G3371" t="s">
        <v>42</v>
      </c>
      <c r="H3371" t="s">
        <v>40</v>
      </c>
      <c r="I3371" t="s">
        <v>3277</v>
      </c>
      <c r="J3371">
        <v>40.65</v>
      </c>
      <c r="K3371">
        <v>38.89</v>
      </c>
      <c r="L3371">
        <v>1968</v>
      </c>
      <c r="M3371" t="s">
        <v>2633</v>
      </c>
      <c r="N3371" t="s">
        <v>39</v>
      </c>
      <c r="O3371">
        <v>2003</v>
      </c>
      <c r="P3371">
        <v>2004</v>
      </c>
      <c r="Q3371" t="s">
        <v>2846</v>
      </c>
      <c r="R3371" t="s">
        <v>39</v>
      </c>
      <c r="S3371" t="s">
        <v>39</v>
      </c>
      <c r="T3371">
        <v>4</v>
      </c>
      <c r="U3371" t="s">
        <v>3281</v>
      </c>
      <c r="V3371" s="6" t="s">
        <v>39</v>
      </c>
      <c r="W3371" s="6" t="s">
        <v>39</v>
      </c>
      <c r="X3371" s="6" t="s">
        <v>2804</v>
      </c>
      <c r="Y3371" s="6" t="s">
        <v>39</v>
      </c>
      <c r="Z3371" t="s">
        <v>2636</v>
      </c>
      <c r="AA3371" t="s">
        <v>39</v>
      </c>
      <c r="AB3371" t="s">
        <v>39</v>
      </c>
      <c r="AC3371" t="s">
        <v>39</v>
      </c>
      <c r="AD3371" t="s">
        <v>40</v>
      </c>
      <c r="AE3371" t="s">
        <v>39</v>
      </c>
      <c r="AF3371" t="s">
        <v>40</v>
      </c>
      <c r="AG3371" t="s">
        <v>39</v>
      </c>
      <c r="AH3371" t="s">
        <v>39</v>
      </c>
      <c r="AI3371" t="s">
        <v>39</v>
      </c>
      <c r="AJ3371" s="6" t="s">
        <v>43</v>
      </c>
      <c r="AK3371" s="19">
        <v>14</v>
      </c>
      <c r="AL3371" t="s">
        <v>136</v>
      </c>
      <c r="AM3371" s="19">
        <v>2</v>
      </c>
      <c r="AN3371">
        <v>3</v>
      </c>
      <c r="AO3371">
        <v>100</v>
      </c>
      <c r="AP3371">
        <v>28</v>
      </c>
      <c r="AQ3371" t="s">
        <v>39</v>
      </c>
      <c r="AR3371" t="s">
        <v>2694</v>
      </c>
      <c r="AS3371" t="s">
        <v>3282</v>
      </c>
    </row>
    <row r="3372" spans="1:45" x14ac:dyDescent="0.35">
      <c r="A3372" t="s">
        <v>2187</v>
      </c>
      <c r="B3372" t="s">
        <v>2673</v>
      </c>
      <c r="C3372" t="s">
        <v>2593</v>
      </c>
      <c r="D3372" t="s">
        <v>915</v>
      </c>
      <c r="E3372" t="s">
        <v>1492</v>
      </c>
      <c r="F3372" t="s">
        <v>3066</v>
      </c>
      <c r="G3372" t="s">
        <v>42</v>
      </c>
      <c r="H3372" t="s">
        <v>40</v>
      </c>
      <c r="I3372" t="s">
        <v>3277</v>
      </c>
      <c r="J3372">
        <v>40.65</v>
      </c>
      <c r="K3372">
        <v>38.89</v>
      </c>
      <c r="L3372">
        <v>1968</v>
      </c>
      <c r="M3372" t="s">
        <v>2633</v>
      </c>
      <c r="N3372" t="s">
        <v>39</v>
      </c>
      <c r="O3372">
        <v>2003</v>
      </c>
      <c r="P3372">
        <v>2004</v>
      </c>
      <c r="Q3372" t="s">
        <v>2846</v>
      </c>
      <c r="R3372" t="s">
        <v>39</v>
      </c>
      <c r="S3372" t="s">
        <v>39</v>
      </c>
      <c r="T3372">
        <v>4</v>
      </c>
      <c r="U3372" t="s">
        <v>3281</v>
      </c>
      <c r="V3372" s="6" t="s">
        <v>39</v>
      </c>
      <c r="W3372" s="6" t="s">
        <v>39</v>
      </c>
      <c r="X3372" s="6" t="s">
        <v>2804</v>
      </c>
      <c r="Y3372" s="6" t="s">
        <v>39</v>
      </c>
      <c r="Z3372" t="s">
        <v>2636</v>
      </c>
      <c r="AA3372" t="s">
        <v>39</v>
      </c>
      <c r="AB3372" t="s">
        <v>39</v>
      </c>
      <c r="AC3372" t="s">
        <v>39</v>
      </c>
      <c r="AD3372" t="s">
        <v>40</v>
      </c>
      <c r="AE3372" t="s">
        <v>39</v>
      </c>
      <c r="AF3372" t="s">
        <v>40</v>
      </c>
      <c r="AG3372" t="s">
        <v>39</v>
      </c>
      <c r="AH3372" t="s">
        <v>39</v>
      </c>
      <c r="AI3372" t="s">
        <v>39</v>
      </c>
      <c r="AJ3372" s="6" t="s">
        <v>43</v>
      </c>
      <c r="AK3372" s="19">
        <v>22.67</v>
      </c>
      <c r="AL3372" t="s">
        <v>136</v>
      </c>
      <c r="AM3372" s="19">
        <v>3.05</v>
      </c>
      <c r="AN3372">
        <v>3</v>
      </c>
      <c r="AO3372">
        <v>100</v>
      </c>
      <c r="AP3372">
        <v>28</v>
      </c>
      <c r="AQ3372" t="s">
        <v>39</v>
      </c>
      <c r="AR3372" t="s">
        <v>2694</v>
      </c>
      <c r="AS3372" t="s">
        <v>3282</v>
      </c>
    </row>
    <row r="3373" spans="1:45" x14ac:dyDescent="0.35">
      <c r="A3373" t="s">
        <v>2187</v>
      </c>
      <c r="B3373" t="s">
        <v>2673</v>
      </c>
      <c r="C3373" t="s">
        <v>2593</v>
      </c>
      <c r="D3373" t="s">
        <v>915</v>
      </c>
      <c r="E3373" t="s">
        <v>1492</v>
      </c>
      <c r="F3373" t="s">
        <v>3066</v>
      </c>
      <c r="G3373" t="s">
        <v>42</v>
      </c>
      <c r="H3373" t="s">
        <v>40</v>
      </c>
      <c r="I3373" t="s">
        <v>3278</v>
      </c>
      <c r="J3373">
        <v>40.700000000000003</v>
      </c>
      <c r="K3373">
        <v>38.909999999999997</v>
      </c>
      <c r="L3373">
        <v>1968</v>
      </c>
      <c r="M3373" t="s">
        <v>2633</v>
      </c>
      <c r="N3373" t="s">
        <v>39</v>
      </c>
      <c r="O3373">
        <v>2003</v>
      </c>
      <c r="P3373">
        <v>2004</v>
      </c>
      <c r="Q3373" t="s">
        <v>2846</v>
      </c>
      <c r="R3373" t="s">
        <v>39</v>
      </c>
      <c r="S3373" t="s">
        <v>39</v>
      </c>
      <c r="T3373">
        <v>4</v>
      </c>
      <c r="U3373" t="s">
        <v>3281</v>
      </c>
      <c r="V3373" s="6" t="s">
        <v>39</v>
      </c>
      <c r="W3373" s="6" t="s">
        <v>39</v>
      </c>
      <c r="X3373" s="6" t="s">
        <v>2804</v>
      </c>
      <c r="Y3373" s="6" t="s">
        <v>39</v>
      </c>
      <c r="Z3373" t="s">
        <v>2636</v>
      </c>
      <c r="AA3373" t="s">
        <v>39</v>
      </c>
      <c r="AB3373" t="s">
        <v>39</v>
      </c>
      <c r="AC3373" t="s">
        <v>39</v>
      </c>
      <c r="AD3373" t="s">
        <v>40</v>
      </c>
      <c r="AE3373" t="s">
        <v>39</v>
      </c>
      <c r="AF3373" t="s">
        <v>40</v>
      </c>
      <c r="AG3373" t="s">
        <v>39</v>
      </c>
      <c r="AH3373" t="s">
        <v>39</v>
      </c>
      <c r="AI3373" t="s">
        <v>39</v>
      </c>
      <c r="AJ3373" s="6" t="s">
        <v>43</v>
      </c>
      <c r="AK3373" s="19">
        <v>16.670000000000002</v>
      </c>
      <c r="AL3373" t="s">
        <v>136</v>
      </c>
      <c r="AM3373" s="19">
        <v>5.03</v>
      </c>
      <c r="AN3373">
        <v>3</v>
      </c>
      <c r="AO3373">
        <v>100</v>
      </c>
      <c r="AP3373">
        <v>28</v>
      </c>
      <c r="AQ3373" t="s">
        <v>39</v>
      </c>
      <c r="AR3373" t="s">
        <v>2694</v>
      </c>
      <c r="AS3373" t="s">
        <v>3282</v>
      </c>
    </row>
    <row r="3374" spans="1:45" x14ac:dyDescent="0.35">
      <c r="A3374" t="s">
        <v>2187</v>
      </c>
      <c r="B3374" t="s">
        <v>2673</v>
      </c>
      <c r="C3374" t="s">
        <v>2593</v>
      </c>
      <c r="D3374" t="s">
        <v>915</v>
      </c>
      <c r="E3374" t="s">
        <v>1492</v>
      </c>
      <c r="F3374" t="s">
        <v>3066</v>
      </c>
      <c r="G3374" t="s">
        <v>42</v>
      </c>
      <c r="H3374" t="s">
        <v>40</v>
      </c>
      <c r="I3374" t="s">
        <v>3275</v>
      </c>
      <c r="J3374">
        <v>40.58</v>
      </c>
      <c r="K3374">
        <v>38.9</v>
      </c>
      <c r="L3374">
        <v>1968</v>
      </c>
      <c r="M3374" t="s">
        <v>2633</v>
      </c>
      <c r="N3374" t="s">
        <v>39</v>
      </c>
      <c r="O3374">
        <v>2003</v>
      </c>
      <c r="P3374">
        <v>2004</v>
      </c>
      <c r="Q3374" t="s">
        <v>2846</v>
      </c>
      <c r="R3374" t="s">
        <v>39</v>
      </c>
      <c r="S3374" t="s">
        <v>39</v>
      </c>
      <c r="T3374">
        <v>4</v>
      </c>
      <c r="U3374" t="s">
        <v>3281</v>
      </c>
      <c r="V3374" s="6" t="s">
        <v>39</v>
      </c>
      <c r="W3374" s="6" t="s">
        <v>39</v>
      </c>
      <c r="X3374" s="6" t="s">
        <v>2804</v>
      </c>
      <c r="Y3374" s="6" t="s">
        <v>39</v>
      </c>
      <c r="Z3374" t="s">
        <v>2636</v>
      </c>
      <c r="AA3374" t="s">
        <v>39</v>
      </c>
      <c r="AB3374" t="s">
        <v>39</v>
      </c>
      <c r="AC3374" t="s">
        <v>39</v>
      </c>
      <c r="AD3374" t="s">
        <v>40</v>
      </c>
      <c r="AE3374" t="s">
        <v>39</v>
      </c>
      <c r="AF3374" t="s">
        <v>40</v>
      </c>
      <c r="AG3374" t="s">
        <v>39</v>
      </c>
      <c r="AH3374" t="s">
        <v>39</v>
      </c>
      <c r="AI3374" t="s">
        <v>39</v>
      </c>
      <c r="AJ3374" s="6" t="s">
        <v>43</v>
      </c>
      <c r="AK3374" s="19">
        <v>16.670000000000002</v>
      </c>
      <c r="AL3374" t="s">
        <v>136</v>
      </c>
      <c r="AM3374" s="19">
        <v>7.57</v>
      </c>
      <c r="AN3374">
        <v>3</v>
      </c>
      <c r="AO3374">
        <v>100</v>
      </c>
      <c r="AP3374">
        <v>28</v>
      </c>
      <c r="AQ3374" t="s">
        <v>39</v>
      </c>
      <c r="AR3374" t="s">
        <v>2694</v>
      </c>
      <c r="AS3374" t="s">
        <v>3282</v>
      </c>
    </row>
    <row r="3375" spans="1:45" x14ac:dyDescent="0.35">
      <c r="A3375" t="s">
        <v>2187</v>
      </c>
      <c r="B3375" t="s">
        <v>2673</v>
      </c>
      <c r="C3375" t="s">
        <v>2593</v>
      </c>
      <c r="D3375" t="s">
        <v>915</v>
      </c>
      <c r="E3375" t="s">
        <v>1492</v>
      </c>
      <c r="F3375" t="s">
        <v>3066</v>
      </c>
      <c r="G3375" t="s">
        <v>42</v>
      </c>
      <c r="H3375" t="s">
        <v>40</v>
      </c>
      <c r="I3375" t="s">
        <v>3275</v>
      </c>
      <c r="J3375">
        <v>40.58</v>
      </c>
      <c r="K3375">
        <v>38.9</v>
      </c>
      <c r="L3375">
        <v>1968</v>
      </c>
      <c r="M3375" t="s">
        <v>2633</v>
      </c>
      <c r="N3375" t="s">
        <v>39</v>
      </c>
      <c r="O3375">
        <v>2003</v>
      </c>
      <c r="P3375">
        <v>2004</v>
      </c>
      <c r="Q3375" t="s">
        <v>2846</v>
      </c>
      <c r="R3375" t="s">
        <v>39</v>
      </c>
      <c r="S3375" t="s">
        <v>39</v>
      </c>
      <c r="T3375">
        <v>4</v>
      </c>
      <c r="U3375" t="s">
        <v>3281</v>
      </c>
      <c r="V3375" s="6" t="s">
        <v>39</v>
      </c>
      <c r="W3375" s="6" t="s">
        <v>39</v>
      </c>
      <c r="X3375" s="6" t="s">
        <v>2804</v>
      </c>
      <c r="Y3375" s="6" t="s">
        <v>39</v>
      </c>
      <c r="Z3375" t="s">
        <v>2636</v>
      </c>
      <c r="AA3375" t="s">
        <v>39</v>
      </c>
      <c r="AB3375" t="s">
        <v>39</v>
      </c>
      <c r="AC3375" t="s">
        <v>39</v>
      </c>
      <c r="AD3375" t="s">
        <v>40</v>
      </c>
      <c r="AE3375" t="s">
        <v>39</v>
      </c>
      <c r="AF3375" t="s">
        <v>40</v>
      </c>
      <c r="AG3375" t="s">
        <v>39</v>
      </c>
      <c r="AH3375" t="s">
        <v>39</v>
      </c>
      <c r="AI3375" t="s">
        <v>39</v>
      </c>
      <c r="AJ3375" s="6" t="s">
        <v>43</v>
      </c>
      <c r="AK3375" s="19">
        <v>14</v>
      </c>
      <c r="AL3375" t="s">
        <v>136</v>
      </c>
      <c r="AM3375" s="19">
        <v>2</v>
      </c>
      <c r="AN3375">
        <v>3</v>
      </c>
      <c r="AO3375">
        <v>100</v>
      </c>
      <c r="AP3375">
        <v>28</v>
      </c>
      <c r="AQ3375" t="s">
        <v>39</v>
      </c>
      <c r="AR3375" t="s">
        <v>2694</v>
      </c>
      <c r="AS3375" t="s">
        <v>3282</v>
      </c>
    </row>
    <row r="3376" spans="1:45" x14ac:dyDescent="0.35">
      <c r="A3376" t="s">
        <v>2187</v>
      </c>
      <c r="B3376" t="s">
        <v>2673</v>
      </c>
      <c r="C3376" t="s">
        <v>2593</v>
      </c>
      <c r="D3376" t="s">
        <v>915</v>
      </c>
      <c r="E3376" t="s">
        <v>1492</v>
      </c>
      <c r="F3376" t="s">
        <v>3066</v>
      </c>
      <c r="G3376" t="s">
        <v>42</v>
      </c>
      <c r="H3376" t="s">
        <v>40</v>
      </c>
      <c r="I3376" t="s">
        <v>3275</v>
      </c>
      <c r="J3376">
        <v>40.58</v>
      </c>
      <c r="K3376">
        <v>38.9</v>
      </c>
      <c r="L3376">
        <v>1968</v>
      </c>
      <c r="M3376" t="s">
        <v>2633</v>
      </c>
      <c r="N3376" t="s">
        <v>39</v>
      </c>
      <c r="O3376">
        <v>2003</v>
      </c>
      <c r="P3376">
        <v>2004</v>
      </c>
      <c r="Q3376" t="s">
        <v>2846</v>
      </c>
      <c r="R3376" t="s">
        <v>39</v>
      </c>
      <c r="S3376" t="s">
        <v>39</v>
      </c>
      <c r="T3376">
        <v>4</v>
      </c>
      <c r="U3376" t="s">
        <v>3281</v>
      </c>
      <c r="V3376" s="6" t="s">
        <v>39</v>
      </c>
      <c r="W3376" s="6" t="s">
        <v>39</v>
      </c>
      <c r="X3376" s="6" t="s">
        <v>2804</v>
      </c>
      <c r="Y3376" s="6" t="s">
        <v>39</v>
      </c>
      <c r="Z3376" t="s">
        <v>2636</v>
      </c>
      <c r="AA3376" t="s">
        <v>39</v>
      </c>
      <c r="AB3376" t="s">
        <v>39</v>
      </c>
      <c r="AC3376" t="s">
        <v>39</v>
      </c>
      <c r="AD3376" t="s">
        <v>40</v>
      </c>
      <c r="AE3376" t="s">
        <v>39</v>
      </c>
      <c r="AF3376" t="s">
        <v>40</v>
      </c>
      <c r="AG3376" t="s">
        <v>39</v>
      </c>
      <c r="AH3376" t="s">
        <v>39</v>
      </c>
      <c r="AI3376" t="s">
        <v>39</v>
      </c>
      <c r="AJ3376" s="6" t="s">
        <v>43</v>
      </c>
      <c r="AK3376" s="19">
        <v>23.33</v>
      </c>
      <c r="AL3376" t="s">
        <v>136</v>
      </c>
      <c r="AM3376" s="19">
        <v>4.16</v>
      </c>
      <c r="AN3376">
        <v>3</v>
      </c>
      <c r="AO3376">
        <v>100</v>
      </c>
      <c r="AP3376">
        <v>28</v>
      </c>
      <c r="AQ3376" t="s">
        <v>39</v>
      </c>
      <c r="AR3376" t="s">
        <v>2694</v>
      </c>
      <c r="AS3376" t="s">
        <v>3282</v>
      </c>
    </row>
    <row r="3377" spans="1:45" x14ac:dyDescent="0.35">
      <c r="A3377" t="s">
        <v>2187</v>
      </c>
      <c r="B3377" t="s">
        <v>2673</v>
      </c>
      <c r="C3377" t="s">
        <v>2593</v>
      </c>
      <c r="D3377" t="s">
        <v>915</v>
      </c>
      <c r="E3377" t="s">
        <v>1492</v>
      </c>
      <c r="F3377" t="s">
        <v>3066</v>
      </c>
      <c r="G3377" t="s">
        <v>42</v>
      </c>
      <c r="H3377" t="s">
        <v>40</v>
      </c>
      <c r="I3377" t="s">
        <v>3275</v>
      </c>
      <c r="J3377">
        <v>40.58</v>
      </c>
      <c r="K3377">
        <v>38.9</v>
      </c>
      <c r="L3377">
        <v>1968</v>
      </c>
      <c r="M3377" t="s">
        <v>2633</v>
      </c>
      <c r="N3377" t="s">
        <v>39</v>
      </c>
      <c r="O3377">
        <v>2003</v>
      </c>
      <c r="P3377">
        <v>2004</v>
      </c>
      <c r="Q3377" t="s">
        <v>2846</v>
      </c>
      <c r="R3377" t="s">
        <v>39</v>
      </c>
      <c r="S3377" t="s">
        <v>39</v>
      </c>
      <c r="T3377">
        <v>4</v>
      </c>
      <c r="U3377" t="s">
        <v>3281</v>
      </c>
      <c r="V3377" s="6" t="s">
        <v>39</v>
      </c>
      <c r="W3377" s="6" t="s">
        <v>39</v>
      </c>
      <c r="X3377" s="6" t="s">
        <v>2804</v>
      </c>
      <c r="Y3377" s="6" t="s">
        <v>39</v>
      </c>
      <c r="Z3377" t="s">
        <v>2636</v>
      </c>
      <c r="AA3377" t="s">
        <v>39</v>
      </c>
      <c r="AB3377" t="s">
        <v>39</v>
      </c>
      <c r="AC3377" t="s">
        <v>39</v>
      </c>
      <c r="AD3377" t="s">
        <v>40</v>
      </c>
      <c r="AE3377" t="s">
        <v>39</v>
      </c>
      <c r="AF3377" t="s">
        <v>40</v>
      </c>
      <c r="AG3377" t="s">
        <v>39</v>
      </c>
      <c r="AH3377" t="s">
        <v>39</v>
      </c>
      <c r="AI3377" t="s">
        <v>39</v>
      </c>
      <c r="AJ3377" s="6" t="s">
        <v>43</v>
      </c>
      <c r="AK3377" s="19">
        <v>0</v>
      </c>
      <c r="AL3377" t="s">
        <v>136</v>
      </c>
      <c r="AM3377" s="19">
        <v>0</v>
      </c>
      <c r="AN3377">
        <v>3</v>
      </c>
      <c r="AO3377">
        <v>100</v>
      </c>
      <c r="AP3377">
        <v>28</v>
      </c>
      <c r="AQ3377" t="s">
        <v>39</v>
      </c>
      <c r="AR3377" t="s">
        <v>2694</v>
      </c>
      <c r="AS3377" t="s">
        <v>3282</v>
      </c>
    </row>
    <row r="3378" spans="1:45" x14ac:dyDescent="0.35">
      <c r="A3378" t="s">
        <v>2187</v>
      </c>
      <c r="B3378" t="s">
        <v>2673</v>
      </c>
      <c r="C3378" t="s">
        <v>2593</v>
      </c>
      <c r="D3378" t="s">
        <v>915</v>
      </c>
      <c r="E3378" t="s">
        <v>1492</v>
      </c>
      <c r="F3378" t="s">
        <v>3066</v>
      </c>
      <c r="G3378" t="s">
        <v>42</v>
      </c>
      <c r="H3378" t="s">
        <v>40</v>
      </c>
      <c r="I3378" t="s">
        <v>3275</v>
      </c>
      <c r="J3378">
        <v>40.58</v>
      </c>
      <c r="K3378">
        <v>38.9</v>
      </c>
      <c r="L3378">
        <v>1968</v>
      </c>
      <c r="M3378" t="s">
        <v>2633</v>
      </c>
      <c r="N3378" t="s">
        <v>39</v>
      </c>
      <c r="O3378">
        <v>2003</v>
      </c>
      <c r="P3378">
        <v>2004</v>
      </c>
      <c r="Q3378" t="s">
        <v>2846</v>
      </c>
      <c r="R3378" t="s">
        <v>39</v>
      </c>
      <c r="S3378" t="s">
        <v>39</v>
      </c>
      <c r="T3378">
        <v>4</v>
      </c>
      <c r="U3378" t="s">
        <v>3281</v>
      </c>
      <c r="V3378" s="6" t="s">
        <v>39</v>
      </c>
      <c r="W3378" s="6" t="s">
        <v>39</v>
      </c>
      <c r="X3378" s="6" t="s">
        <v>2804</v>
      </c>
      <c r="Y3378" s="6" t="s">
        <v>39</v>
      </c>
      <c r="Z3378" t="s">
        <v>2636</v>
      </c>
      <c r="AA3378" t="s">
        <v>39</v>
      </c>
      <c r="AB3378" t="s">
        <v>39</v>
      </c>
      <c r="AC3378" t="s">
        <v>39</v>
      </c>
      <c r="AD3378" t="s">
        <v>40</v>
      </c>
      <c r="AE3378" t="s">
        <v>39</v>
      </c>
      <c r="AF3378" t="s">
        <v>40</v>
      </c>
      <c r="AG3378" t="s">
        <v>39</v>
      </c>
      <c r="AH3378" t="s">
        <v>39</v>
      </c>
      <c r="AI3378" t="s">
        <v>39</v>
      </c>
      <c r="AJ3378" s="6" t="s">
        <v>43</v>
      </c>
      <c r="AK3378" s="19">
        <v>22</v>
      </c>
      <c r="AL3378" t="s">
        <v>136</v>
      </c>
      <c r="AM3378" s="19">
        <v>5.29</v>
      </c>
      <c r="AN3378">
        <v>3</v>
      </c>
      <c r="AO3378">
        <v>100</v>
      </c>
      <c r="AP3378">
        <v>28</v>
      </c>
      <c r="AQ3378" t="s">
        <v>39</v>
      </c>
      <c r="AR3378" t="s">
        <v>2694</v>
      </c>
      <c r="AS3378" t="s">
        <v>3282</v>
      </c>
    </row>
    <row r="3379" spans="1:45" x14ac:dyDescent="0.35">
      <c r="A3379" t="s">
        <v>2187</v>
      </c>
      <c r="B3379" t="s">
        <v>2673</v>
      </c>
      <c r="C3379" t="s">
        <v>2593</v>
      </c>
      <c r="D3379" t="s">
        <v>915</v>
      </c>
      <c r="E3379" t="s">
        <v>1492</v>
      </c>
      <c r="F3379" t="s">
        <v>3066</v>
      </c>
      <c r="G3379" t="s">
        <v>42</v>
      </c>
      <c r="H3379" t="s">
        <v>40</v>
      </c>
      <c r="I3379" t="s">
        <v>3275</v>
      </c>
      <c r="J3379">
        <v>40.58</v>
      </c>
      <c r="K3379">
        <v>38.9</v>
      </c>
      <c r="L3379">
        <v>1968</v>
      </c>
      <c r="M3379" t="s">
        <v>2633</v>
      </c>
      <c r="N3379" t="s">
        <v>39</v>
      </c>
      <c r="O3379">
        <v>2003</v>
      </c>
      <c r="P3379">
        <v>2004</v>
      </c>
      <c r="Q3379" t="s">
        <v>2846</v>
      </c>
      <c r="R3379" t="s">
        <v>39</v>
      </c>
      <c r="S3379" t="s">
        <v>39</v>
      </c>
      <c r="T3379">
        <v>4</v>
      </c>
      <c r="U3379" t="s">
        <v>3281</v>
      </c>
      <c r="V3379" s="6" t="s">
        <v>39</v>
      </c>
      <c r="W3379" s="6" t="s">
        <v>39</v>
      </c>
      <c r="X3379" s="6" t="s">
        <v>2804</v>
      </c>
      <c r="Y3379" s="6" t="s">
        <v>39</v>
      </c>
      <c r="Z3379" t="s">
        <v>2636</v>
      </c>
      <c r="AA3379" t="s">
        <v>39</v>
      </c>
      <c r="AB3379" t="s">
        <v>39</v>
      </c>
      <c r="AC3379" t="s">
        <v>39</v>
      </c>
      <c r="AD3379" t="s">
        <v>40</v>
      </c>
      <c r="AE3379" t="s">
        <v>39</v>
      </c>
      <c r="AF3379" t="s">
        <v>40</v>
      </c>
      <c r="AG3379" t="s">
        <v>39</v>
      </c>
      <c r="AH3379" t="s">
        <v>39</v>
      </c>
      <c r="AI3379" t="s">
        <v>39</v>
      </c>
      <c r="AJ3379" s="6" t="s">
        <v>43</v>
      </c>
      <c r="AK3379" s="19">
        <v>7.33</v>
      </c>
      <c r="AL3379" t="s">
        <v>136</v>
      </c>
      <c r="AM3379" s="19">
        <v>5.03</v>
      </c>
      <c r="AN3379">
        <v>3</v>
      </c>
      <c r="AO3379">
        <v>100</v>
      </c>
      <c r="AP3379">
        <v>28</v>
      </c>
      <c r="AQ3379" t="s">
        <v>39</v>
      </c>
      <c r="AR3379" t="s">
        <v>2694</v>
      </c>
      <c r="AS3379" t="s">
        <v>3282</v>
      </c>
    </row>
    <row r="3380" spans="1:45" x14ac:dyDescent="0.35">
      <c r="A3380" t="s">
        <v>2187</v>
      </c>
      <c r="B3380" t="s">
        <v>2673</v>
      </c>
      <c r="C3380" t="s">
        <v>2593</v>
      </c>
      <c r="D3380" t="s">
        <v>915</v>
      </c>
      <c r="E3380" t="s">
        <v>1492</v>
      </c>
      <c r="F3380" t="s">
        <v>3066</v>
      </c>
      <c r="G3380" t="s">
        <v>42</v>
      </c>
      <c r="H3380" t="s">
        <v>40</v>
      </c>
      <c r="I3380" t="s">
        <v>3275</v>
      </c>
      <c r="J3380">
        <v>40.58</v>
      </c>
      <c r="K3380">
        <v>38.9</v>
      </c>
      <c r="L3380">
        <v>1968</v>
      </c>
      <c r="M3380" t="s">
        <v>2633</v>
      </c>
      <c r="N3380" t="s">
        <v>39</v>
      </c>
      <c r="O3380">
        <v>2003</v>
      </c>
      <c r="P3380">
        <v>2004</v>
      </c>
      <c r="Q3380" t="s">
        <v>2846</v>
      </c>
      <c r="R3380" t="s">
        <v>39</v>
      </c>
      <c r="S3380" t="s">
        <v>39</v>
      </c>
      <c r="T3380">
        <v>4</v>
      </c>
      <c r="U3380" t="s">
        <v>3281</v>
      </c>
      <c r="V3380" s="6" t="s">
        <v>39</v>
      </c>
      <c r="W3380" s="6" t="s">
        <v>39</v>
      </c>
      <c r="X3380" s="6" t="s">
        <v>2804</v>
      </c>
      <c r="Y3380" s="6" t="s">
        <v>39</v>
      </c>
      <c r="Z3380" t="s">
        <v>2636</v>
      </c>
      <c r="AA3380" t="s">
        <v>39</v>
      </c>
      <c r="AB3380" t="s">
        <v>39</v>
      </c>
      <c r="AC3380" t="s">
        <v>39</v>
      </c>
      <c r="AD3380" t="s">
        <v>40</v>
      </c>
      <c r="AE3380" t="s">
        <v>39</v>
      </c>
      <c r="AF3380" t="s">
        <v>40</v>
      </c>
      <c r="AG3380" t="s">
        <v>39</v>
      </c>
      <c r="AH3380" t="s">
        <v>39</v>
      </c>
      <c r="AI3380" t="s">
        <v>39</v>
      </c>
      <c r="AJ3380" s="6" t="s">
        <v>43</v>
      </c>
      <c r="AK3380" s="19">
        <v>0</v>
      </c>
      <c r="AL3380" t="s">
        <v>136</v>
      </c>
      <c r="AM3380" s="19">
        <v>0</v>
      </c>
      <c r="AN3380">
        <v>3</v>
      </c>
      <c r="AO3380">
        <v>100</v>
      </c>
      <c r="AP3380">
        <v>28</v>
      </c>
      <c r="AQ3380" t="s">
        <v>39</v>
      </c>
      <c r="AR3380" t="s">
        <v>2694</v>
      </c>
      <c r="AS3380" t="s">
        <v>3282</v>
      </c>
    </row>
    <row r="3381" spans="1:45" x14ac:dyDescent="0.35">
      <c r="A3381" t="s">
        <v>2187</v>
      </c>
      <c r="B3381" t="s">
        <v>2673</v>
      </c>
      <c r="C3381" t="s">
        <v>2593</v>
      </c>
      <c r="D3381" t="s">
        <v>915</v>
      </c>
      <c r="E3381" t="s">
        <v>1492</v>
      </c>
      <c r="F3381" t="s">
        <v>3066</v>
      </c>
      <c r="G3381" t="s">
        <v>42</v>
      </c>
      <c r="H3381" t="s">
        <v>40</v>
      </c>
      <c r="I3381" t="s">
        <v>3275</v>
      </c>
      <c r="J3381">
        <v>40.58</v>
      </c>
      <c r="K3381">
        <v>38.9</v>
      </c>
      <c r="L3381">
        <v>1968</v>
      </c>
      <c r="M3381" t="s">
        <v>2633</v>
      </c>
      <c r="N3381" t="s">
        <v>39</v>
      </c>
      <c r="O3381">
        <v>2003</v>
      </c>
      <c r="P3381">
        <v>2004</v>
      </c>
      <c r="Q3381" t="s">
        <v>2846</v>
      </c>
      <c r="R3381" t="s">
        <v>39</v>
      </c>
      <c r="S3381" t="s">
        <v>39</v>
      </c>
      <c r="T3381">
        <v>4</v>
      </c>
      <c r="U3381" t="s">
        <v>3281</v>
      </c>
      <c r="V3381" s="6" t="s">
        <v>39</v>
      </c>
      <c r="W3381" s="6" t="s">
        <v>39</v>
      </c>
      <c r="X3381" s="6" t="s">
        <v>2804</v>
      </c>
      <c r="Y3381" s="6" t="s">
        <v>39</v>
      </c>
      <c r="Z3381" t="s">
        <v>2636</v>
      </c>
      <c r="AA3381" t="s">
        <v>39</v>
      </c>
      <c r="AB3381" t="s">
        <v>39</v>
      </c>
      <c r="AC3381" t="s">
        <v>39</v>
      </c>
      <c r="AD3381" t="s">
        <v>40</v>
      </c>
      <c r="AE3381" t="s">
        <v>39</v>
      </c>
      <c r="AF3381" t="s">
        <v>40</v>
      </c>
      <c r="AG3381" t="s">
        <v>39</v>
      </c>
      <c r="AH3381" t="s">
        <v>39</v>
      </c>
      <c r="AI3381" t="s">
        <v>39</v>
      </c>
      <c r="AJ3381" s="6" t="s">
        <v>43</v>
      </c>
      <c r="AK3381" s="19">
        <v>7.33</v>
      </c>
      <c r="AL3381" t="s">
        <v>136</v>
      </c>
      <c r="AM3381" s="19">
        <v>4.62</v>
      </c>
      <c r="AN3381">
        <v>3</v>
      </c>
      <c r="AO3381">
        <v>100</v>
      </c>
      <c r="AP3381">
        <v>28</v>
      </c>
      <c r="AQ3381" t="s">
        <v>39</v>
      </c>
      <c r="AR3381" t="s">
        <v>2694</v>
      </c>
      <c r="AS3381" t="s">
        <v>3282</v>
      </c>
    </row>
    <row r="3382" spans="1:45" x14ac:dyDescent="0.35">
      <c r="A3382" t="s">
        <v>2187</v>
      </c>
      <c r="B3382" t="s">
        <v>2673</v>
      </c>
      <c r="C3382" t="s">
        <v>2593</v>
      </c>
      <c r="D3382" t="s">
        <v>915</v>
      </c>
      <c r="E3382" t="s">
        <v>1492</v>
      </c>
      <c r="F3382" t="s">
        <v>3066</v>
      </c>
      <c r="G3382" t="s">
        <v>42</v>
      </c>
      <c r="H3382" t="s">
        <v>40</v>
      </c>
      <c r="I3382" t="s">
        <v>3275</v>
      </c>
      <c r="J3382">
        <v>40.58</v>
      </c>
      <c r="K3382">
        <v>38.9</v>
      </c>
      <c r="L3382">
        <v>1968</v>
      </c>
      <c r="M3382" t="s">
        <v>2633</v>
      </c>
      <c r="N3382" t="s">
        <v>39</v>
      </c>
      <c r="O3382">
        <v>2003</v>
      </c>
      <c r="P3382">
        <v>2004</v>
      </c>
      <c r="Q3382" t="s">
        <v>2846</v>
      </c>
      <c r="R3382" t="s">
        <v>39</v>
      </c>
      <c r="S3382" t="s">
        <v>39</v>
      </c>
      <c r="T3382">
        <v>4</v>
      </c>
      <c r="U3382" t="s">
        <v>3281</v>
      </c>
      <c r="V3382" s="6" t="s">
        <v>39</v>
      </c>
      <c r="W3382" s="6" t="s">
        <v>39</v>
      </c>
      <c r="X3382" s="6" t="s">
        <v>2804</v>
      </c>
      <c r="Y3382" s="6" t="s">
        <v>39</v>
      </c>
      <c r="Z3382" t="s">
        <v>2636</v>
      </c>
      <c r="AA3382" t="s">
        <v>39</v>
      </c>
      <c r="AB3382" t="s">
        <v>39</v>
      </c>
      <c r="AC3382" t="s">
        <v>39</v>
      </c>
      <c r="AD3382" t="s">
        <v>40</v>
      </c>
      <c r="AE3382" t="s">
        <v>39</v>
      </c>
      <c r="AF3382" t="s">
        <v>40</v>
      </c>
      <c r="AG3382" t="s">
        <v>39</v>
      </c>
      <c r="AH3382" t="s">
        <v>39</v>
      </c>
      <c r="AI3382" t="s">
        <v>39</v>
      </c>
      <c r="AJ3382" s="6" t="s">
        <v>43</v>
      </c>
      <c r="AK3382" s="19">
        <v>8</v>
      </c>
      <c r="AL3382" t="s">
        <v>136</v>
      </c>
      <c r="AM3382" s="19">
        <v>2</v>
      </c>
      <c r="AN3382">
        <v>3</v>
      </c>
      <c r="AO3382">
        <v>100</v>
      </c>
      <c r="AP3382">
        <v>28</v>
      </c>
      <c r="AQ3382" t="s">
        <v>39</v>
      </c>
      <c r="AR3382" t="s">
        <v>2694</v>
      </c>
      <c r="AS3382" t="s">
        <v>3282</v>
      </c>
    </row>
    <row r="3383" spans="1:45" x14ac:dyDescent="0.35">
      <c r="A3383" t="s">
        <v>2187</v>
      </c>
      <c r="B3383" t="s">
        <v>2673</v>
      </c>
      <c r="C3383" t="s">
        <v>2593</v>
      </c>
      <c r="D3383" t="s">
        <v>915</v>
      </c>
      <c r="E3383" t="s">
        <v>1492</v>
      </c>
      <c r="F3383" t="s">
        <v>3066</v>
      </c>
      <c r="G3383" t="s">
        <v>42</v>
      </c>
      <c r="H3383" t="s">
        <v>40</v>
      </c>
      <c r="I3383" t="s">
        <v>3275</v>
      </c>
      <c r="J3383">
        <v>40.700000000000003</v>
      </c>
      <c r="K3383">
        <v>38.909999999999997</v>
      </c>
      <c r="L3383">
        <v>1968</v>
      </c>
      <c r="M3383" t="s">
        <v>2633</v>
      </c>
      <c r="N3383" t="s">
        <v>39</v>
      </c>
      <c r="O3383">
        <v>2003</v>
      </c>
      <c r="P3383">
        <v>2004</v>
      </c>
      <c r="Q3383" t="s">
        <v>2846</v>
      </c>
      <c r="R3383" t="s">
        <v>39</v>
      </c>
      <c r="S3383" t="s">
        <v>39</v>
      </c>
      <c r="T3383">
        <v>4</v>
      </c>
      <c r="U3383" t="s">
        <v>48</v>
      </c>
      <c r="V3383" s="6" t="s">
        <v>39</v>
      </c>
      <c r="W3383" s="6" t="s">
        <v>39</v>
      </c>
      <c r="X3383" s="6" t="s">
        <v>2804</v>
      </c>
      <c r="Y3383" s="6" t="s">
        <v>39</v>
      </c>
      <c r="Z3383" t="s">
        <v>2636</v>
      </c>
      <c r="AA3383" t="s">
        <v>39</v>
      </c>
      <c r="AB3383" t="s">
        <v>39</v>
      </c>
      <c r="AC3383" t="s">
        <v>39</v>
      </c>
      <c r="AD3383" t="s">
        <v>40</v>
      </c>
      <c r="AE3383" t="s">
        <v>39</v>
      </c>
      <c r="AF3383" t="s">
        <v>40</v>
      </c>
      <c r="AG3383" t="s">
        <v>39</v>
      </c>
      <c r="AH3383" t="s">
        <v>39</v>
      </c>
      <c r="AI3383" t="s">
        <v>39</v>
      </c>
      <c r="AJ3383" s="6" t="s">
        <v>3130</v>
      </c>
      <c r="AK3383" s="19">
        <v>13.42</v>
      </c>
      <c r="AL3383" t="s">
        <v>136</v>
      </c>
      <c r="AM3383">
        <v>1.01</v>
      </c>
      <c r="AN3383">
        <v>3</v>
      </c>
      <c r="AO3383">
        <v>100</v>
      </c>
      <c r="AP3383">
        <v>28</v>
      </c>
      <c r="AQ3383" t="s">
        <v>39</v>
      </c>
      <c r="AR3383" t="s">
        <v>2922</v>
      </c>
    </row>
    <row r="3384" spans="1:45" x14ac:dyDescent="0.35">
      <c r="A3384" t="s">
        <v>2187</v>
      </c>
      <c r="B3384" t="s">
        <v>2673</v>
      </c>
      <c r="C3384" t="s">
        <v>2593</v>
      </c>
      <c r="D3384" t="s">
        <v>915</v>
      </c>
      <c r="E3384" t="s">
        <v>1492</v>
      </c>
      <c r="F3384" t="s">
        <v>3066</v>
      </c>
      <c r="G3384" t="s">
        <v>42</v>
      </c>
      <c r="H3384" t="s">
        <v>40</v>
      </c>
      <c r="I3384" t="s">
        <v>3275</v>
      </c>
      <c r="J3384">
        <v>40.700000000000003</v>
      </c>
      <c r="K3384">
        <v>38.909999999999997</v>
      </c>
      <c r="L3384">
        <v>1968</v>
      </c>
      <c r="M3384" t="s">
        <v>2633</v>
      </c>
      <c r="N3384" t="s">
        <v>39</v>
      </c>
      <c r="O3384">
        <v>2003</v>
      </c>
      <c r="P3384">
        <v>2004</v>
      </c>
      <c r="Q3384" t="s">
        <v>2846</v>
      </c>
      <c r="R3384" t="s">
        <v>39</v>
      </c>
      <c r="S3384" t="s">
        <v>39</v>
      </c>
      <c r="T3384">
        <v>4</v>
      </c>
      <c r="U3384" t="s">
        <v>48</v>
      </c>
      <c r="V3384" s="6" t="s">
        <v>39</v>
      </c>
      <c r="W3384" s="6" t="s">
        <v>39</v>
      </c>
      <c r="X3384" s="6" t="s">
        <v>2804</v>
      </c>
      <c r="Y3384" s="6" t="s">
        <v>39</v>
      </c>
      <c r="Z3384" t="s">
        <v>2636</v>
      </c>
      <c r="AA3384" t="s">
        <v>39</v>
      </c>
      <c r="AB3384" t="s">
        <v>39</v>
      </c>
      <c r="AC3384" t="s">
        <v>39</v>
      </c>
      <c r="AD3384" t="s">
        <v>40</v>
      </c>
      <c r="AE3384" t="s">
        <v>39</v>
      </c>
      <c r="AF3384" t="s">
        <v>40</v>
      </c>
      <c r="AG3384" t="s">
        <v>39</v>
      </c>
      <c r="AH3384" t="s">
        <v>39</v>
      </c>
      <c r="AI3384" t="s">
        <v>39</v>
      </c>
      <c r="AJ3384" s="6" t="s">
        <v>3130</v>
      </c>
      <c r="AK3384" s="19">
        <v>0</v>
      </c>
      <c r="AL3384" t="s">
        <v>136</v>
      </c>
      <c r="AM3384">
        <v>0</v>
      </c>
      <c r="AN3384">
        <v>3</v>
      </c>
      <c r="AO3384">
        <v>100</v>
      </c>
      <c r="AP3384">
        <v>28</v>
      </c>
      <c r="AQ3384" t="s">
        <v>39</v>
      </c>
      <c r="AR3384" t="s">
        <v>2922</v>
      </c>
    </row>
    <row r="3385" spans="1:45" x14ac:dyDescent="0.35">
      <c r="A3385" t="s">
        <v>2187</v>
      </c>
      <c r="B3385" t="s">
        <v>2673</v>
      </c>
      <c r="C3385" t="s">
        <v>2593</v>
      </c>
      <c r="D3385" t="s">
        <v>915</v>
      </c>
      <c r="E3385" t="s">
        <v>1492</v>
      </c>
      <c r="F3385" t="s">
        <v>3066</v>
      </c>
      <c r="G3385" t="s">
        <v>42</v>
      </c>
      <c r="H3385" t="s">
        <v>40</v>
      </c>
      <c r="I3385" t="s">
        <v>3275</v>
      </c>
      <c r="J3385">
        <v>40.700000000000003</v>
      </c>
      <c r="K3385">
        <v>38.909999999999997</v>
      </c>
      <c r="L3385">
        <v>1968</v>
      </c>
      <c r="M3385" t="s">
        <v>2633</v>
      </c>
      <c r="N3385" t="s">
        <v>39</v>
      </c>
      <c r="O3385">
        <v>2003</v>
      </c>
      <c r="P3385">
        <v>2004</v>
      </c>
      <c r="Q3385" t="s">
        <v>2846</v>
      </c>
      <c r="R3385" t="s">
        <v>39</v>
      </c>
      <c r="S3385" t="s">
        <v>39</v>
      </c>
      <c r="T3385">
        <v>4</v>
      </c>
      <c r="U3385" t="s">
        <v>48</v>
      </c>
      <c r="V3385" s="6" t="s">
        <v>39</v>
      </c>
      <c r="W3385" s="6" t="s">
        <v>39</v>
      </c>
      <c r="X3385" s="6" t="s">
        <v>2804</v>
      </c>
      <c r="Y3385" s="6" t="s">
        <v>39</v>
      </c>
      <c r="Z3385" t="s">
        <v>2636</v>
      </c>
      <c r="AA3385" t="s">
        <v>39</v>
      </c>
      <c r="AB3385" t="s">
        <v>39</v>
      </c>
      <c r="AC3385" t="s">
        <v>39</v>
      </c>
      <c r="AD3385" t="s">
        <v>40</v>
      </c>
      <c r="AE3385" t="s">
        <v>39</v>
      </c>
      <c r="AF3385" t="s">
        <v>40</v>
      </c>
      <c r="AG3385" t="s">
        <v>39</v>
      </c>
      <c r="AH3385" t="s">
        <v>39</v>
      </c>
      <c r="AI3385" t="s">
        <v>39</v>
      </c>
      <c r="AJ3385" s="6" t="s">
        <v>3130</v>
      </c>
      <c r="AK3385" s="19">
        <v>11.57</v>
      </c>
      <c r="AL3385" t="s">
        <v>136</v>
      </c>
      <c r="AM3385">
        <v>0.46</v>
      </c>
      <c r="AN3385">
        <v>3</v>
      </c>
      <c r="AO3385">
        <v>100</v>
      </c>
      <c r="AP3385">
        <v>28</v>
      </c>
      <c r="AQ3385" t="s">
        <v>39</v>
      </c>
      <c r="AR3385" t="s">
        <v>2922</v>
      </c>
    </row>
    <row r="3386" spans="1:45" x14ac:dyDescent="0.35">
      <c r="A3386" t="s">
        <v>2187</v>
      </c>
      <c r="B3386" t="s">
        <v>2673</v>
      </c>
      <c r="C3386" t="s">
        <v>2593</v>
      </c>
      <c r="D3386" t="s">
        <v>915</v>
      </c>
      <c r="E3386" t="s">
        <v>1492</v>
      </c>
      <c r="F3386" t="s">
        <v>3066</v>
      </c>
      <c r="G3386" t="s">
        <v>42</v>
      </c>
      <c r="H3386" t="s">
        <v>40</v>
      </c>
      <c r="I3386" t="s">
        <v>3275</v>
      </c>
      <c r="J3386">
        <v>40.700000000000003</v>
      </c>
      <c r="K3386">
        <v>38.909999999999997</v>
      </c>
      <c r="L3386">
        <v>1968</v>
      </c>
      <c r="M3386" t="s">
        <v>2633</v>
      </c>
      <c r="N3386" t="s">
        <v>39</v>
      </c>
      <c r="O3386">
        <v>2003</v>
      </c>
      <c r="P3386">
        <v>2004</v>
      </c>
      <c r="Q3386" t="s">
        <v>2846</v>
      </c>
      <c r="R3386" t="s">
        <v>39</v>
      </c>
      <c r="S3386" t="s">
        <v>39</v>
      </c>
      <c r="T3386">
        <v>4</v>
      </c>
      <c r="U3386" t="s">
        <v>48</v>
      </c>
      <c r="V3386" s="6" t="s">
        <v>39</v>
      </c>
      <c r="W3386" s="6" t="s">
        <v>39</v>
      </c>
      <c r="X3386" s="6" t="s">
        <v>2804</v>
      </c>
      <c r="Y3386" s="6" t="s">
        <v>39</v>
      </c>
      <c r="Z3386" t="s">
        <v>2636</v>
      </c>
      <c r="AA3386" t="s">
        <v>39</v>
      </c>
      <c r="AB3386" t="s">
        <v>39</v>
      </c>
      <c r="AC3386" t="s">
        <v>39</v>
      </c>
      <c r="AD3386" t="s">
        <v>40</v>
      </c>
      <c r="AE3386" t="s">
        <v>39</v>
      </c>
      <c r="AF3386" t="s">
        <v>40</v>
      </c>
      <c r="AG3386" t="s">
        <v>39</v>
      </c>
      <c r="AH3386" t="s">
        <v>39</v>
      </c>
      <c r="AI3386" t="s">
        <v>39</v>
      </c>
      <c r="AJ3386" s="6" t="s">
        <v>3130</v>
      </c>
      <c r="AK3386" s="19">
        <v>0</v>
      </c>
      <c r="AL3386" t="s">
        <v>136</v>
      </c>
      <c r="AM3386">
        <v>0</v>
      </c>
      <c r="AN3386">
        <v>3</v>
      </c>
      <c r="AO3386">
        <v>100</v>
      </c>
      <c r="AP3386">
        <v>28</v>
      </c>
      <c r="AQ3386" t="s">
        <v>39</v>
      </c>
      <c r="AR3386" t="s">
        <v>2922</v>
      </c>
    </row>
    <row r="3387" spans="1:45" x14ac:dyDescent="0.35">
      <c r="A3387" t="s">
        <v>2187</v>
      </c>
      <c r="B3387" t="s">
        <v>2673</v>
      </c>
      <c r="C3387" t="s">
        <v>2593</v>
      </c>
      <c r="D3387" t="s">
        <v>915</v>
      </c>
      <c r="E3387" t="s">
        <v>1492</v>
      </c>
      <c r="F3387" t="s">
        <v>3066</v>
      </c>
      <c r="G3387" t="s">
        <v>42</v>
      </c>
      <c r="H3387" t="s">
        <v>40</v>
      </c>
      <c r="I3387" t="s">
        <v>3275</v>
      </c>
      <c r="J3387">
        <v>40.700000000000003</v>
      </c>
      <c r="K3387">
        <v>38.909999999999997</v>
      </c>
      <c r="L3387">
        <v>1968</v>
      </c>
      <c r="M3387" t="s">
        <v>2633</v>
      </c>
      <c r="N3387" t="s">
        <v>39</v>
      </c>
      <c r="O3387">
        <v>2003</v>
      </c>
      <c r="P3387">
        <v>2004</v>
      </c>
      <c r="Q3387" t="s">
        <v>2846</v>
      </c>
      <c r="R3387" t="s">
        <v>39</v>
      </c>
      <c r="S3387" t="s">
        <v>39</v>
      </c>
      <c r="T3387">
        <v>4</v>
      </c>
      <c r="U3387" t="s">
        <v>48</v>
      </c>
      <c r="V3387" s="6" t="s">
        <v>39</v>
      </c>
      <c r="W3387" s="6" t="s">
        <v>39</v>
      </c>
      <c r="X3387" s="6" t="s">
        <v>2804</v>
      </c>
      <c r="Y3387" s="6" t="s">
        <v>39</v>
      </c>
      <c r="Z3387" t="s">
        <v>2636</v>
      </c>
      <c r="AA3387" t="s">
        <v>39</v>
      </c>
      <c r="AB3387" t="s">
        <v>39</v>
      </c>
      <c r="AC3387" t="s">
        <v>39</v>
      </c>
      <c r="AD3387" t="s">
        <v>40</v>
      </c>
      <c r="AE3387" t="s">
        <v>39</v>
      </c>
      <c r="AF3387" t="s">
        <v>40</v>
      </c>
      <c r="AG3387" t="s">
        <v>39</v>
      </c>
      <c r="AH3387" t="s">
        <v>39</v>
      </c>
      <c r="AI3387" t="s">
        <v>39</v>
      </c>
      <c r="AJ3387" s="6" t="s">
        <v>3130</v>
      </c>
      <c r="AK3387" s="19">
        <v>19.11</v>
      </c>
      <c r="AL3387" t="s">
        <v>136</v>
      </c>
      <c r="AM3387">
        <v>1.86</v>
      </c>
      <c r="AN3387">
        <v>3</v>
      </c>
      <c r="AO3387">
        <v>100</v>
      </c>
      <c r="AP3387">
        <v>28</v>
      </c>
      <c r="AQ3387" t="s">
        <v>39</v>
      </c>
      <c r="AR3387" t="s">
        <v>2922</v>
      </c>
    </row>
    <row r="3388" spans="1:45" x14ac:dyDescent="0.35">
      <c r="A3388" t="s">
        <v>2187</v>
      </c>
      <c r="B3388" t="s">
        <v>2673</v>
      </c>
      <c r="C3388" t="s">
        <v>2593</v>
      </c>
      <c r="D3388" t="s">
        <v>915</v>
      </c>
      <c r="E3388" t="s">
        <v>1492</v>
      </c>
      <c r="F3388" t="s">
        <v>3066</v>
      </c>
      <c r="G3388" t="s">
        <v>42</v>
      </c>
      <c r="H3388" t="s">
        <v>40</v>
      </c>
      <c r="I3388" t="s">
        <v>3275</v>
      </c>
      <c r="J3388">
        <v>40.700000000000003</v>
      </c>
      <c r="K3388">
        <v>38.909999999999997</v>
      </c>
      <c r="L3388">
        <v>1968</v>
      </c>
      <c r="M3388" t="s">
        <v>2633</v>
      </c>
      <c r="N3388" t="s">
        <v>39</v>
      </c>
      <c r="O3388">
        <v>2003</v>
      </c>
      <c r="P3388">
        <v>2004</v>
      </c>
      <c r="Q3388" t="s">
        <v>2846</v>
      </c>
      <c r="R3388" t="s">
        <v>39</v>
      </c>
      <c r="S3388" t="s">
        <v>39</v>
      </c>
      <c r="T3388">
        <v>4</v>
      </c>
      <c r="U3388" t="s">
        <v>48</v>
      </c>
      <c r="V3388" s="6" t="s">
        <v>39</v>
      </c>
      <c r="W3388" s="6" t="s">
        <v>39</v>
      </c>
      <c r="X3388" s="6" t="s">
        <v>2804</v>
      </c>
      <c r="Y3388" s="6" t="s">
        <v>39</v>
      </c>
      <c r="Z3388" t="s">
        <v>2636</v>
      </c>
      <c r="AA3388" t="s">
        <v>39</v>
      </c>
      <c r="AB3388" t="s">
        <v>39</v>
      </c>
      <c r="AC3388" t="s">
        <v>39</v>
      </c>
      <c r="AD3388" t="s">
        <v>40</v>
      </c>
      <c r="AE3388" t="s">
        <v>39</v>
      </c>
      <c r="AF3388" t="s">
        <v>40</v>
      </c>
      <c r="AG3388" t="s">
        <v>39</v>
      </c>
      <c r="AH3388" t="s">
        <v>39</v>
      </c>
      <c r="AI3388" t="s">
        <v>39</v>
      </c>
      <c r="AJ3388" s="6" t="s">
        <v>3130</v>
      </c>
      <c r="AK3388" s="19">
        <v>15.28</v>
      </c>
      <c r="AL3388" t="s">
        <v>136</v>
      </c>
      <c r="AM3388">
        <v>1.92</v>
      </c>
      <c r="AN3388">
        <v>3</v>
      </c>
      <c r="AO3388">
        <v>100</v>
      </c>
      <c r="AP3388">
        <v>28</v>
      </c>
      <c r="AQ3388" t="s">
        <v>39</v>
      </c>
      <c r="AR3388" t="s">
        <v>2922</v>
      </c>
    </row>
    <row r="3389" spans="1:45" x14ac:dyDescent="0.35">
      <c r="A3389" t="s">
        <v>2187</v>
      </c>
      <c r="B3389" t="s">
        <v>2673</v>
      </c>
      <c r="C3389" t="s">
        <v>2593</v>
      </c>
      <c r="D3389" t="s">
        <v>915</v>
      </c>
      <c r="E3389" t="s">
        <v>1492</v>
      </c>
      <c r="F3389" t="s">
        <v>3066</v>
      </c>
      <c r="G3389" t="s">
        <v>42</v>
      </c>
      <c r="H3389" t="s">
        <v>40</v>
      </c>
      <c r="I3389" t="s">
        <v>3275</v>
      </c>
      <c r="J3389">
        <v>40.700000000000003</v>
      </c>
      <c r="K3389">
        <v>38.909999999999997</v>
      </c>
      <c r="L3389">
        <v>1968</v>
      </c>
      <c r="M3389" t="s">
        <v>2633</v>
      </c>
      <c r="N3389" t="s">
        <v>39</v>
      </c>
      <c r="O3389">
        <v>2003</v>
      </c>
      <c r="P3389">
        <v>2004</v>
      </c>
      <c r="Q3389" t="s">
        <v>2846</v>
      </c>
      <c r="R3389" t="s">
        <v>39</v>
      </c>
      <c r="S3389" t="s">
        <v>39</v>
      </c>
      <c r="T3389">
        <v>4</v>
      </c>
      <c r="U3389" t="s">
        <v>48</v>
      </c>
      <c r="V3389" s="6" t="s">
        <v>39</v>
      </c>
      <c r="W3389" s="6" t="s">
        <v>39</v>
      </c>
      <c r="X3389" s="6" t="s">
        <v>2804</v>
      </c>
      <c r="Y3389" s="6" t="s">
        <v>39</v>
      </c>
      <c r="Z3389" t="s">
        <v>2636</v>
      </c>
      <c r="AA3389" t="s">
        <v>39</v>
      </c>
      <c r="AB3389" t="s">
        <v>39</v>
      </c>
      <c r="AC3389" t="s">
        <v>39</v>
      </c>
      <c r="AD3389" t="s">
        <v>40</v>
      </c>
      <c r="AE3389" t="s">
        <v>39</v>
      </c>
      <c r="AF3389" t="s">
        <v>40</v>
      </c>
      <c r="AG3389" t="s">
        <v>39</v>
      </c>
      <c r="AH3389" t="s">
        <v>39</v>
      </c>
      <c r="AI3389" t="s">
        <v>39</v>
      </c>
      <c r="AJ3389" s="6" t="s">
        <v>3130</v>
      </c>
      <c r="AK3389" s="19">
        <v>17.059999999999999</v>
      </c>
      <c r="AL3389" t="s">
        <v>136</v>
      </c>
      <c r="AM3389">
        <v>1.6</v>
      </c>
      <c r="AN3389">
        <v>3</v>
      </c>
      <c r="AO3389">
        <v>100</v>
      </c>
      <c r="AP3389">
        <v>28</v>
      </c>
      <c r="AQ3389" t="s">
        <v>39</v>
      </c>
      <c r="AR3389" t="s">
        <v>2922</v>
      </c>
    </row>
    <row r="3390" spans="1:45" x14ac:dyDescent="0.35">
      <c r="A3390" t="s">
        <v>2187</v>
      </c>
      <c r="B3390" t="s">
        <v>2673</v>
      </c>
      <c r="C3390" t="s">
        <v>2593</v>
      </c>
      <c r="D3390" t="s">
        <v>915</v>
      </c>
      <c r="E3390" t="s">
        <v>1492</v>
      </c>
      <c r="F3390" t="s">
        <v>3066</v>
      </c>
      <c r="G3390" t="s">
        <v>42</v>
      </c>
      <c r="H3390" t="s">
        <v>40</v>
      </c>
      <c r="I3390" t="s">
        <v>3275</v>
      </c>
      <c r="J3390">
        <v>40.700000000000003</v>
      </c>
      <c r="K3390">
        <v>38.909999999999997</v>
      </c>
      <c r="L3390">
        <v>1968</v>
      </c>
      <c r="M3390" t="s">
        <v>2633</v>
      </c>
      <c r="N3390" t="s">
        <v>39</v>
      </c>
      <c r="O3390">
        <v>2003</v>
      </c>
      <c r="P3390">
        <v>2004</v>
      </c>
      <c r="Q3390" t="s">
        <v>2846</v>
      </c>
      <c r="R3390" t="s">
        <v>39</v>
      </c>
      <c r="S3390" t="s">
        <v>39</v>
      </c>
      <c r="T3390">
        <v>4</v>
      </c>
      <c r="U3390" t="s">
        <v>48</v>
      </c>
      <c r="V3390" s="6" t="s">
        <v>39</v>
      </c>
      <c r="W3390" s="6" t="s">
        <v>39</v>
      </c>
      <c r="X3390" s="6" t="s">
        <v>2804</v>
      </c>
      <c r="Y3390" s="6" t="s">
        <v>39</v>
      </c>
      <c r="Z3390" t="s">
        <v>2636</v>
      </c>
      <c r="AA3390" t="s">
        <v>39</v>
      </c>
      <c r="AB3390" t="s">
        <v>39</v>
      </c>
      <c r="AC3390" t="s">
        <v>39</v>
      </c>
      <c r="AD3390" t="s">
        <v>40</v>
      </c>
      <c r="AE3390" t="s">
        <v>39</v>
      </c>
      <c r="AF3390" t="s">
        <v>40</v>
      </c>
      <c r="AG3390" t="s">
        <v>39</v>
      </c>
      <c r="AH3390" t="s">
        <v>39</v>
      </c>
      <c r="AI3390" t="s">
        <v>39</v>
      </c>
      <c r="AJ3390" s="6" t="s">
        <v>3130</v>
      </c>
      <c r="AK3390" s="19">
        <v>16.559999999999999</v>
      </c>
      <c r="AL3390" t="s">
        <v>136</v>
      </c>
      <c r="AM3390">
        <v>14.35</v>
      </c>
      <c r="AN3390">
        <v>3</v>
      </c>
      <c r="AO3390">
        <v>100</v>
      </c>
      <c r="AP3390">
        <v>28</v>
      </c>
      <c r="AQ3390" t="s">
        <v>39</v>
      </c>
      <c r="AR3390" t="s">
        <v>2922</v>
      </c>
    </row>
    <row r="3391" spans="1:45" x14ac:dyDescent="0.35">
      <c r="A3391" t="s">
        <v>2187</v>
      </c>
      <c r="B3391" t="s">
        <v>2673</v>
      </c>
      <c r="C3391" t="s">
        <v>2593</v>
      </c>
      <c r="D3391" t="s">
        <v>915</v>
      </c>
      <c r="E3391" t="s">
        <v>1492</v>
      </c>
      <c r="F3391" t="s">
        <v>3066</v>
      </c>
      <c r="G3391" t="s">
        <v>42</v>
      </c>
      <c r="H3391" t="s">
        <v>40</v>
      </c>
      <c r="I3391" t="s">
        <v>3275</v>
      </c>
      <c r="J3391">
        <v>40.700000000000003</v>
      </c>
      <c r="K3391">
        <v>38.909999999999997</v>
      </c>
      <c r="L3391">
        <v>1968</v>
      </c>
      <c r="M3391" t="s">
        <v>2633</v>
      </c>
      <c r="N3391" t="s">
        <v>39</v>
      </c>
      <c r="O3391">
        <v>2003</v>
      </c>
      <c r="P3391">
        <v>2004</v>
      </c>
      <c r="Q3391" t="s">
        <v>2846</v>
      </c>
      <c r="R3391" t="s">
        <v>39</v>
      </c>
      <c r="S3391" t="s">
        <v>39</v>
      </c>
      <c r="T3391">
        <v>4</v>
      </c>
      <c r="U3391" t="s">
        <v>48</v>
      </c>
      <c r="V3391" s="6" t="s">
        <v>39</v>
      </c>
      <c r="W3391" s="6" t="s">
        <v>39</v>
      </c>
      <c r="X3391" s="6" t="s">
        <v>2804</v>
      </c>
      <c r="Y3391" s="6" t="s">
        <v>39</v>
      </c>
      <c r="Z3391" t="s">
        <v>2636</v>
      </c>
      <c r="AA3391" t="s">
        <v>39</v>
      </c>
      <c r="AB3391" t="s">
        <v>39</v>
      </c>
      <c r="AC3391" t="s">
        <v>39</v>
      </c>
      <c r="AD3391" t="s">
        <v>40</v>
      </c>
      <c r="AE3391" t="s">
        <v>39</v>
      </c>
      <c r="AF3391" t="s">
        <v>40</v>
      </c>
      <c r="AG3391" t="s">
        <v>39</v>
      </c>
      <c r="AH3391" t="s">
        <v>39</v>
      </c>
      <c r="AI3391" t="s">
        <v>39</v>
      </c>
      <c r="AJ3391" s="6" t="s">
        <v>3130</v>
      </c>
      <c r="AK3391" s="19">
        <v>19.29</v>
      </c>
      <c r="AL3391" t="s">
        <v>136</v>
      </c>
      <c r="AM3391">
        <v>2.7</v>
      </c>
      <c r="AN3391">
        <v>3</v>
      </c>
      <c r="AO3391">
        <v>100</v>
      </c>
      <c r="AP3391">
        <v>28</v>
      </c>
      <c r="AQ3391" t="s">
        <v>39</v>
      </c>
      <c r="AR3391" t="s">
        <v>2922</v>
      </c>
    </row>
    <row r="3392" spans="1:45" x14ac:dyDescent="0.35">
      <c r="A3392" t="s">
        <v>2187</v>
      </c>
      <c r="B3392" t="s">
        <v>2673</v>
      </c>
      <c r="C3392" t="s">
        <v>2593</v>
      </c>
      <c r="D3392" t="s">
        <v>915</v>
      </c>
      <c r="E3392" t="s">
        <v>1492</v>
      </c>
      <c r="F3392" t="s">
        <v>3066</v>
      </c>
      <c r="G3392" t="s">
        <v>42</v>
      </c>
      <c r="H3392" t="s">
        <v>40</v>
      </c>
      <c r="I3392" t="s">
        <v>3275</v>
      </c>
      <c r="J3392">
        <v>40.700000000000003</v>
      </c>
      <c r="K3392">
        <v>38.909999999999997</v>
      </c>
      <c r="L3392">
        <v>1968</v>
      </c>
      <c r="M3392" t="s">
        <v>2633</v>
      </c>
      <c r="N3392" t="s">
        <v>39</v>
      </c>
      <c r="O3392">
        <v>2003</v>
      </c>
      <c r="P3392">
        <v>2004</v>
      </c>
      <c r="Q3392" t="s">
        <v>2846</v>
      </c>
      <c r="R3392" t="s">
        <v>39</v>
      </c>
      <c r="S3392" t="s">
        <v>39</v>
      </c>
      <c r="T3392">
        <v>4</v>
      </c>
      <c r="U3392" t="s">
        <v>48</v>
      </c>
      <c r="V3392" s="6" t="s">
        <v>39</v>
      </c>
      <c r="W3392" s="6" t="s">
        <v>39</v>
      </c>
      <c r="X3392" s="6" t="s">
        <v>2804</v>
      </c>
      <c r="Y3392" s="6" t="s">
        <v>39</v>
      </c>
      <c r="Z3392" t="s">
        <v>2636</v>
      </c>
      <c r="AA3392" t="s">
        <v>39</v>
      </c>
      <c r="AB3392" t="s">
        <v>39</v>
      </c>
      <c r="AC3392" t="s">
        <v>39</v>
      </c>
      <c r="AD3392" t="s">
        <v>40</v>
      </c>
      <c r="AE3392" t="s">
        <v>39</v>
      </c>
      <c r="AF3392" t="s">
        <v>40</v>
      </c>
      <c r="AG3392" t="s">
        <v>39</v>
      </c>
      <c r="AH3392" t="s">
        <v>39</v>
      </c>
      <c r="AI3392" t="s">
        <v>39</v>
      </c>
      <c r="AJ3392" s="6" t="s">
        <v>3130</v>
      </c>
      <c r="AK3392" s="19">
        <v>16.8</v>
      </c>
      <c r="AL3392" t="s">
        <v>136</v>
      </c>
      <c r="AM3392">
        <v>1.68</v>
      </c>
      <c r="AN3392">
        <v>3</v>
      </c>
      <c r="AO3392">
        <v>100</v>
      </c>
      <c r="AP3392">
        <v>28</v>
      </c>
      <c r="AQ3392" t="s">
        <v>39</v>
      </c>
      <c r="AR3392" t="s">
        <v>2922</v>
      </c>
    </row>
    <row r="3393" spans="1:44" x14ac:dyDescent="0.35">
      <c r="A3393" t="s">
        <v>2187</v>
      </c>
      <c r="B3393" t="s">
        <v>2673</v>
      </c>
      <c r="C3393" t="s">
        <v>2593</v>
      </c>
      <c r="D3393" t="s">
        <v>915</v>
      </c>
      <c r="E3393" t="s">
        <v>1492</v>
      </c>
      <c r="F3393" t="s">
        <v>3066</v>
      </c>
      <c r="G3393" t="s">
        <v>42</v>
      </c>
      <c r="H3393" t="s">
        <v>40</v>
      </c>
      <c r="I3393" t="s">
        <v>3275</v>
      </c>
      <c r="J3393">
        <v>40.700000000000003</v>
      </c>
      <c r="K3393">
        <v>38.909999999999997</v>
      </c>
      <c r="L3393">
        <v>1968</v>
      </c>
      <c r="M3393" t="s">
        <v>2633</v>
      </c>
      <c r="N3393" t="s">
        <v>39</v>
      </c>
      <c r="O3393">
        <v>2003</v>
      </c>
      <c r="P3393">
        <v>2004</v>
      </c>
      <c r="Q3393" t="s">
        <v>2846</v>
      </c>
      <c r="R3393" t="s">
        <v>39</v>
      </c>
      <c r="S3393" t="s">
        <v>39</v>
      </c>
      <c r="T3393">
        <v>4</v>
      </c>
      <c r="U3393" t="s">
        <v>48</v>
      </c>
      <c r="V3393" s="6" t="s">
        <v>39</v>
      </c>
      <c r="W3393" s="6" t="s">
        <v>39</v>
      </c>
      <c r="X3393" s="6" t="s">
        <v>2804</v>
      </c>
      <c r="Y3393" s="6" t="s">
        <v>39</v>
      </c>
      <c r="Z3393" t="s">
        <v>2636</v>
      </c>
      <c r="AA3393" t="s">
        <v>39</v>
      </c>
      <c r="AB3393" t="s">
        <v>39</v>
      </c>
      <c r="AC3393" t="s">
        <v>39</v>
      </c>
      <c r="AD3393" t="s">
        <v>40</v>
      </c>
      <c r="AE3393" t="s">
        <v>39</v>
      </c>
      <c r="AF3393" t="s">
        <v>40</v>
      </c>
      <c r="AG3393" t="s">
        <v>39</v>
      </c>
      <c r="AH3393" t="s">
        <v>39</v>
      </c>
      <c r="AI3393" t="s">
        <v>39</v>
      </c>
      <c r="AJ3393" s="6" t="s">
        <v>3130</v>
      </c>
      <c r="AK3393" s="19">
        <v>0</v>
      </c>
      <c r="AL3393" t="s">
        <v>136</v>
      </c>
      <c r="AM3393">
        <v>0</v>
      </c>
      <c r="AN3393">
        <v>3</v>
      </c>
      <c r="AO3393">
        <v>100</v>
      </c>
      <c r="AP3393">
        <v>28</v>
      </c>
      <c r="AQ3393" t="s">
        <v>39</v>
      </c>
      <c r="AR3393" t="s">
        <v>2922</v>
      </c>
    </row>
    <row r="3394" spans="1:44" x14ac:dyDescent="0.35">
      <c r="A3394" t="s">
        <v>2187</v>
      </c>
      <c r="B3394" t="s">
        <v>2673</v>
      </c>
      <c r="C3394" t="s">
        <v>2593</v>
      </c>
      <c r="D3394" t="s">
        <v>915</v>
      </c>
      <c r="E3394" t="s">
        <v>1492</v>
      </c>
      <c r="F3394" t="s">
        <v>3066</v>
      </c>
      <c r="G3394" t="s">
        <v>42</v>
      </c>
      <c r="H3394" t="s">
        <v>40</v>
      </c>
      <c r="I3394" t="s">
        <v>3275</v>
      </c>
      <c r="J3394">
        <v>40.700000000000003</v>
      </c>
      <c r="K3394">
        <v>38.909999999999997</v>
      </c>
      <c r="L3394">
        <v>1968</v>
      </c>
      <c r="M3394" t="s">
        <v>2633</v>
      </c>
      <c r="N3394" t="s">
        <v>39</v>
      </c>
      <c r="O3394">
        <v>2003</v>
      </c>
      <c r="P3394">
        <v>2004</v>
      </c>
      <c r="Q3394" t="s">
        <v>2846</v>
      </c>
      <c r="R3394" t="s">
        <v>39</v>
      </c>
      <c r="S3394" t="s">
        <v>39</v>
      </c>
      <c r="T3394">
        <v>4</v>
      </c>
      <c r="U3394" t="s">
        <v>48</v>
      </c>
      <c r="V3394" s="6" t="s">
        <v>39</v>
      </c>
      <c r="W3394" s="6" t="s">
        <v>39</v>
      </c>
      <c r="X3394" s="6" t="s">
        <v>2804</v>
      </c>
      <c r="Y3394" s="6" t="s">
        <v>39</v>
      </c>
      <c r="Z3394" t="s">
        <v>2636</v>
      </c>
      <c r="AA3394" t="s">
        <v>39</v>
      </c>
      <c r="AB3394" t="s">
        <v>39</v>
      </c>
      <c r="AC3394" t="s">
        <v>39</v>
      </c>
      <c r="AD3394" t="s">
        <v>40</v>
      </c>
      <c r="AE3394" t="s">
        <v>39</v>
      </c>
      <c r="AF3394" t="s">
        <v>40</v>
      </c>
      <c r="AG3394" t="s">
        <v>39</v>
      </c>
      <c r="AH3394" t="s">
        <v>39</v>
      </c>
      <c r="AI3394" t="s">
        <v>39</v>
      </c>
      <c r="AJ3394" s="6" t="s">
        <v>3130</v>
      </c>
      <c r="AK3394" s="19">
        <v>25.27</v>
      </c>
      <c r="AL3394" t="s">
        <v>136</v>
      </c>
      <c r="AM3394">
        <v>2.42</v>
      </c>
      <c r="AN3394">
        <v>3</v>
      </c>
      <c r="AO3394">
        <v>100</v>
      </c>
      <c r="AP3394">
        <v>28</v>
      </c>
      <c r="AQ3394" t="s">
        <v>39</v>
      </c>
      <c r="AR3394" t="s">
        <v>2922</v>
      </c>
    </row>
    <row r="3395" spans="1:44" x14ac:dyDescent="0.35">
      <c r="A3395" t="s">
        <v>2187</v>
      </c>
      <c r="B3395" t="s">
        <v>2673</v>
      </c>
      <c r="C3395" t="s">
        <v>2593</v>
      </c>
      <c r="D3395" t="s">
        <v>915</v>
      </c>
      <c r="E3395" t="s">
        <v>1492</v>
      </c>
      <c r="F3395" t="s">
        <v>3066</v>
      </c>
      <c r="G3395" t="s">
        <v>42</v>
      </c>
      <c r="H3395" t="s">
        <v>40</v>
      </c>
      <c r="I3395" t="s">
        <v>3276</v>
      </c>
      <c r="J3395">
        <v>40.68</v>
      </c>
      <c r="K3395">
        <v>38.85</v>
      </c>
      <c r="L3395">
        <v>1968</v>
      </c>
      <c r="M3395" t="s">
        <v>2633</v>
      </c>
      <c r="N3395" t="s">
        <v>39</v>
      </c>
      <c r="O3395">
        <v>2003</v>
      </c>
      <c r="P3395">
        <v>2004</v>
      </c>
      <c r="Q3395" t="s">
        <v>2846</v>
      </c>
      <c r="R3395" t="s">
        <v>39</v>
      </c>
      <c r="S3395" t="s">
        <v>39</v>
      </c>
      <c r="T3395">
        <v>4</v>
      </c>
      <c r="U3395" t="s">
        <v>48</v>
      </c>
      <c r="V3395" s="6" t="s">
        <v>39</v>
      </c>
      <c r="W3395" s="6" t="s">
        <v>39</v>
      </c>
      <c r="X3395" s="6" t="s">
        <v>2804</v>
      </c>
      <c r="Y3395" s="6" t="s">
        <v>39</v>
      </c>
      <c r="Z3395" t="s">
        <v>2636</v>
      </c>
      <c r="AA3395" t="s">
        <v>39</v>
      </c>
      <c r="AB3395" t="s">
        <v>39</v>
      </c>
      <c r="AC3395" t="s">
        <v>39</v>
      </c>
      <c r="AD3395" t="s">
        <v>40</v>
      </c>
      <c r="AE3395" t="s">
        <v>39</v>
      </c>
      <c r="AF3395" t="s">
        <v>40</v>
      </c>
      <c r="AG3395" t="s">
        <v>39</v>
      </c>
      <c r="AH3395" t="s">
        <v>39</v>
      </c>
      <c r="AI3395" t="s">
        <v>39</v>
      </c>
      <c r="AJ3395" s="6" t="s">
        <v>3130</v>
      </c>
      <c r="AK3395" s="19">
        <v>0</v>
      </c>
      <c r="AL3395" t="s">
        <v>136</v>
      </c>
      <c r="AM3395" s="19">
        <v>0</v>
      </c>
      <c r="AN3395">
        <v>3</v>
      </c>
      <c r="AO3395">
        <v>100</v>
      </c>
      <c r="AP3395">
        <v>28</v>
      </c>
      <c r="AQ3395" t="s">
        <v>39</v>
      </c>
      <c r="AR3395" t="s">
        <v>2922</v>
      </c>
    </row>
    <row r="3396" spans="1:44" x14ac:dyDescent="0.35">
      <c r="A3396" t="s">
        <v>2187</v>
      </c>
      <c r="B3396" t="s">
        <v>2673</v>
      </c>
      <c r="C3396" t="s">
        <v>2593</v>
      </c>
      <c r="D3396" t="s">
        <v>915</v>
      </c>
      <c r="E3396" t="s">
        <v>1492</v>
      </c>
      <c r="F3396" t="s">
        <v>3066</v>
      </c>
      <c r="G3396" t="s">
        <v>42</v>
      </c>
      <c r="H3396" t="s">
        <v>40</v>
      </c>
      <c r="I3396" t="s">
        <v>3276</v>
      </c>
      <c r="J3396">
        <v>40.68</v>
      </c>
      <c r="K3396">
        <v>38.85</v>
      </c>
      <c r="L3396">
        <v>1968</v>
      </c>
      <c r="M3396" t="s">
        <v>2633</v>
      </c>
      <c r="N3396" t="s">
        <v>39</v>
      </c>
      <c r="O3396">
        <v>2003</v>
      </c>
      <c r="P3396">
        <v>2004</v>
      </c>
      <c r="Q3396" t="s">
        <v>2846</v>
      </c>
      <c r="R3396" t="s">
        <v>39</v>
      </c>
      <c r="S3396" t="s">
        <v>39</v>
      </c>
      <c r="T3396">
        <v>4</v>
      </c>
      <c r="U3396" t="s">
        <v>48</v>
      </c>
      <c r="V3396" s="6" t="s">
        <v>39</v>
      </c>
      <c r="W3396" s="6" t="s">
        <v>39</v>
      </c>
      <c r="X3396" s="6" t="s">
        <v>2804</v>
      </c>
      <c r="Y3396" s="6" t="s">
        <v>39</v>
      </c>
      <c r="Z3396" t="s">
        <v>2636</v>
      </c>
      <c r="AA3396" t="s">
        <v>39</v>
      </c>
      <c r="AB3396" t="s">
        <v>39</v>
      </c>
      <c r="AC3396" t="s">
        <v>39</v>
      </c>
      <c r="AD3396" t="s">
        <v>40</v>
      </c>
      <c r="AE3396" t="s">
        <v>39</v>
      </c>
      <c r="AF3396" t="s">
        <v>40</v>
      </c>
      <c r="AG3396" t="s">
        <v>39</v>
      </c>
      <c r="AH3396" t="s">
        <v>39</v>
      </c>
      <c r="AI3396" t="s">
        <v>39</v>
      </c>
      <c r="AJ3396" s="6" t="s">
        <v>3130</v>
      </c>
      <c r="AK3396" s="19">
        <v>0</v>
      </c>
      <c r="AL3396" t="s">
        <v>136</v>
      </c>
      <c r="AM3396" s="19">
        <v>0</v>
      </c>
      <c r="AN3396">
        <v>3</v>
      </c>
      <c r="AO3396">
        <v>100</v>
      </c>
      <c r="AP3396">
        <v>28</v>
      </c>
      <c r="AQ3396" t="s">
        <v>39</v>
      </c>
      <c r="AR3396" t="s">
        <v>2922</v>
      </c>
    </row>
    <row r="3397" spans="1:44" x14ac:dyDescent="0.35">
      <c r="A3397" t="s">
        <v>2187</v>
      </c>
      <c r="B3397" t="s">
        <v>2673</v>
      </c>
      <c r="C3397" t="s">
        <v>2593</v>
      </c>
      <c r="D3397" t="s">
        <v>915</v>
      </c>
      <c r="E3397" t="s">
        <v>1492</v>
      </c>
      <c r="F3397" t="s">
        <v>3066</v>
      </c>
      <c r="G3397" t="s">
        <v>42</v>
      </c>
      <c r="H3397" t="s">
        <v>40</v>
      </c>
      <c r="I3397" t="s">
        <v>3276</v>
      </c>
      <c r="J3397">
        <v>40.68</v>
      </c>
      <c r="K3397">
        <v>38.85</v>
      </c>
      <c r="L3397">
        <v>1968</v>
      </c>
      <c r="M3397" t="s">
        <v>2633</v>
      </c>
      <c r="N3397" t="s">
        <v>39</v>
      </c>
      <c r="O3397">
        <v>2003</v>
      </c>
      <c r="P3397">
        <v>2004</v>
      </c>
      <c r="Q3397" t="s">
        <v>2846</v>
      </c>
      <c r="R3397" t="s">
        <v>39</v>
      </c>
      <c r="S3397" t="s">
        <v>39</v>
      </c>
      <c r="T3397">
        <v>4</v>
      </c>
      <c r="U3397" t="s">
        <v>48</v>
      </c>
      <c r="V3397" s="6" t="s">
        <v>39</v>
      </c>
      <c r="W3397" s="6" t="s">
        <v>39</v>
      </c>
      <c r="X3397" s="6" t="s">
        <v>2804</v>
      </c>
      <c r="Y3397" s="6" t="s">
        <v>39</v>
      </c>
      <c r="Z3397" t="s">
        <v>2636</v>
      </c>
      <c r="AA3397" t="s">
        <v>39</v>
      </c>
      <c r="AB3397" t="s">
        <v>39</v>
      </c>
      <c r="AC3397" t="s">
        <v>39</v>
      </c>
      <c r="AD3397" t="s">
        <v>40</v>
      </c>
      <c r="AE3397" t="s">
        <v>39</v>
      </c>
      <c r="AF3397" t="s">
        <v>40</v>
      </c>
      <c r="AG3397" t="s">
        <v>39</v>
      </c>
      <c r="AH3397" t="s">
        <v>39</v>
      </c>
      <c r="AI3397" t="s">
        <v>39</v>
      </c>
      <c r="AJ3397" s="6" t="s">
        <v>3130</v>
      </c>
      <c r="AK3397" s="19">
        <v>0</v>
      </c>
      <c r="AL3397" t="s">
        <v>136</v>
      </c>
      <c r="AM3397" s="19">
        <v>0</v>
      </c>
      <c r="AN3397">
        <v>3</v>
      </c>
      <c r="AO3397">
        <v>100</v>
      </c>
      <c r="AP3397">
        <v>28</v>
      </c>
      <c r="AQ3397" t="s">
        <v>39</v>
      </c>
      <c r="AR3397" t="s">
        <v>2922</v>
      </c>
    </row>
    <row r="3398" spans="1:44" x14ac:dyDescent="0.35">
      <c r="A3398" t="s">
        <v>2187</v>
      </c>
      <c r="B3398" t="s">
        <v>2673</v>
      </c>
      <c r="C3398" t="s">
        <v>2593</v>
      </c>
      <c r="D3398" t="s">
        <v>915</v>
      </c>
      <c r="E3398" t="s">
        <v>1492</v>
      </c>
      <c r="F3398" t="s">
        <v>3066</v>
      </c>
      <c r="G3398" t="s">
        <v>42</v>
      </c>
      <c r="H3398" t="s">
        <v>40</v>
      </c>
      <c r="I3398" t="s">
        <v>3276</v>
      </c>
      <c r="J3398">
        <v>40.68</v>
      </c>
      <c r="K3398">
        <v>38.85</v>
      </c>
      <c r="L3398">
        <v>1968</v>
      </c>
      <c r="M3398" t="s">
        <v>2633</v>
      </c>
      <c r="N3398" t="s">
        <v>39</v>
      </c>
      <c r="O3398">
        <v>2003</v>
      </c>
      <c r="P3398">
        <v>2004</v>
      </c>
      <c r="Q3398" t="s">
        <v>2846</v>
      </c>
      <c r="R3398" t="s">
        <v>39</v>
      </c>
      <c r="S3398" t="s">
        <v>39</v>
      </c>
      <c r="T3398">
        <v>4</v>
      </c>
      <c r="U3398" t="s">
        <v>48</v>
      </c>
      <c r="V3398" s="6" t="s">
        <v>39</v>
      </c>
      <c r="W3398" s="6" t="s">
        <v>39</v>
      </c>
      <c r="X3398" s="6" t="s">
        <v>2804</v>
      </c>
      <c r="Y3398" s="6" t="s">
        <v>39</v>
      </c>
      <c r="Z3398" t="s">
        <v>2636</v>
      </c>
      <c r="AA3398" t="s">
        <v>39</v>
      </c>
      <c r="AB3398" t="s">
        <v>39</v>
      </c>
      <c r="AC3398" t="s">
        <v>39</v>
      </c>
      <c r="AD3398" t="s">
        <v>40</v>
      </c>
      <c r="AE3398" t="s">
        <v>39</v>
      </c>
      <c r="AF3398" t="s">
        <v>40</v>
      </c>
      <c r="AG3398" t="s">
        <v>39</v>
      </c>
      <c r="AH3398" t="s">
        <v>39</v>
      </c>
      <c r="AI3398" t="s">
        <v>39</v>
      </c>
      <c r="AJ3398" s="6" t="s">
        <v>3130</v>
      </c>
      <c r="AK3398" s="19">
        <v>0</v>
      </c>
      <c r="AL3398" t="s">
        <v>136</v>
      </c>
      <c r="AM3398" s="19">
        <v>0</v>
      </c>
      <c r="AN3398">
        <v>3</v>
      </c>
      <c r="AO3398">
        <v>100</v>
      </c>
      <c r="AP3398">
        <v>28</v>
      </c>
      <c r="AQ3398" t="s">
        <v>39</v>
      </c>
      <c r="AR3398" t="s">
        <v>2922</v>
      </c>
    </row>
    <row r="3399" spans="1:44" x14ac:dyDescent="0.35">
      <c r="A3399" t="s">
        <v>2187</v>
      </c>
      <c r="B3399" t="s">
        <v>2673</v>
      </c>
      <c r="C3399" t="s">
        <v>2593</v>
      </c>
      <c r="D3399" t="s">
        <v>915</v>
      </c>
      <c r="E3399" t="s">
        <v>1492</v>
      </c>
      <c r="F3399" t="s">
        <v>3066</v>
      </c>
      <c r="G3399" t="s">
        <v>42</v>
      </c>
      <c r="H3399" t="s">
        <v>40</v>
      </c>
      <c r="I3399" t="s">
        <v>3276</v>
      </c>
      <c r="J3399">
        <v>40.68</v>
      </c>
      <c r="K3399">
        <v>38.85</v>
      </c>
      <c r="L3399">
        <v>1968</v>
      </c>
      <c r="M3399" t="s">
        <v>2633</v>
      </c>
      <c r="N3399" t="s">
        <v>39</v>
      </c>
      <c r="O3399">
        <v>2003</v>
      </c>
      <c r="P3399">
        <v>2004</v>
      </c>
      <c r="Q3399" t="s">
        <v>2846</v>
      </c>
      <c r="R3399" t="s">
        <v>39</v>
      </c>
      <c r="S3399" t="s">
        <v>39</v>
      </c>
      <c r="T3399">
        <v>4</v>
      </c>
      <c r="U3399" t="s">
        <v>48</v>
      </c>
      <c r="V3399" s="6" t="s">
        <v>39</v>
      </c>
      <c r="W3399" s="6" t="s">
        <v>39</v>
      </c>
      <c r="X3399" s="6" t="s">
        <v>2804</v>
      </c>
      <c r="Y3399" s="6" t="s">
        <v>39</v>
      </c>
      <c r="Z3399" t="s">
        <v>2636</v>
      </c>
      <c r="AA3399" t="s">
        <v>39</v>
      </c>
      <c r="AB3399" t="s">
        <v>39</v>
      </c>
      <c r="AC3399" t="s">
        <v>39</v>
      </c>
      <c r="AD3399" t="s">
        <v>40</v>
      </c>
      <c r="AE3399" t="s">
        <v>39</v>
      </c>
      <c r="AF3399" t="s">
        <v>40</v>
      </c>
      <c r="AG3399" t="s">
        <v>39</v>
      </c>
      <c r="AH3399" t="s">
        <v>39</v>
      </c>
      <c r="AI3399" t="s">
        <v>39</v>
      </c>
      <c r="AJ3399" s="6" t="s">
        <v>3130</v>
      </c>
      <c r="AK3399" s="19">
        <v>0</v>
      </c>
      <c r="AL3399" t="s">
        <v>136</v>
      </c>
      <c r="AM3399" s="19">
        <v>0</v>
      </c>
      <c r="AN3399">
        <v>3</v>
      </c>
      <c r="AO3399">
        <v>100</v>
      </c>
      <c r="AP3399">
        <v>28</v>
      </c>
      <c r="AQ3399" t="s">
        <v>39</v>
      </c>
      <c r="AR3399" t="s">
        <v>2922</v>
      </c>
    </row>
    <row r="3400" spans="1:44" x14ac:dyDescent="0.35">
      <c r="A3400" t="s">
        <v>2187</v>
      </c>
      <c r="B3400" t="s">
        <v>2673</v>
      </c>
      <c r="C3400" t="s">
        <v>2593</v>
      </c>
      <c r="D3400" t="s">
        <v>915</v>
      </c>
      <c r="E3400" t="s">
        <v>1492</v>
      </c>
      <c r="F3400" t="s">
        <v>3066</v>
      </c>
      <c r="G3400" t="s">
        <v>42</v>
      </c>
      <c r="H3400" t="s">
        <v>40</v>
      </c>
      <c r="I3400" t="s">
        <v>3276</v>
      </c>
      <c r="J3400">
        <v>40.68</v>
      </c>
      <c r="K3400">
        <v>38.85</v>
      </c>
      <c r="L3400">
        <v>1968</v>
      </c>
      <c r="M3400" t="s">
        <v>2633</v>
      </c>
      <c r="N3400" t="s">
        <v>39</v>
      </c>
      <c r="O3400">
        <v>2003</v>
      </c>
      <c r="P3400">
        <v>2004</v>
      </c>
      <c r="Q3400" t="s">
        <v>2846</v>
      </c>
      <c r="R3400" t="s">
        <v>39</v>
      </c>
      <c r="S3400" t="s">
        <v>39</v>
      </c>
      <c r="T3400">
        <v>4</v>
      </c>
      <c r="U3400" t="s">
        <v>48</v>
      </c>
      <c r="V3400" s="6" t="s">
        <v>39</v>
      </c>
      <c r="W3400" s="6" t="s">
        <v>39</v>
      </c>
      <c r="X3400" s="6" t="s">
        <v>2804</v>
      </c>
      <c r="Y3400" s="6" t="s">
        <v>39</v>
      </c>
      <c r="Z3400" t="s">
        <v>2636</v>
      </c>
      <c r="AA3400" t="s">
        <v>39</v>
      </c>
      <c r="AB3400" t="s">
        <v>39</v>
      </c>
      <c r="AC3400" t="s">
        <v>39</v>
      </c>
      <c r="AD3400" t="s">
        <v>40</v>
      </c>
      <c r="AE3400" t="s">
        <v>39</v>
      </c>
      <c r="AF3400" t="s">
        <v>40</v>
      </c>
      <c r="AG3400" t="s">
        <v>39</v>
      </c>
      <c r="AH3400" t="s">
        <v>39</v>
      </c>
      <c r="AI3400" t="s">
        <v>39</v>
      </c>
      <c r="AJ3400" s="6" t="s">
        <v>3130</v>
      </c>
      <c r="AK3400" s="19">
        <v>0</v>
      </c>
      <c r="AL3400" t="s">
        <v>136</v>
      </c>
      <c r="AM3400" s="19">
        <v>0</v>
      </c>
      <c r="AN3400">
        <v>3</v>
      </c>
      <c r="AO3400">
        <v>100</v>
      </c>
      <c r="AP3400">
        <v>28</v>
      </c>
      <c r="AQ3400" t="s">
        <v>39</v>
      </c>
      <c r="AR3400" t="s">
        <v>2922</v>
      </c>
    </row>
    <row r="3401" spans="1:44" x14ac:dyDescent="0.35">
      <c r="A3401" t="s">
        <v>2187</v>
      </c>
      <c r="B3401" t="s">
        <v>2673</v>
      </c>
      <c r="C3401" t="s">
        <v>2593</v>
      </c>
      <c r="D3401" t="s">
        <v>915</v>
      </c>
      <c r="E3401" t="s">
        <v>1492</v>
      </c>
      <c r="F3401" t="s">
        <v>3066</v>
      </c>
      <c r="G3401" t="s">
        <v>42</v>
      </c>
      <c r="H3401" t="s">
        <v>40</v>
      </c>
      <c r="I3401" t="s">
        <v>3276</v>
      </c>
      <c r="J3401">
        <v>40.68</v>
      </c>
      <c r="K3401">
        <v>38.85</v>
      </c>
      <c r="L3401">
        <v>1968</v>
      </c>
      <c r="M3401" t="s">
        <v>2633</v>
      </c>
      <c r="N3401" t="s">
        <v>39</v>
      </c>
      <c r="O3401">
        <v>2003</v>
      </c>
      <c r="P3401">
        <v>2004</v>
      </c>
      <c r="Q3401" t="s">
        <v>2846</v>
      </c>
      <c r="R3401" t="s">
        <v>39</v>
      </c>
      <c r="S3401" t="s">
        <v>39</v>
      </c>
      <c r="T3401">
        <v>4</v>
      </c>
      <c r="U3401" t="s">
        <v>48</v>
      </c>
      <c r="V3401" s="6" t="s">
        <v>39</v>
      </c>
      <c r="W3401" s="6" t="s">
        <v>39</v>
      </c>
      <c r="X3401" s="6" t="s">
        <v>2804</v>
      </c>
      <c r="Y3401" s="6" t="s">
        <v>39</v>
      </c>
      <c r="Z3401" t="s">
        <v>2636</v>
      </c>
      <c r="AA3401" t="s">
        <v>39</v>
      </c>
      <c r="AB3401" t="s">
        <v>39</v>
      </c>
      <c r="AC3401" t="s">
        <v>39</v>
      </c>
      <c r="AD3401" t="s">
        <v>40</v>
      </c>
      <c r="AE3401" t="s">
        <v>39</v>
      </c>
      <c r="AF3401" t="s">
        <v>40</v>
      </c>
      <c r="AG3401" t="s">
        <v>39</v>
      </c>
      <c r="AH3401" t="s">
        <v>39</v>
      </c>
      <c r="AI3401" t="s">
        <v>39</v>
      </c>
      <c r="AJ3401" s="6" t="s">
        <v>3130</v>
      </c>
      <c r="AK3401" s="19">
        <v>0</v>
      </c>
      <c r="AL3401" t="s">
        <v>136</v>
      </c>
      <c r="AM3401" s="19">
        <v>0</v>
      </c>
      <c r="AN3401">
        <v>3</v>
      </c>
      <c r="AO3401">
        <v>100</v>
      </c>
      <c r="AP3401">
        <v>28</v>
      </c>
      <c r="AQ3401" t="s">
        <v>39</v>
      </c>
      <c r="AR3401" t="s">
        <v>2922</v>
      </c>
    </row>
    <row r="3402" spans="1:44" x14ac:dyDescent="0.35">
      <c r="A3402" t="s">
        <v>2187</v>
      </c>
      <c r="B3402" t="s">
        <v>2673</v>
      </c>
      <c r="C3402" t="s">
        <v>2593</v>
      </c>
      <c r="D3402" t="s">
        <v>915</v>
      </c>
      <c r="E3402" t="s">
        <v>1492</v>
      </c>
      <c r="F3402" t="s">
        <v>3066</v>
      </c>
      <c r="G3402" t="s">
        <v>42</v>
      </c>
      <c r="H3402" t="s">
        <v>40</v>
      </c>
      <c r="I3402" t="s">
        <v>3276</v>
      </c>
      <c r="J3402">
        <v>40.68</v>
      </c>
      <c r="K3402">
        <v>38.85</v>
      </c>
      <c r="L3402">
        <v>1968</v>
      </c>
      <c r="M3402" t="s">
        <v>2633</v>
      </c>
      <c r="N3402" t="s">
        <v>39</v>
      </c>
      <c r="O3402">
        <v>2003</v>
      </c>
      <c r="P3402">
        <v>2004</v>
      </c>
      <c r="Q3402" t="s">
        <v>2846</v>
      </c>
      <c r="R3402" t="s">
        <v>39</v>
      </c>
      <c r="S3402" t="s">
        <v>39</v>
      </c>
      <c r="T3402">
        <v>4</v>
      </c>
      <c r="U3402" t="s">
        <v>48</v>
      </c>
      <c r="V3402" s="6" t="s">
        <v>39</v>
      </c>
      <c r="W3402" s="6" t="s">
        <v>39</v>
      </c>
      <c r="X3402" s="6" t="s">
        <v>2804</v>
      </c>
      <c r="Y3402" s="6" t="s">
        <v>39</v>
      </c>
      <c r="Z3402" t="s">
        <v>2636</v>
      </c>
      <c r="AA3402" t="s">
        <v>39</v>
      </c>
      <c r="AB3402" t="s">
        <v>39</v>
      </c>
      <c r="AC3402" t="s">
        <v>39</v>
      </c>
      <c r="AD3402" t="s">
        <v>40</v>
      </c>
      <c r="AE3402" t="s">
        <v>39</v>
      </c>
      <c r="AF3402" t="s">
        <v>40</v>
      </c>
      <c r="AG3402" t="s">
        <v>39</v>
      </c>
      <c r="AH3402" t="s">
        <v>39</v>
      </c>
      <c r="AI3402" t="s">
        <v>39</v>
      </c>
      <c r="AJ3402" s="6" t="s">
        <v>3130</v>
      </c>
      <c r="AK3402" s="19">
        <v>11.66</v>
      </c>
      <c r="AL3402" t="s">
        <v>136</v>
      </c>
      <c r="AM3402" s="19">
        <v>10.69</v>
      </c>
      <c r="AN3402">
        <v>3</v>
      </c>
      <c r="AO3402">
        <v>100</v>
      </c>
      <c r="AP3402">
        <v>28</v>
      </c>
      <c r="AQ3402" t="s">
        <v>39</v>
      </c>
      <c r="AR3402" t="s">
        <v>2922</v>
      </c>
    </row>
    <row r="3403" spans="1:44" x14ac:dyDescent="0.35">
      <c r="A3403" t="s">
        <v>2187</v>
      </c>
      <c r="B3403" t="s">
        <v>2673</v>
      </c>
      <c r="C3403" t="s">
        <v>2593</v>
      </c>
      <c r="D3403" t="s">
        <v>915</v>
      </c>
      <c r="E3403" t="s">
        <v>1492</v>
      </c>
      <c r="F3403" t="s">
        <v>3066</v>
      </c>
      <c r="G3403" t="s">
        <v>42</v>
      </c>
      <c r="H3403" t="s">
        <v>40</v>
      </c>
      <c r="I3403" t="s">
        <v>3276</v>
      </c>
      <c r="J3403">
        <v>40.68</v>
      </c>
      <c r="K3403">
        <v>38.85</v>
      </c>
      <c r="L3403">
        <v>1968</v>
      </c>
      <c r="M3403" t="s">
        <v>2633</v>
      </c>
      <c r="N3403" t="s">
        <v>39</v>
      </c>
      <c r="O3403">
        <v>2003</v>
      </c>
      <c r="P3403">
        <v>2004</v>
      </c>
      <c r="Q3403" t="s">
        <v>2846</v>
      </c>
      <c r="R3403" t="s">
        <v>39</v>
      </c>
      <c r="S3403" t="s">
        <v>39</v>
      </c>
      <c r="T3403">
        <v>4</v>
      </c>
      <c r="U3403" t="s">
        <v>48</v>
      </c>
      <c r="V3403" s="6" t="s">
        <v>39</v>
      </c>
      <c r="W3403" s="6" t="s">
        <v>39</v>
      </c>
      <c r="X3403" s="6" t="s">
        <v>2804</v>
      </c>
      <c r="Y3403" s="6" t="s">
        <v>39</v>
      </c>
      <c r="Z3403" t="s">
        <v>2636</v>
      </c>
      <c r="AA3403" t="s">
        <v>39</v>
      </c>
      <c r="AB3403" t="s">
        <v>39</v>
      </c>
      <c r="AC3403" t="s">
        <v>39</v>
      </c>
      <c r="AD3403" t="s">
        <v>40</v>
      </c>
      <c r="AE3403" t="s">
        <v>39</v>
      </c>
      <c r="AF3403" t="s">
        <v>40</v>
      </c>
      <c r="AG3403" t="s">
        <v>39</v>
      </c>
      <c r="AH3403" t="s">
        <v>39</v>
      </c>
      <c r="AI3403" t="s">
        <v>39</v>
      </c>
      <c r="AJ3403" s="6" t="s">
        <v>3130</v>
      </c>
      <c r="AK3403" s="19">
        <v>0</v>
      </c>
      <c r="AL3403" t="s">
        <v>136</v>
      </c>
      <c r="AM3403" s="19">
        <v>0</v>
      </c>
      <c r="AN3403">
        <v>3</v>
      </c>
      <c r="AO3403">
        <v>100</v>
      </c>
      <c r="AP3403">
        <v>28</v>
      </c>
      <c r="AQ3403" t="s">
        <v>39</v>
      </c>
      <c r="AR3403" t="s">
        <v>2922</v>
      </c>
    </row>
    <row r="3404" spans="1:44" x14ac:dyDescent="0.35">
      <c r="A3404" t="s">
        <v>2187</v>
      </c>
      <c r="B3404" t="s">
        <v>2673</v>
      </c>
      <c r="C3404" t="s">
        <v>2593</v>
      </c>
      <c r="D3404" t="s">
        <v>915</v>
      </c>
      <c r="E3404" t="s">
        <v>1492</v>
      </c>
      <c r="F3404" t="s">
        <v>3066</v>
      </c>
      <c r="G3404" t="s">
        <v>42</v>
      </c>
      <c r="H3404" t="s">
        <v>40</v>
      </c>
      <c r="I3404" t="s">
        <v>3276</v>
      </c>
      <c r="J3404">
        <v>40.68</v>
      </c>
      <c r="K3404">
        <v>38.85</v>
      </c>
      <c r="L3404">
        <v>1968</v>
      </c>
      <c r="M3404" t="s">
        <v>2633</v>
      </c>
      <c r="N3404" t="s">
        <v>39</v>
      </c>
      <c r="O3404">
        <v>2003</v>
      </c>
      <c r="P3404">
        <v>2004</v>
      </c>
      <c r="Q3404" t="s">
        <v>2846</v>
      </c>
      <c r="R3404" t="s">
        <v>39</v>
      </c>
      <c r="S3404" t="s">
        <v>39</v>
      </c>
      <c r="T3404">
        <v>4</v>
      </c>
      <c r="U3404" t="s">
        <v>48</v>
      </c>
      <c r="V3404" s="6" t="s">
        <v>39</v>
      </c>
      <c r="W3404" s="6" t="s">
        <v>39</v>
      </c>
      <c r="X3404" s="6" t="s">
        <v>2804</v>
      </c>
      <c r="Y3404" s="6" t="s">
        <v>39</v>
      </c>
      <c r="Z3404" t="s">
        <v>2636</v>
      </c>
      <c r="AA3404" t="s">
        <v>39</v>
      </c>
      <c r="AB3404" t="s">
        <v>39</v>
      </c>
      <c r="AC3404" t="s">
        <v>39</v>
      </c>
      <c r="AD3404" t="s">
        <v>40</v>
      </c>
      <c r="AE3404" t="s">
        <v>39</v>
      </c>
      <c r="AF3404" t="s">
        <v>40</v>
      </c>
      <c r="AG3404" t="s">
        <v>39</v>
      </c>
      <c r="AH3404" t="s">
        <v>39</v>
      </c>
      <c r="AI3404" t="s">
        <v>39</v>
      </c>
      <c r="AJ3404" s="6" t="s">
        <v>3130</v>
      </c>
      <c r="AK3404" s="19">
        <v>12.05</v>
      </c>
      <c r="AL3404" t="s">
        <v>136</v>
      </c>
      <c r="AM3404" s="19">
        <v>10.45</v>
      </c>
      <c r="AN3404">
        <v>3</v>
      </c>
      <c r="AO3404">
        <v>100</v>
      </c>
      <c r="AP3404">
        <v>28</v>
      </c>
      <c r="AQ3404" t="s">
        <v>39</v>
      </c>
      <c r="AR3404" t="s">
        <v>2922</v>
      </c>
    </row>
    <row r="3405" spans="1:44" x14ac:dyDescent="0.35">
      <c r="A3405" t="s">
        <v>2187</v>
      </c>
      <c r="B3405" t="s">
        <v>2673</v>
      </c>
      <c r="C3405" t="s">
        <v>2593</v>
      </c>
      <c r="D3405" t="s">
        <v>915</v>
      </c>
      <c r="E3405" t="s">
        <v>1492</v>
      </c>
      <c r="F3405" t="s">
        <v>3066</v>
      </c>
      <c r="G3405" t="s">
        <v>42</v>
      </c>
      <c r="H3405" t="s">
        <v>40</v>
      </c>
      <c r="I3405" t="s">
        <v>3277</v>
      </c>
      <c r="J3405">
        <v>40.65</v>
      </c>
      <c r="K3405">
        <v>38.89</v>
      </c>
      <c r="L3405">
        <v>1968</v>
      </c>
      <c r="M3405" t="s">
        <v>2633</v>
      </c>
      <c r="N3405" t="s">
        <v>39</v>
      </c>
      <c r="O3405">
        <v>2003</v>
      </c>
      <c r="P3405">
        <v>2004</v>
      </c>
      <c r="Q3405" t="s">
        <v>2846</v>
      </c>
      <c r="R3405" t="s">
        <v>39</v>
      </c>
      <c r="S3405" t="s">
        <v>39</v>
      </c>
      <c r="T3405">
        <v>4</v>
      </c>
      <c r="U3405" t="s">
        <v>48</v>
      </c>
      <c r="V3405" s="6" t="s">
        <v>39</v>
      </c>
      <c r="W3405" s="6" t="s">
        <v>39</v>
      </c>
      <c r="X3405" s="6" t="s">
        <v>2804</v>
      </c>
      <c r="Y3405" s="6" t="s">
        <v>39</v>
      </c>
      <c r="Z3405" t="s">
        <v>2636</v>
      </c>
      <c r="AA3405" t="s">
        <v>39</v>
      </c>
      <c r="AB3405" t="s">
        <v>39</v>
      </c>
      <c r="AC3405" t="s">
        <v>39</v>
      </c>
      <c r="AD3405" t="s">
        <v>40</v>
      </c>
      <c r="AE3405" t="s">
        <v>39</v>
      </c>
      <c r="AF3405" t="s">
        <v>40</v>
      </c>
      <c r="AG3405" t="s">
        <v>39</v>
      </c>
      <c r="AH3405" t="s">
        <v>39</v>
      </c>
      <c r="AI3405" t="s">
        <v>39</v>
      </c>
      <c r="AJ3405" s="6" t="s">
        <v>3130</v>
      </c>
      <c r="AK3405" s="19">
        <v>12.28</v>
      </c>
      <c r="AL3405" t="s">
        <v>136</v>
      </c>
      <c r="AM3405" s="19">
        <v>0.66</v>
      </c>
      <c r="AN3405">
        <v>3</v>
      </c>
      <c r="AO3405">
        <v>100</v>
      </c>
      <c r="AP3405">
        <v>28</v>
      </c>
      <c r="AQ3405" t="s">
        <v>39</v>
      </c>
      <c r="AR3405" t="s">
        <v>2922</v>
      </c>
    </row>
    <row r="3406" spans="1:44" x14ac:dyDescent="0.35">
      <c r="A3406" t="s">
        <v>2187</v>
      </c>
      <c r="B3406" t="s">
        <v>2673</v>
      </c>
      <c r="C3406" t="s">
        <v>2593</v>
      </c>
      <c r="D3406" t="s">
        <v>915</v>
      </c>
      <c r="E3406" t="s">
        <v>1492</v>
      </c>
      <c r="F3406" t="s">
        <v>3066</v>
      </c>
      <c r="G3406" t="s">
        <v>42</v>
      </c>
      <c r="H3406" t="s">
        <v>40</v>
      </c>
      <c r="I3406" t="s">
        <v>3277</v>
      </c>
      <c r="J3406">
        <v>40.65</v>
      </c>
      <c r="K3406">
        <v>38.89</v>
      </c>
      <c r="L3406">
        <v>1968</v>
      </c>
      <c r="M3406" t="s">
        <v>2633</v>
      </c>
      <c r="N3406" t="s">
        <v>39</v>
      </c>
      <c r="O3406">
        <v>2003</v>
      </c>
      <c r="P3406">
        <v>2004</v>
      </c>
      <c r="Q3406" t="s">
        <v>2846</v>
      </c>
      <c r="R3406" t="s">
        <v>39</v>
      </c>
      <c r="S3406" t="s">
        <v>39</v>
      </c>
      <c r="T3406">
        <v>4</v>
      </c>
      <c r="U3406" t="s">
        <v>48</v>
      </c>
      <c r="V3406" s="6" t="s">
        <v>39</v>
      </c>
      <c r="W3406" s="6" t="s">
        <v>39</v>
      </c>
      <c r="X3406" s="6" t="s">
        <v>2804</v>
      </c>
      <c r="Y3406" s="6" t="s">
        <v>39</v>
      </c>
      <c r="Z3406" t="s">
        <v>2636</v>
      </c>
      <c r="AA3406" t="s">
        <v>39</v>
      </c>
      <c r="AB3406" t="s">
        <v>39</v>
      </c>
      <c r="AC3406" t="s">
        <v>39</v>
      </c>
      <c r="AD3406" t="s">
        <v>40</v>
      </c>
      <c r="AE3406" t="s">
        <v>39</v>
      </c>
      <c r="AF3406" t="s">
        <v>40</v>
      </c>
      <c r="AG3406" t="s">
        <v>39</v>
      </c>
      <c r="AH3406" t="s">
        <v>39</v>
      </c>
      <c r="AI3406" t="s">
        <v>39</v>
      </c>
      <c r="AJ3406" s="6" t="s">
        <v>3130</v>
      </c>
      <c r="AK3406" s="19">
        <v>20.36</v>
      </c>
      <c r="AL3406" t="s">
        <v>136</v>
      </c>
      <c r="AM3406" s="20">
        <v>1.19</v>
      </c>
      <c r="AN3406">
        <v>3</v>
      </c>
      <c r="AO3406">
        <v>100</v>
      </c>
      <c r="AP3406">
        <v>28</v>
      </c>
      <c r="AQ3406" t="s">
        <v>39</v>
      </c>
      <c r="AR3406" t="s">
        <v>2922</v>
      </c>
    </row>
    <row r="3407" spans="1:44" x14ac:dyDescent="0.35">
      <c r="A3407" t="s">
        <v>2187</v>
      </c>
      <c r="B3407" t="s">
        <v>2673</v>
      </c>
      <c r="C3407" t="s">
        <v>2593</v>
      </c>
      <c r="D3407" t="s">
        <v>915</v>
      </c>
      <c r="E3407" t="s">
        <v>1492</v>
      </c>
      <c r="F3407" t="s">
        <v>3066</v>
      </c>
      <c r="G3407" t="s">
        <v>42</v>
      </c>
      <c r="H3407" t="s">
        <v>40</v>
      </c>
      <c r="I3407" t="s">
        <v>3277</v>
      </c>
      <c r="J3407">
        <v>40.65</v>
      </c>
      <c r="K3407">
        <v>38.89</v>
      </c>
      <c r="L3407">
        <v>1968</v>
      </c>
      <c r="M3407" t="s">
        <v>2633</v>
      </c>
      <c r="N3407" t="s">
        <v>39</v>
      </c>
      <c r="O3407">
        <v>2003</v>
      </c>
      <c r="P3407">
        <v>2004</v>
      </c>
      <c r="Q3407" t="s">
        <v>2846</v>
      </c>
      <c r="R3407" t="s">
        <v>39</v>
      </c>
      <c r="S3407" t="s">
        <v>39</v>
      </c>
      <c r="T3407">
        <v>4</v>
      </c>
      <c r="U3407" t="s">
        <v>48</v>
      </c>
      <c r="V3407" s="6" t="s">
        <v>39</v>
      </c>
      <c r="W3407" s="6" t="s">
        <v>39</v>
      </c>
      <c r="X3407" s="6" t="s">
        <v>2804</v>
      </c>
      <c r="Y3407" s="6" t="s">
        <v>39</v>
      </c>
      <c r="Z3407" t="s">
        <v>2636</v>
      </c>
      <c r="AA3407" t="s">
        <v>39</v>
      </c>
      <c r="AB3407" t="s">
        <v>39</v>
      </c>
      <c r="AC3407" t="s">
        <v>39</v>
      </c>
      <c r="AD3407" t="s">
        <v>40</v>
      </c>
      <c r="AE3407" t="s">
        <v>39</v>
      </c>
      <c r="AF3407" t="s">
        <v>40</v>
      </c>
      <c r="AG3407" t="s">
        <v>39</v>
      </c>
      <c r="AH3407" t="s">
        <v>39</v>
      </c>
      <c r="AI3407" t="s">
        <v>39</v>
      </c>
      <c r="AJ3407" s="6" t="s">
        <v>3130</v>
      </c>
      <c r="AK3407" s="19">
        <v>11.73</v>
      </c>
      <c r="AL3407" t="s">
        <v>136</v>
      </c>
      <c r="AM3407" s="19">
        <v>1.24</v>
      </c>
      <c r="AN3407">
        <v>3</v>
      </c>
      <c r="AO3407">
        <v>100</v>
      </c>
      <c r="AP3407">
        <v>28</v>
      </c>
      <c r="AQ3407" t="s">
        <v>39</v>
      </c>
      <c r="AR3407" t="s">
        <v>2922</v>
      </c>
    </row>
    <row r="3408" spans="1:44" x14ac:dyDescent="0.35">
      <c r="A3408" t="s">
        <v>2187</v>
      </c>
      <c r="B3408" t="s">
        <v>2673</v>
      </c>
      <c r="C3408" t="s">
        <v>2593</v>
      </c>
      <c r="D3408" t="s">
        <v>915</v>
      </c>
      <c r="E3408" t="s">
        <v>1492</v>
      </c>
      <c r="F3408" t="s">
        <v>3066</v>
      </c>
      <c r="G3408" t="s">
        <v>42</v>
      </c>
      <c r="H3408" t="s">
        <v>40</v>
      </c>
      <c r="I3408" t="s">
        <v>3277</v>
      </c>
      <c r="J3408">
        <v>40.65</v>
      </c>
      <c r="K3408">
        <v>38.89</v>
      </c>
      <c r="L3408">
        <v>1968</v>
      </c>
      <c r="M3408" t="s">
        <v>2633</v>
      </c>
      <c r="N3408" t="s">
        <v>39</v>
      </c>
      <c r="O3408">
        <v>2003</v>
      </c>
      <c r="P3408">
        <v>2004</v>
      </c>
      <c r="Q3408" t="s">
        <v>2846</v>
      </c>
      <c r="R3408" t="s">
        <v>39</v>
      </c>
      <c r="S3408" t="s">
        <v>39</v>
      </c>
      <c r="T3408">
        <v>4</v>
      </c>
      <c r="U3408" t="s">
        <v>48</v>
      </c>
      <c r="V3408" s="6" t="s">
        <v>39</v>
      </c>
      <c r="W3408" s="6" t="s">
        <v>39</v>
      </c>
      <c r="X3408" s="6" t="s">
        <v>2804</v>
      </c>
      <c r="Y3408" s="6" t="s">
        <v>39</v>
      </c>
      <c r="Z3408" t="s">
        <v>2636</v>
      </c>
      <c r="AA3408" t="s">
        <v>39</v>
      </c>
      <c r="AB3408" t="s">
        <v>39</v>
      </c>
      <c r="AC3408" t="s">
        <v>39</v>
      </c>
      <c r="AD3408" t="s">
        <v>40</v>
      </c>
      <c r="AE3408" t="s">
        <v>39</v>
      </c>
      <c r="AF3408" t="s">
        <v>40</v>
      </c>
      <c r="AG3408" t="s">
        <v>39</v>
      </c>
      <c r="AH3408" t="s">
        <v>39</v>
      </c>
      <c r="AI3408" t="s">
        <v>39</v>
      </c>
      <c r="AJ3408" s="6" t="s">
        <v>3130</v>
      </c>
      <c r="AK3408" s="19">
        <v>24.2</v>
      </c>
      <c r="AL3408" t="s">
        <v>136</v>
      </c>
      <c r="AM3408" s="19">
        <v>1.27</v>
      </c>
      <c r="AN3408">
        <v>3</v>
      </c>
      <c r="AO3408">
        <v>100</v>
      </c>
      <c r="AP3408">
        <v>28</v>
      </c>
      <c r="AQ3408" t="s">
        <v>39</v>
      </c>
      <c r="AR3408" t="s">
        <v>2922</v>
      </c>
    </row>
    <row r="3409" spans="1:44" x14ac:dyDescent="0.35">
      <c r="A3409" t="s">
        <v>2187</v>
      </c>
      <c r="B3409" t="s">
        <v>2673</v>
      </c>
      <c r="C3409" t="s">
        <v>2593</v>
      </c>
      <c r="D3409" t="s">
        <v>915</v>
      </c>
      <c r="E3409" t="s">
        <v>1492</v>
      </c>
      <c r="F3409" t="s">
        <v>3066</v>
      </c>
      <c r="G3409" t="s">
        <v>42</v>
      </c>
      <c r="H3409" t="s">
        <v>40</v>
      </c>
      <c r="I3409" t="s">
        <v>3277</v>
      </c>
      <c r="J3409">
        <v>40.65</v>
      </c>
      <c r="K3409">
        <v>38.89</v>
      </c>
      <c r="L3409">
        <v>1968</v>
      </c>
      <c r="M3409" t="s">
        <v>2633</v>
      </c>
      <c r="N3409" t="s">
        <v>39</v>
      </c>
      <c r="O3409">
        <v>2003</v>
      </c>
      <c r="P3409">
        <v>2004</v>
      </c>
      <c r="Q3409" t="s">
        <v>2846</v>
      </c>
      <c r="R3409" t="s">
        <v>39</v>
      </c>
      <c r="S3409" t="s">
        <v>39</v>
      </c>
      <c r="T3409">
        <v>4</v>
      </c>
      <c r="U3409" t="s">
        <v>48</v>
      </c>
      <c r="V3409" s="6" t="s">
        <v>39</v>
      </c>
      <c r="W3409" s="6" t="s">
        <v>39</v>
      </c>
      <c r="X3409" s="6" t="s">
        <v>2804</v>
      </c>
      <c r="Y3409" s="6" t="s">
        <v>39</v>
      </c>
      <c r="Z3409" t="s">
        <v>2636</v>
      </c>
      <c r="AA3409" t="s">
        <v>39</v>
      </c>
      <c r="AB3409" t="s">
        <v>39</v>
      </c>
      <c r="AC3409" t="s">
        <v>39</v>
      </c>
      <c r="AD3409" t="s">
        <v>40</v>
      </c>
      <c r="AE3409" t="s">
        <v>39</v>
      </c>
      <c r="AF3409" t="s">
        <v>40</v>
      </c>
      <c r="AG3409" t="s">
        <v>39</v>
      </c>
      <c r="AH3409" t="s">
        <v>39</v>
      </c>
      <c r="AI3409" t="s">
        <v>39</v>
      </c>
      <c r="AJ3409" s="6" t="s">
        <v>3130</v>
      </c>
      <c r="AK3409" s="19">
        <v>19.829999999999998</v>
      </c>
      <c r="AL3409" t="s">
        <v>136</v>
      </c>
      <c r="AM3409" s="19">
        <v>1.1599999999999999</v>
      </c>
      <c r="AN3409">
        <v>3</v>
      </c>
      <c r="AO3409">
        <v>100</v>
      </c>
      <c r="AP3409">
        <v>28</v>
      </c>
      <c r="AQ3409" t="s">
        <v>39</v>
      </c>
      <c r="AR3409" t="s">
        <v>2922</v>
      </c>
    </row>
    <row r="3410" spans="1:44" x14ac:dyDescent="0.35">
      <c r="A3410" t="s">
        <v>2187</v>
      </c>
      <c r="B3410" t="s">
        <v>2673</v>
      </c>
      <c r="C3410" t="s">
        <v>2593</v>
      </c>
      <c r="D3410" t="s">
        <v>915</v>
      </c>
      <c r="E3410" t="s">
        <v>1492</v>
      </c>
      <c r="F3410" t="s">
        <v>3066</v>
      </c>
      <c r="G3410" t="s">
        <v>42</v>
      </c>
      <c r="H3410" t="s">
        <v>40</v>
      </c>
      <c r="I3410" t="s">
        <v>3277</v>
      </c>
      <c r="J3410">
        <v>40.65</v>
      </c>
      <c r="K3410">
        <v>38.89</v>
      </c>
      <c r="L3410">
        <v>1968</v>
      </c>
      <c r="M3410" t="s">
        <v>2633</v>
      </c>
      <c r="N3410" t="s">
        <v>39</v>
      </c>
      <c r="O3410">
        <v>2003</v>
      </c>
      <c r="P3410">
        <v>2004</v>
      </c>
      <c r="Q3410" t="s">
        <v>2846</v>
      </c>
      <c r="R3410" t="s">
        <v>39</v>
      </c>
      <c r="S3410" t="s">
        <v>39</v>
      </c>
      <c r="T3410">
        <v>4</v>
      </c>
      <c r="U3410" t="s">
        <v>48</v>
      </c>
      <c r="V3410" s="6" t="s">
        <v>39</v>
      </c>
      <c r="W3410" s="6" t="s">
        <v>39</v>
      </c>
      <c r="X3410" s="6" t="s">
        <v>2804</v>
      </c>
      <c r="Y3410" s="6" t="s">
        <v>39</v>
      </c>
      <c r="Z3410" t="s">
        <v>2636</v>
      </c>
      <c r="AA3410" t="s">
        <v>39</v>
      </c>
      <c r="AB3410" t="s">
        <v>39</v>
      </c>
      <c r="AC3410" t="s">
        <v>39</v>
      </c>
      <c r="AD3410" t="s">
        <v>40</v>
      </c>
      <c r="AE3410" t="s">
        <v>39</v>
      </c>
      <c r="AF3410" t="s">
        <v>40</v>
      </c>
      <c r="AG3410" t="s">
        <v>39</v>
      </c>
      <c r="AH3410" t="s">
        <v>39</v>
      </c>
      <c r="AI3410" t="s">
        <v>39</v>
      </c>
      <c r="AJ3410" s="6" t="s">
        <v>3130</v>
      </c>
      <c r="AK3410" s="19">
        <v>18.989999999999998</v>
      </c>
      <c r="AL3410" t="s">
        <v>136</v>
      </c>
      <c r="AM3410" s="19">
        <v>4</v>
      </c>
      <c r="AN3410">
        <v>3</v>
      </c>
      <c r="AO3410">
        <v>100</v>
      </c>
      <c r="AP3410">
        <v>28</v>
      </c>
      <c r="AQ3410" t="s">
        <v>39</v>
      </c>
      <c r="AR3410" t="s">
        <v>2922</v>
      </c>
    </row>
    <row r="3411" spans="1:44" x14ac:dyDescent="0.35">
      <c r="A3411" t="s">
        <v>2187</v>
      </c>
      <c r="B3411" t="s">
        <v>2673</v>
      </c>
      <c r="C3411" t="s">
        <v>2593</v>
      </c>
      <c r="D3411" t="s">
        <v>915</v>
      </c>
      <c r="E3411" t="s">
        <v>1492</v>
      </c>
      <c r="F3411" t="s">
        <v>3066</v>
      </c>
      <c r="G3411" t="s">
        <v>42</v>
      </c>
      <c r="H3411" t="s">
        <v>40</v>
      </c>
      <c r="I3411" t="s">
        <v>3277</v>
      </c>
      <c r="J3411">
        <v>40.65</v>
      </c>
      <c r="K3411">
        <v>38.89</v>
      </c>
      <c r="L3411">
        <v>1968</v>
      </c>
      <c r="M3411" t="s">
        <v>2633</v>
      </c>
      <c r="N3411" t="s">
        <v>39</v>
      </c>
      <c r="O3411">
        <v>2003</v>
      </c>
      <c r="P3411">
        <v>2004</v>
      </c>
      <c r="Q3411" t="s">
        <v>2846</v>
      </c>
      <c r="R3411" t="s">
        <v>39</v>
      </c>
      <c r="S3411" t="s">
        <v>39</v>
      </c>
      <c r="T3411">
        <v>4</v>
      </c>
      <c r="U3411" t="s">
        <v>48</v>
      </c>
      <c r="V3411" s="6" t="s">
        <v>39</v>
      </c>
      <c r="W3411" s="6" t="s">
        <v>39</v>
      </c>
      <c r="X3411" s="6" t="s">
        <v>2804</v>
      </c>
      <c r="Y3411" s="6" t="s">
        <v>39</v>
      </c>
      <c r="Z3411" t="s">
        <v>2636</v>
      </c>
      <c r="AA3411" t="s">
        <v>39</v>
      </c>
      <c r="AB3411" t="s">
        <v>39</v>
      </c>
      <c r="AC3411" t="s">
        <v>39</v>
      </c>
      <c r="AD3411" t="s">
        <v>40</v>
      </c>
      <c r="AE3411" t="s">
        <v>39</v>
      </c>
      <c r="AF3411" t="s">
        <v>40</v>
      </c>
      <c r="AG3411" t="s">
        <v>39</v>
      </c>
      <c r="AH3411" t="s">
        <v>39</v>
      </c>
      <c r="AI3411" t="s">
        <v>39</v>
      </c>
      <c r="AJ3411" s="6" t="s">
        <v>3130</v>
      </c>
      <c r="AK3411" s="19">
        <v>0</v>
      </c>
      <c r="AL3411" t="s">
        <v>136</v>
      </c>
      <c r="AM3411" s="19">
        <v>0</v>
      </c>
      <c r="AN3411">
        <v>3</v>
      </c>
      <c r="AO3411">
        <v>100</v>
      </c>
      <c r="AP3411">
        <v>28</v>
      </c>
      <c r="AQ3411" t="s">
        <v>39</v>
      </c>
      <c r="AR3411" t="s">
        <v>2922</v>
      </c>
    </row>
    <row r="3412" spans="1:44" x14ac:dyDescent="0.35">
      <c r="A3412" t="s">
        <v>2187</v>
      </c>
      <c r="B3412" t="s">
        <v>2673</v>
      </c>
      <c r="C3412" t="s">
        <v>2593</v>
      </c>
      <c r="D3412" t="s">
        <v>915</v>
      </c>
      <c r="E3412" t="s">
        <v>1492</v>
      </c>
      <c r="F3412" t="s">
        <v>3066</v>
      </c>
      <c r="G3412" t="s">
        <v>42</v>
      </c>
      <c r="H3412" t="s">
        <v>40</v>
      </c>
      <c r="I3412" t="s">
        <v>3277</v>
      </c>
      <c r="J3412">
        <v>40.65</v>
      </c>
      <c r="K3412">
        <v>38.89</v>
      </c>
      <c r="L3412">
        <v>1968</v>
      </c>
      <c r="M3412" t="s">
        <v>2633</v>
      </c>
      <c r="N3412" t="s">
        <v>39</v>
      </c>
      <c r="O3412">
        <v>2003</v>
      </c>
      <c r="P3412">
        <v>2004</v>
      </c>
      <c r="Q3412" t="s">
        <v>2846</v>
      </c>
      <c r="R3412" t="s">
        <v>39</v>
      </c>
      <c r="S3412" t="s">
        <v>39</v>
      </c>
      <c r="T3412">
        <v>4</v>
      </c>
      <c r="U3412" t="s">
        <v>48</v>
      </c>
      <c r="V3412" s="6" t="s">
        <v>39</v>
      </c>
      <c r="W3412" s="6" t="s">
        <v>39</v>
      </c>
      <c r="X3412" s="6" t="s">
        <v>2804</v>
      </c>
      <c r="Y3412" s="6" t="s">
        <v>39</v>
      </c>
      <c r="Z3412" t="s">
        <v>2636</v>
      </c>
      <c r="AA3412" t="s">
        <v>39</v>
      </c>
      <c r="AB3412" t="s">
        <v>39</v>
      </c>
      <c r="AC3412" t="s">
        <v>39</v>
      </c>
      <c r="AD3412" t="s">
        <v>40</v>
      </c>
      <c r="AE3412" t="s">
        <v>39</v>
      </c>
      <c r="AF3412" t="s">
        <v>40</v>
      </c>
      <c r="AG3412" t="s">
        <v>39</v>
      </c>
      <c r="AH3412" t="s">
        <v>39</v>
      </c>
      <c r="AI3412" t="s">
        <v>39</v>
      </c>
      <c r="AJ3412" s="6" t="s">
        <v>3130</v>
      </c>
      <c r="AK3412" s="19">
        <v>13.53</v>
      </c>
      <c r="AL3412" t="s">
        <v>136</v>
      </c>
      <c r="AM3412" s="19">
        <v>1.41</v>
      </c>
      <c r="AN3412">
        <v>3</v>
      </c>
      <c r="AO3412">
        <v>100</v>
      </c>
      <c r="AP3412">
        <v>28</v>
      </c>
      <c r="AQ3412" t="s">
        <v>39</v>
      </c>
      <c r="AR3412" t="s">
        <v>2922</v>
      </c>
    </row>
    <row r="3413" spans="1:44" x14ac:dyDescent="0.35">
      <c r="A3413" t="s">
        <v>2187</v>
      </c>
      <c r="B3413" t="s">
        <v>2673</v>
      </c>
      <c r="C3413" t="s">
        <v>2593</v>
      </c>
      <c r="D3413" t="s">
        <v>915</v>
      </c>
      <c r="E3413" t="s">
        <v>1492</v>
      </c>
      <c r="F3413" t="s">
        <v>3066</v>
      </c>
      <c r="G3413" t="s">
        <v>42</v>
      </c>
      <c r="H3413" t="s">
        <v>40</v>
      </c>
      <c r="I3413" t="s">
        <v>3277</v>
      </c>
      <c r="J3413">
        <v>40.65</v>
      </c>
      <c r="K3413">
        <v>38.89</v>
      </c>
      <c r="L3413">
        <v>1968</v>
      </c>
      <c r="M3413" t="s">
        <v>2633</v>
      </c>
      <c r="N3413" t="s">
        <v>39</v>
      </c>
      <c r="O3413">
        <v>2003</v>
      </c>
      <c r="P3413">
        <v>2004</v>
      </c>
      <c r="Q3413" t="s">
        <v>2846</v>
      </c>
      <c r="R3413" t="s">
        <v>39</v>
      </c>
      <c r="S3413" t="s">
        <v>39</v>
      </c>
      <c r="T3413">
        <v>4</v>
      </c>
      <c r="U3413" t="s">
        <v>48</v>
      </c>
      <c r="V3413" s="6" t="s">
        <v>39</v>
      </c>
      <c r="W3413" s="6" t="s">
        <v>39</v>
      </c>
      <c r="X3413" s="6" t="s">
        <v>2804</v>
      </c>
      <c r="Y3413" s="6" t="s">
        <v>39</v>
      </c>
      <c r="Z3413" t="s">
        <v>2636</v>
      </c>
      <c r="AA3413" t="s">
        <v>39</v>
      </c>
      <c r="AB3413" t="s">
        <v>39</v>
      </c>
      <c r="AC3413" t="s">
        <v>39</v>
      </c>
      <c r="AD3413" t="s">
        <v>40</v>
      </c>
      <c r="AE3413" t="s">
        <v>39</v>
      </c>
      <c r="AF3413" t="s">
        <v>40</v>
      </c>
      <c r="AG3413" t="s">
        <v>39</v>
      </c>
      <c r="AH3413" t="s">
        <v>39</v>
      </c>
      <c r="AI3413" t="s">
        <v>39</v>
      </c>
      <c r="AJ3413" s="6" t="s">
        <v>3130</v>
      </c>
      <c r="AK3413" s="19">
        <v>19.25</v>
      </c>
      <c r="AL3413" t="s">
        <v>136</v>
      </c>
      <c r="AM3413" s="19">
        <v>8.75</v>
      </c>
      <c r="AN3413">
        <v>3</v>
      </c>
      <c r="AO3413">
        <v>100</v>
      </c>
      <c r="AP3413">
        <v>28</v>
      </c>
      <c r="AQ3413" t="s">
        <v>39</v>
      </c>
      <c r="AR3413" t="s">
        <v>2922</v>
      </c>
    </row>
    <row r="3414" spans="1:44" x14ac:dyDescent="0.35">
      <c r="A3414" t="s">
        <v>2187</v>
      </c>
      <c r="B3414" t="s">
        <v>2673</v>
      </c>
      <c r="C3414" t="s">
        <v>2593</v>
      </c>
      <c r="D3414" t="s">
        <v>915</v>
      </c>
      <c r="E3414" t="s">
        <v>1492</v>
      </c>
      <c r="F3414" t="s">
        <v>3066</v>
      </c>
      <c r="G3414" t="s">
        <v>42</v>
      </c>
      <c r="H3414" t="s">
        <v>40</v>
      </c>
      <c r="I3414" t="s">
        <v>3278</v>
      </c>
      <c r="J3414">
        <v>40.700000000000003</v>
      </c>
      <c r="K3414">
        <v>38.909999999999997</v>
      </c>
      <c r="L3414">
        <v>1968</v>
      </c>
      <c r="M3414" t="s">
        <v>2633</v>
      </c>
      <c r="N3414" t="s">
        <v>39</v>
      </c>
      <c r="O3414">
        <v>2003</v>
      </c>
      <c r="P3414">
        <v>2004</v>
      </c>
      <c r="Q3414" t="s">
        <v>2846</v>
      </c>
      <c r="R3414" t="s">
        <v>39</v>
      </c>
      <c r="S3414" t="s">
        <v>39</v>
      </c>
      <c r="T3414">
        <v>4</v>
      </c>
      <c r="U3414" t="s">
        <v>48</v>
      </c>
      <c r="V3414" s="6" t="s">
        <v>39</v>
      </c>
      <c r="W3414" s="6" t="s">
        <v>39</v>
      </c>
      <c r="X3414" s="6" t="s">
        <v>2804</v>
      </c>
      <c r="Y3414" s="6" t="s">
        <v>39</v>
      </c>
      <c r="Z3414" t="s">
        <v>2636</v>
      </c>
      <c r="AA3414" t="s">
        <v>39</v>
      </c>
      <c r="AB3414" t="s">
        <v>39</v>
      </c>
      <c r="AC3414" t="s">
        <v>39</v>
      </c>
      <c r="AD3414" t="s">
        <v>40</v>
      </c>
      <c r="AE3414" t="s">
        <v>39</v>
      </c>
      <c r="AF3414" t="s">
        <v>40</v>
      </c>
      <c r="AG3414" t="s">
        <v>39</v>
      </c>
      <c r="AH3414" t="s">
        <v>39</v>
      </c>
      <c r="AI3414" t="s">
        <v>39</v>
      </c>
      <c r="AJ3414" s="6" t="s">
        <v>3130</v>
      </c>
      <c r="AK3414" s="19">
        <v>27.22</v>
      </c>
      <c r="AL3414" t="s">
        <v>136</v>
      </c>
      <c r="AM3414" s="19">
        <v>1.34</v>
      </c>
      <c r="AN3414">
        <v>3</v>
      </c>
      <c r="AO3414">
        <v>100</v>
      </c>
      <c r="AP3414">
        <v>28</v>
      </c>
      <c r="AQ3414" t="s">
        <v>39</v>
      </c>
      <c r="AR3414" t="s">
        <v>2922</v>
      </c>
    </row>
    <row r="3415" spans="1:44" x14ac:dyDescent="0.35">
      <c r="A3415" t="s">
        <v>2187</v>
      </c>
      <c r="B3415" t="s">
        <v>2673</v>
      </c>
      <c r="C3415" t="s">
        <v>2593</v>
      </c>
      <c r="D3415" t="s">
        <v>915</v>
      </c>
      <c r="E3415" t="s">
        <v>1492</v>
      </c>
      <c r="F3415" t="s">
        <v>3066</v>
      </c>
      <c r="G3415" t="s">
        <v>42</v>
      </c>
      <c r="H3415" t="s">
        <v>40</v>
      </c>
      <c r="I3415" t="s">
        <v>3275</v>
      </c>
      <c r="J3415">
        <v>40.58</v>
      </c>
      <c r="K3415">
        <v>38.9</v>
      </c>
      <c r="L3415">
        <v>1968</v>
      </c>
      <c r="M3415" t="s">
        <v>2633</v>
      </c>
      <c r="N3415" t="s">
        <v>39</v>
      </c>
      <c r="O3415">
        <v>2003</v>
      </c>
      <c r="P3415">
        <v>2004</v>
      </c>
      <c r="Q3415" t="s">
        <v>2846</v>
      </c>
      <c r="R3415" t="s">
        <v>39</v>
      </c>
      <c r="S3415" t="s">
        <v>39</v>
      </c>
      <c r="T3415">
        <v>4</v>
      </c>
      <c r="U3415" t="s">
        <v>48</v>
      </c>
      <c r="V3415" s="6" t="s">
        <v>39</v>
      </c>
      <c r="W3415" s="6" t="s">
        <v>39</v>
      </c>
      <c r="X3415" s="6" t="s">
        <v>2804</v>
      </c>
      <c r="Y3415" s="6" t="s">
        <v>39</v>
      </c>
      <c r="Z3415" t="s">
        <v>2636</v>
      </c>
      <c r="AA3415" t="s">
        <v>39</v>
      </c>
      <c r="AB3415" t="s">
        <v>39</v>
      </c>
      <c r="AC3415" t="s">
        <v>39</v>
      </c>
      <c r="AD3415" t="s">
        <v>40</v>
      </c>
      <c r="AE3415" t="s">
        <v>39</v>
      </c>
      <c r="AF3415" t="s">
        <v>40</v>
      </c>
      <c r="AG3415" t="s">
        <v>39</v>
      </c>
      <c r="AH3415" t="s">
        <v>39</v>
      </c>
      <c r="AI3415" t="s">
        <v>39</v>
      </c>
      <c r="AJ3415" s="6" t="s">
        <v>3130</v>
      </c>
      <c r="AK3415" s="19">
        <v>26.83</v>
      </c>
      <c r="AL3415" t="s">
        <v>136</v>
      </c>
      <c r="AM3415" s="19">
        <v>2.02</v>
      </c>
      <c r="AN3415">
        <v>3</v>
      </c>
      <c r="AO3415">
        <v>100</v>
      </c>
      <c r="AP3415">
        <v>28</v>
      </c>
      <c r="AQ3415" t="s">
        <v>39</v>
      </c>
      <c r="AR3415" t="s">
        <v>2922</v>
      </c>
    </row>
    <row r="3416" spans="1:44" x14ac:dyDescent="0.35">
      <c r="A3416" t="s">
        <v>2187</v>
      </c>
      <c r="B3416" t="s">
        <v>2673</v>
      </c>
      <c r="C3416" t="s">
        <v>2593</v>
      </c>
      <c r="D3416" t="s">
        <v>915</v>
      </c>
      <c r="E3416" t="s">
        <v>1492</v>
      </c>
      <c r="F3416" t="s">
        <v>3066</v>
      </c>
      <c r="G3416" t="s">
        <v>42</v>
      </c>
      <c r="H3416" t="s">
        <v>40</v>
      </c>
      <c r="I3416" t="s">
        <v>3275</v>
      </c>
      <c r="J3416">
        <v>40.58</v>
      </c>
      <c r="K3416">
        <v>38.9</v>
      </c>
      <c r="L3416">
        <v>1968</v>
      </c>
      <c r="M3416" t="s">
        <v>2633</v>
      </c>
      <c r="N3416" t="s">
        <v>39</v>
      </c>
      <c r="O3416">
        <v>2003</v>
      </c>
      <c r="P3416">
        <v>2004</v>
      </c>
      <c r="Q3416" t="s">
        <v>2846</v>
      </c>
      <c r="R3416" t="s">
        <v>39</v>
      </c>
      <c r="S3416" t="s">
        <v>39</v>
      </c>
      <c r="T3416">
        <v>4</v>
      </c>
      <c r="U3416" t="s">
        <v>48</v>
      </c>
      <c r="V3416" s="6" t="s">
        <v>39</v>
      </c>
      <c r="W3416" s="6" t="s">
        <v>39</v>
      </c>
      <c r="X3416" s="6" t="s">
        <v>2804</v>
      </c>
      <c r="Y3416" s="6" t="s">
        <v>39</v>
      </c>
      <c r="Z3416" t="s">
        <v>2636</v>
      </c>
      <c r="AA3416" t="s">
        <v>39</v>
      </c>
      <c r="AB3416" t="s">
        <v>39</v>
      </c>
      <c r="AC3416" t="s">
        <v>39</v>
      </c>
      <c r="AD3416" t="s">
        <v>40</v>
      </c>
      <c r="AE3416" t="s">
        <v>39</v>
      </c>
      <c r="AF3416" t="s">
        <v>40</v>
      </c>
      <c r="AG3416" t="s">
        <v>39</v>
      </c>
      <c r="AH3416" t="s">
        <v>39</v>
      </c>
      <c r="AI3416" t="s">
        <v>39</v>
      </c>
      <c r="AJ3416" s="6" t="s">
        <v>3130</v>
      </c>
      <c r="AK3416" s="19">
        <v>15.52</v>
      </c>
      <c r="AL3416" t="s">
        <v>136</v>
      </c>
      <c r="AM3416" s="19">
        <v>2.95</v>
      </c>
      <c r="AN3416">
        <v>3</v>
      </c>
      <c r="AO3416">
        <v>100</v>
      </c>
      <c r="AP3416">
        <v>28</v>
      </c>
      <c r="AQ3416" t="s">
        <v>39</v>
      </c>
      <c r="AR3416" t="s">
        <v>2922</v>
      </c>
    </row>
    <row r="3417" spans="1:44" x14ac:dyDescent="0.35">
      <c r="A3417" t="s">
        <v>2187</v>
      </c>
      <c r="B3417" t="s">
        <v>2673</v>
      </c>
      <c r="C3417" t="s">
        <v>2593</v>
      </c>
      <c r="D3417" t="s">
        <v>915</v>
      </c>
      <c r="E3417" t="s">
        <v>1492</v>
      </c>
      <c r="F3417" t="s">
        <v>3066</v>
      </c>
      <c r="G3417" t="s">
        <v>42</v>
      </c>
      <c r="H3417" t="s">
        <v>40</v>
      </c>
      <c r="I3417" t="s">
        <v>3275</v>
      </c>
      <c r="J3417">
        <v>40.58</v>
      </c>
      <c r="K3417">
        <v>38.9</v>
      </c>
      <c r="L3417">
        <v>1968</v>
      </c>
      <c r="M3417" t="s">
        <v>2633</v>
      </c>
      <c r="N3417" t="s">
        <v>39</v>
      </c>
      <c r="O3417">
        <v>2003</v>
      </c>
      <c r="P3417">
        <v>2004</v>
      </c>
      <c r="Q3417" t="s">
        <v>2846</v>
      </c>
      <c r="R3417" t="s">
        <v>39</v>
      </c>
      <c r="S3417" t="s">
        <v>39</v>
      </c>
      <c r="T3417">
        <v>4</v>
      </c>
      <c r="U3417" t="s">
        <v>48</v>
      </c>
      <c r="V3417" s="6" t="s">
        <v>39</v>
      </c>
      <c r="W3417" s="6" t="s">
        <v>39</v>
      </c>
      <c r="X3417" s="6" t="s">
        <v>2804</v>
      </c>
      <c r="Y3417" s="6" t="s">
        <v>39</v>
      </c>
      <c r="Z3417" t="s">
        <v>2636</v>
      </c>
      <c r="AA3417" t="s">
        <v>39</v>
      </c>
      <c r="AB3417" t="s">
        <v>39</v>
      </c>
      <c r="AC3417" t="s">
        <v>39</v>
      </c>
      <c r="AD3417" t="s">
        <v>40</v>
      </c>
      <c r="AE3417" t="s">
        <v>39</v>
      </c>
      <c r="AF3417" t="s">
        <v>40</v>
      </c>
      <c r="AG3417" t="s">
        <v>39</v>
      </c>
      <c r="AH3417" t="s">
        <v>39</v>
      </c>
      <c r="AI3417" t="s">
        <v>39</v>
      </c>
      <c r="AJ3417" s="6" t="s">
        <v>3130</v>
      </c>
      <c r="AK3417" s="19">
        <v>20.61</v>
      </c>
      <c r="AL3417" t="s">
        <v>136</v>
      </c>
      <c r="AM3417" s="19">
        <v>7.76</v>
      </c>
      <c r="AN3417">
        <v>3</v>
      </c>
      <c r="AO3417">
        <v>100</v>
      </c>
      <c r="AP3417">
        <v>28</v>
      </c>
      <c r="AQ3417" t="s">
        <v>39</v>
      </c>
      <c r="AR3417" t="s">
        <v>2922</v>
      </c>
    </row>
    <row r="3418" spans="1:44" x14ac:dyDescent="0.35">
      <c r="A3418" t="s">
        <v>2187</v>
      </c>
      <c r="B3418" t="s">
        <v>2673</v>
      </c>
      <c r="C3418" t="s">
        <v>2593</v>
      </c>
      <c r="D3418" t="s">
        <v>915</v>
      </c>
      <c r="E3418" t="s">
        <v>1492</v>
      </c>
      <c r="F3418" t="s">
        <v>3066</v>
      </c>
      <c r="G3418" t="s">
        <v>42</v>
      </c>
      <c r="H3418" t="s">
        <v>40</v>
      </c>
      <c r="I3418" t="s">
        <v>3275</v>
      </c>
      <c r="J3418">
        <v>40.58</v>
      </c>
      <c r="K3418">
        <v>38.9</v>
      </c>
      <c r="L3418">
        <v>1968</v>
      </c>
      <c r="M3418" t="s">
        <v>2633</v>
      </c>
      <c r="N3418" t="s">
        <v>39</v>
      </c>
      <c r="O3418">
        <v>2003</v>
      </c>
      <c r="P3418">
        <v>2004</v>
      </c>
      <c r="Q3418" t="s">
        <v>2846</v>
      </c>
      <c r="R3418" t="s">
        <v>39</v>
      </c>
      <c r="S3418" t="s">
        <v>39</v>
      </c>
      <c r="T3418">
        <v>4</v>
      </c>
      <c r="U3418" t="s">
        <v>48</v>
      </c>
      <c r="V3418" s="6" t="s">
        <v>39</v>
      </c>
      <c r="W3418" s="6" t="s">
        <v>39</v>
      </c>
      <c r="X3418" s="6" t="s">
        <v>2804</v>
      </c>
      <c r="Y3418" s="6" t="s">
        <v>39</v>
      </c>
      <c r="Z3418" t="s">
        <v>2636</v>
      </c>
      <c r="AA3418" t="s">
        <v>39</v>
      </c>
      <c r="AB3418" t="s">
        <v>39</v>
      </c>
      <c r="AC3418" t="s">
        <v>39</v>
      </c>
      <c r="AD3418" t="s">
        <v>40</v>
      </c>
      <c r="AE3418" t="s">
        <v>39</v>
      </c>
      <c r="AF3418" t="s">
        <v>40</v>
      </c>
      <c r="AG3418" t="s">
        <v>39</v>
      </c>
      <c r="AH3418" t="s">
        <v>39</v>
      </c>
      <c r="AI3418" t="s">
        <v>39</v>
      </c>
      <c r="AJ3418" s="6" t="s">
        <v>3130</v>
      </c>
      <c r="AK3418" s="19">
        <v>22.71</v>
      </c>
      <c r="AL3418" t="s">
        <v>136</v>
      </c>
      <c r="AM3418" s="19">
        <v>1.5</v>
      </c>
      <c r="AN3418">
        <v>3</v>
      </c>
      <c r="AO3418">
        <v>100</v>
      </c>
      <c r="AP3418">
        <v>28</v>
      </c>
      <c r="AQ3418" t="s">
        <v>39</v>
      </c>
      <c r="AR3418" t="s">
        <v>2922</v>
      </c>
    </row>
    <row r="3419" spans="1:44" x14ac:dyDescent="0.35">
      <c r="A3419" t="s">
        <v>2187</v>
      </c>
      <c r="B3419" t="s">
        <v>2673</v>
      </c>
      <c r="C3419" t="s">
        <v>2593</v>
      </c>
      <c r="D3419" t="s">
        <v>915</v>
      </c>
      <c r="E3419" t="s">
        <v>1492</v>
      </c>
      <c r="F3419" t="s">
        <v>3066</v>
      </c>
      <c r="G3419" t="s">
        <v>42</v>
      </c>
      <c r="H3419" t="s">
        <v>40</v>
      </c>
      <c r="I3419" t="s">
        <v>3275</v>
      </c>
      <c r="J3419">
        <v>40.58</v>
      </c>
      <c r="K3419">
        <v>38.9</v>
      </c>
      <c r="L3419">
        <v>1968</v>
      </c>
      <c r="M3419" t="s">
        <v>2633</v>
      </c>
      <c r="N3419" t="s">
        <v>39</v>
      </c>
      <c r="O3419">
        <v>2003</v>
      </c>
      <c r="P3419">
        <v>2004</v>
      </c>
      <c r="Q3419" t="s">
        <v>2846</v>
      </c>
      <c r="R3419" t="s">
        <v>39</v>
      </c>
      <c r="S3419" t="s">
        <v>39</v>
      </c>
      <c r="T3419">
        <v>4</v>
      </c>
      <c r="U3419" t="s">
        <v>48</v>
      </c>
      <c r="V3419" s="6" t="s">
        <v>39</v>
      </c>
      <c r="W3419" s="6" t="s">
        <v>39</v>
      </c>
      <c r="X3419" s="6" t="s">
        <v>2804</v>
      </c>
      <c r="Y3419" s="6" t="s">
        <v>39</v>
      </c>
      <c r="Z3419" t="s">
        <v>2636</v>
      </c>
      <c r="AA3419" t="s">
        <v>39</v>
      </c>
      <c r="AB3419" t="s">
        <v>39</v>
      </c>
      <c r="AC3419" t="s">
        <v>39</v>
      </c>
      <c r="AD3419" t="s">
        <v>40</v>
      </c>
      <c r="AE3419" t="s">
        <v>39</v>
      </c>
      <c r="AF3419" t="s">
        <v>40</v>
      </c>
      <c r="AG3419" t="s">
        <v>39</v>
      </c>
      <c r="AH3419" t="s">
        <v>39</v>
      </c>
      <c r="AI3419" t="s">
        <v>39</v>
      </c>
      <c r="AJ3419" s="6" t="s">
        <v>3130</v>
      </c>
      <c r="AK3419" s="17">
        <v>17.149999999999999</v>
      </c>
      <c r="AL3419" t="s">
        <v>136</v>
      </c>
      <c r="AM3419" s="19">
        <v>3.68</v>
      </c>
      <c r="AN3419">
        <v>3</v>
      </c>
      <c r="AO3419">
        <v>100</v>
      </c>
      <c r="AP3419">
        <v>28</v>
      </c>
      <c r="AQ3419" t="s">
        <v>39</v>
      </c>
      <c r="AR3419" t="s">
        <v>2922</v>
      </c>
    </row>
    <row r="3420" spans="1:44" x14ac:dyDescent="0.35">
      <c r="A3420" t="s">
        <v>2187</v>
      </c>
      <c r="B3420" t="s">
        <v>2673</v>
      </c>
      <c r="C3420" t="s">
        <v>2593</v>
      </c>
      <c r="D3420" t="s">
        <v>915</v>
      </c>
      <c r="E3420" t="s">
        <v>1492</v>
      </c>
      <c r="F3420" t="s">
        <v>3066</v>
      </c>
      <c r="G3420" t="s">
        <v>42</v>
      </c>
      <c r="H3420" t="s">
        <v>40</v>
      </c>
      <c r="I3420" t="s">
        <v>3275</v>
      </c>
      <c r="J3420">
        <v>40.58</v>
      </c>
      <c r="K3420">
        <v>38.9</v>
      </c>
      <c r="L3420">
        <v>1968</v>
      </c>
      <c r="M3420" t="s">
        <v>2633</v>
      </c>
      <c r="N3420" t="s">
        <v>39</v>
      </c>
      <c r="O3420">
        <v>2003</v>
      </c>
      <c r="P3420">
        <v>2004</v>
      </c>
      <c r="Q3420" t="s">
        <v>2846</v>
      </c>
      <c r="R3420" t="s">
        <v>39</v>
      </c>
      <c r="S3420" t="s">
        <v>39</v>
      </c>
      <c r="T3420">
        <v>4</v>
      </c>
      <c r="U3420" t="s">
        <v>48</v>
      </c>
      <c r="V3420" s="6" t="s">
        <v>39</v>
      </c>
      <c r="W3420" s="6" t="s">
        <v>39</v>
      </c>
      <c r="X3420" s="6" t="s">
        <v>2804</v>
      </c>
      <c r="Y3420" s="6" t="s">
        <v>39</v>
      </c>
      <c r="Z3420" t="s">
        <v>2636</v>
      </c>
      <c r="AA3420" t="s">
        <v>39</v>
      </c>
      <c r="AB3420" t="s">
        <v>39</v>
      </c>
      <c r="AC3420" t="s">
        <v>39</v>
      </c>
      <c r="AD3420" t="s">
        <v>40</v>
      </c>
      <c r="AE3420" t="s">
        <v>39</v>
      </c>
      <c r="AF3420" t="s">
        <v>40</v>
      </c>
      <c r="AG3420" t="s">
        <v>39</v>
      </c>
      <c r="AH3420" t="s">
        <v>39</v>
      </c>
      <c r="AI3420" t="s">
        <v>39</v>
      </c>
      <c r="AJ3420" s="6" t="s">
        <v>3130</v>
      </c>
      <c r="AK3420" s="19">
        <v>16.329999999999998</v>
      </c>
      <c r="AL3420" t="s">
        <v>136</v>
      </c>
      <c r="AM3420" s="19">
        <v>14.57</v>
      </c>
      <c r="AN3420">
        <v>3</v>
      </c>
      <c r="AO3420">
        <v>100</v>
      </c>
      <c r="AP3420">
        <v>28</v>
      </c>
      <c r="AQ3420" t="s">
        <v>39</v>
      </c>
      <c r="AR3420" t="s">
        <v>2922</v>
      </c>
    </row>
    <row r="3421" spans="1:44" x14ac:dyDescent="0.35">
      <c r="A3421" t="s">
        <v>2187</v>
      </c>
      <c r="B3421" t="s">
        <v>2673</v>
      </c>
      <c r="C3421" t="s">
        <v>2593</v>
      </c>
      <c r="D3421" t="s">
        <v>915</v>
      </c>
      <c r="E3421" t="s">
        <v>1492</v>
      </c>
      <c r="F3421" t="s">
        <v>3066</v>
      </c>
      <c r="G3421" t="s">
        <v>42</v>
      </c>
      <c r="H3421" t="s">
        <v>40</v>
      </c>
      <c r="I3421" t="s">
        <v>3275</v>
      </c>
      <c r="J3421">
        <v>40.58</v>
      </c>
      <c r="K3421">
        <v>38.9</v>
      </c>
      <c r="L3421">
        <v>1968</v>
      </c>
      <c r="M3421" t="s">
        <v>2633</v>
      </c>
      <c r="N3421" t="s">
        <v>39</v>
      </c>
      <c r="O3421">
        <v>2003</v>
      </c>
      <c r="P3421">
        <v>2004</v>
      </c>
      <c r="Q3421" t="s">
        <v>2846</v>
      </c>
      <c r="R3421" t="s">
        <v>39</v>
      </c>
      <c r="S3421" t="s">
        <v>39</v>
      </c>
      <c r="T3421">
        <v>4</v>
      </c>
      <c r="U3421" t="s">
        <v>48</v>
      </c>
      <c r="V3421" s="6" t="s">
        <v>39</v>
      </c>
      <c r="W3421" s="6" t="s">
        <v>39</v>
      </c>
      <c r="X3421" s="6" t="s">
        <v>2804</v>
      </c>
      <c r="Y3421" s="6" t="s">
        <v>39</v>
      </c>
      <c r="Z3421" t="s">
        <v>2636</v>
      </c>
      <c r="AA3421" t="s">
        <v>39</v>
      </c>
      <c r="AB3421" t="s">
        <v>39</v>
      </c>
      <c r="AC3421" t="s">
        <v>39</v>
      </c>
      <c r="AD3421" t="s">
        <v>40</v>
      </c>
      <c r="AE3421" t="s">
        <v>39</v>
      </c>
      <c r="AF3421" t="s">
        <v>40</v>
      </c>
      <c r="AG3421" t="s">
        <v>39</v>
      </c>
      <c r="AH3421" t="s">
        <v>39</v>
      </c>
      <c r="AI3421" t="s">
        <v>39</v>
      </c>
      <c r="AJ3421" s="6" t="s">
        <v>3130</v>
      </c>
      <c r="AK3421" s="19">
        <v>0</v>
      </c>
      <c r="AL3421" t="s">
        <v>136</v>
      </c>
      <c r="AM3421" s="19">
        <v>0</v>
      </c>
      <c r="AN3421">
        <v>3</v>
      </c>
      <c r="AO3421">
        <v>100</v>
      </c>
      <c r="AP3421">
        <v>28</v>
      </c>
      <c r="AQ3421" t="s">
        <v>39</v>
      </c>
      <c r="AR3421" t="s">
        <v>2922</v>
      </c>
    </row>
    <row r="3422" spans="1:44" x14ac:dyDescent="0.35">
      <c r="A3422" t="s">
        <v>2187</v>
      </c>
      <c r="B3422" t="s">
        <v>2673</v>
      </c>
      <c r="C3422" t="s">
        <v>2593</v>
      </c>
      <c r="D3422" t="s">
        <v>915</v>
      </c>
      <c r="E3422" t="s">
        <v>1492</v>
      </c>
      <c r="F3422" t="s">
        <v>3066</v>
      </c>
      <c r="G3422" t="s">
        <v>42</v>
      </c>
      <c r="H3422" t="s">
        <v>40</v>
      </c>
      <c r="I3422" t="s">
        <v>3275</v>
      </c>
      <c r="J3422">
        <v>40.58</v>
      </c>
      <c r="K3422">
        <v>38.9</v>
      </c>
      <c r="L3422">
        <v>1968</v>
      </c>
      <c r="M3422" t="s">
        <v>2633</v>
      </c>
      <c r="N3422" t="s">
        <v>39</v>
      </c>
      <c r="O3422">
        <v>2003</v>
      </c>
      <c r="P3422">
        <v>2004</v>
      </c>
      <c r="Q3422" t="s">
        <v>2846</v>
      </c>
      <c r="R3422" t="s">
        <v>39</v>
      </c>
      <c r="S3422" t="s">
        <v>39</v>
      </c>
      <c r="T3422">
        <v>4</v>
      </c>
      <c r="U3422" t="s">
        <v>48</v>
      </c>
      <c r="V3422" s="6" t="s">
        <v>39</v>
      </c>
      <c r="W3422" s="6" t="s">
        <v>39</v>
      </c>
      <c r="X3422" s="6" t="s">
        <v>2804</v>
      </c>
      <c r="Y3422" s="6" t="s">
        <v>39</v>
      </c>
      <c r="Z3422" t="s">
        <v>2636</v>
      </c>
      <c r="AA3422" t="s">
        <v>39</v>
      </c>
      <c r="AB3422" t="s">
        <v>39</v>
      </c>
      <c r="AC3422" t="s">
        <v>39</v>
      </c>
      <c r="AD3422" t="s">
        <v>40</v>
      </c>
      <c r="AE3422" t="s">
        <v>39</v>
      </c>
      <c r="AF3422" t="s">
        <v>40</v>
      </c>
      <c r="AG3422" t="s">
        <v>39</v>
      </c>
      <c r="AH3422" t="s">
        <v>39</v>
      </c>
      <c r="AI3422" t="s">
        <v>39</v>
      </c>
      <c r="AJ3422" s="6" t="s">
        <v>3130</v>
      </c>
      <c r="AK3422" s="19">
        <v>0</v>
      </c>
      <c r="AL3422" t="s">
        <v>136</v>
      </c>
      <c r="AM3422" s="19">
        <v>0</v>
      </c>
      <c r="AN3422">
        <v>3</v>
      </c>
      <c r="AO3422">
        <v>100</v>
      </c>
      <c r="AP3422">
        <v>28</v>
      </c>
      <c r="AQ3422" t="s">
        <v>39</v>
      </c>
      <c r="AR3422" t="s">
        <v>2922</v>
      </c>
    </row>
    <row r="3423" spans="1:44" x14ac:dyDescent="0.35">
      <c r="A3423" t="s">
        <v>2187</v>
      </c>
      <c r="B3423" t="s">
        <v>2673</v>
      </c>
      <c r="C3423" t="s">
        <v>2593</v>
      </c>
      <c r="D3423" t="s">
        <v>915</v>
      </c>
      <c r="E3423" t="s">
        <v>1492</v>
      </c>
      <c r="F3423" t="s">
        <v>3066</v>
      </c>
      <c r="G3423" t="s">
        <v>42</v>
      </c>
      <c r="H3423" t="s">
        <v>40</v>
      </c>
      <c r="I3423" t="s">
        <v>3275</v>
      </c>
      <c r="J3423">
        <v>40.58</v>
      </c>
      <c r="K3423">
        <v>38.9</v>
      </c>
      <c r="L3423">
        <v>1968</v>
      </c>
      <c r="M3423" t="s">
        <v>2633</v>
      </c>
      <c r="N3423" t="s">
        <v>39</v>
      </c>
      <c r="O3423">
        <v>2003</v>
      </c>
      <c r="P3423">
        <v>2004</v>
      </c>
      <c r="Q3423" t="s">
        <v>2846</v>
      </c>
      <c r="R3423" t="s">
        <v>39</v>
      </c>
      <c r="S3423" t="s">
        <v>39</v>
      </c>
      <c r="T3423">
        <v>4</v>
      </c>
      <c r="U3423" t="s">
        <v>48</v>
      </c>
      <c r="V3423" s="6" t="s">
        <v>39</v>
      </c>
      <c r="W3423" s="6" t="s">
        <v>39</v>
      </c>
      <c r="X3423" s="6" t="s">
        <v>2804</v>
      </c>
      <c r="Y3423" s="6" t="s">
        <v>39</v>
      </c>
      <c r="Z3423" t="s">
        <v>2636</v>
      </c>
      <c r="AA3423" t="s">
        <v>39</v>
      </c>
      <c r="AB3423" t="s">
        <v>39</v>
      </c>
      <c r="AC3423" t="s">
        <v>39</v>
      </c>
      <c r="AD3423" t="s">
        <v>40</v>
      </c>
      <c r="AE3423" t="s">
        <v>39</v>
      </c>
      <c r="AF3423" t="s">
        <v>40</v>
      </c>
      <c r="AG3423" t="s">
        <v>39</v>
      </c>
      <c r="AH3423" t="s">
        <v>39</v>
      </c>
      <c r="AI3423" t="s">
        <v>39</v>
      </c>
      <c r="AJ3423" s="6" t="s">
        <v>3130</v>
      </c>
      <c r="AK3423" s="19">
        <v>2.33</v>
      </c>
      <c r="AL3423" t="s">
        <v>136</v>
      </c>
      <c r="AM3423" s="19">
        <v>4.04</v>
      </c>
      <c r="AN3423">
        <v>3</v>
      </c>
      <c r="AO3423">
        <v>100</v>
      </c>
      <c r="AP3423">
        <v>28</v>
      </c>
      <c r="AQ3423" t="s">
        <v>39</v>
      </c>
      <c r="AR3423" t="s">
        <v>2922</v>
      </c>
    </row>
    <row r="3424" spans="1:44" x14ac:dyDescent="0.35">
      <c r="A3424" t="s">
        <v>2187</v>
      </c>
      <c r="B3424" t="s">
        <v>2673</v>
      </c>
      <c r="C3424" t="s">
        <v>2593</v>
      </c>
      <c r="D3424" t="s">
        <v>915</v>
      </c>
      <c r="E3424" t="s">
        <v>1492</v>
      </c>
      <c r="F3424" t="s">
        <v>3066</v>
      </c>
      <c r="G3424" t="s">
        <v>42</v>
      </c>
      <c r="H3424" t="s">
        <v>40</v>
      </c>
      <c r="I3424" t="s">
        <v>3275</v>
      </c>
      <c r="J3424">
        <v>40.700000000000003</v>
      </c>
      <c r="K3424">
        <v>38.909999999999997</v>
      </c>
      <c r="L3424">
        <v>1968</v>
      </c>
      <c r="M3424" t="s">
        <v>2633</v>
      </c>
      <c r="N3424" t="s">
        <v>39</v>
      </c>
      <c r="O3424">
        <v>2003</v>
      </c>
      <c r="P3424">
        <v>2004</v>
      </c>
      <c r="Q3424" t="s">
        <v>2846</v>
      </c>
      <c r="R3424" t="s">
        <v>39</v>
      </c>
      <c r="S3424" t="s">
        <v>39</v>
      </c>
      <c r="T3424">
        <v>4</v>
      </c>
      <c r="U3424" t="s">
        <v>3279</v>
      </c>
      <c r="V3424" s="6" t="s">
        <v>39</v>
      </c>
      <c r="W3424" s="6" t="s">
        <v>39</v>
      </c>
      <c r="X3424" s="6" t="s">
        <v>2804</v>
      </c>
      <c r="Y3424" s="6" t="s">
        <v>39</v>
      </c>
      <c r="Z3424" t="s">
        <v>2636</v>
      </c>
      <c r="AA3424" t="s">
        <v>39</v>
      </c>
      <c r="AB3424" t="s">
        <v>39</v>
      </c>
      <c r="AC3424" t="s">
        <v>39</v>
      </c>
      <c r="AD3424" t="s">
        <v>40</v>
      </c>
      <c r="AE3424" t="s">
        <v>39</v>
      </c>
      <c r="AF3424" t="s">
        <v>42</v>
      </c>
      <c r="AG3424" t="s">
        <v>3280</v>
      </c>
      <c r="AH3424">
        <v>60</v>
      </c>
      <c r="AI3424" t="s">
        <v>39</v>
      </c>
      <c r="AJ3424" s="6" t="s">
        <v>3130</v>
      </c>
      <c r="AK3424" s="19">
        <v>9.27</v>
      </c>
      <c r="AL3424" t="s">
        <v>136</v>
      </c>
      <c r="AM3424" s="19">
        <v>0.61</v>
      </c>
      <c r="AN3424">
        <v>3</v>
      </c>
      <c r="AO3424">
        <v>100</v>
      </c>
      <c r="AP3424">
        <v>28</v>
      </c>
      <c r="AQ3424" t="s">
        <v>39</v>
      </c>
      <c r="AR3424" t="s">
        <v>2922</v>
      </c>
    </row>
    <row r="3425" spans="1:44" x14ac:dyDescent="0.35">
      <c r="A3425" t="s">
        <v>2187</v>
      </c>
      <c r="B3425" t="s">
        <v>2673</v>
      </c>
      <c r="C3425" t="s">
        <v>2593</v>
      </c>
      <c r="D3425" t="s">
        <v>915</v>
      </c>
      <c r="E3425" t="s">
        <v>1492</v>
      </c>
      <c r="F3425" t="s">
        <v>3066</v>
      </c>
      <c r="G3425" t="s">
        <v>42</v>
      </c>
      <c r="H3425" t="s">
        <v>40</v>
      </c>
      <c r="I3425" t="s">
        <v>3275</v>
      </c>
      <c r="J3425">
        <v>40.700000000000003</v>
      </c>
      <c r="K3425">
        <v>38.909999999999997</v>
      </c>
      <c r="L3425">
        <v>1968</v>
      </c>
      <c r="M3425" t="s">
        <v>2633</v>
      </c>
      <c r="N3425" t="s">
        <v>39</v>
      </c>
      <c r="O3425">
        <v>2003</v>
      </c>
      <c r="P3425">
        <v>2004</v>
      </c>
      <c r="Q3425" t="s">
        <v>2846</v>
      </c>
      <c r="R3425" t="s">
        <v>39</v>
      </c>
      <c r="S3425" t="s">
        <v>39</v>
      </c>
      <c r="T3425">
        <v>4</v>
      </c>
      <c r="U3425" t="s">
        <v>3279</v>
      </c>
      <c r="V3425" s="6" t="s">
        <v>39</v>
      </c>
      <c r="W3425" s="6" t="s">
        <v>39</v>
      </c>
      <c r="X3425" s="6" t="s">
        <v>2804</v>
      </c>
      <c r="Y3425" s="6" t="s">
        <v>39</v>
      </c>
      <c r="Z3425" t="s">
        <v>2636</v>
      </c>
      <c r="AA3425" t="s">
        <v>39</v>
      </c>
      <c r="AB3425" t="s">
        <v>39</v>
      </c>
      <c r="AC3425" t="s">
        <v>39</v>
      </c>
      <c r="AD3425" t="s">
        <v>40</v>
      </c>
      <c r="AE3425" t="s">
        <v>39</v>
      </c>
      <c r="AF3425" t="s">
        <v>42</v>
      </c>
      <c r="AG3425" t="s">
        <v>3280</v>
      </c>
      <c r="AH3425">
        <v>60</v>
      </c>
      <c r="AI3425" t="s">
        <v>39</v>
      </c>
      <c r="AJ3425" s="6" t="s">
        <v>3130</v>
      </c>
      <c r="AK3425" s="19">
        <v>8.83</v>
      </c>
      <c r="AL3425" t="s">
        <v>136</v>
      </c>
      <c r="AM3425" s="19">
        <v>0.14000000000000001</v>
      </c>
      <c r="AN3425">
        <v>3</v>
      </c>
      <c r="AO3425">
        <v>100</v>
      </c>
      <c r="AP3425">
        <v>28</v>
      </c>
      <c r="AQ3425" t="s">
        <v>39</v>
      </c>
      <c r="AR3425" t="s">
        <v>2922</v>
      </c>
    </row>
    <row r="3426" spans="1:44" x14ac:dyDescent="0.35">
      <c r="A3426" t="s">
        <v>2187</v>
      </c>
      <c r="B3426" t="s">
        <v>2673</v>
      </c>
      <c r="C3426" t="s">
        <v>2593</v>
      </c>
      <c r="D3426" t="s">
        <v>915</v>
      </c>
      <c r="E3426" t="s">
        <v>1492</v>
      </c>
      <c r="F3426" t="s">
        <v>3066</v>
      </c>
      <c r="G3426" t="s">
        <v>42</v>
      </c>
      <c r="H3426" t="s">
        <v>40</v>
      </c>
      <c r="I3426" t="s">
        <v>3275</v>
      </c>
      <c r="J3426">
        <v>40.700000000000003</v>
      </c>
      <c r="K3426">
        <v>38.909999999999997</v>
      </c>
      <c r="L3426">
        <v>1968</v>
      </c>
      <c r="M3426" t="s">
        <v>2633</v>
      </c>
      <c r="N3426" t="s">
        <v>39</v>
      </c>
      <c r="O3426">
        <v>2003</v>
      </c>
      <c r="P3426">
        <v>2004</v>
      </c>
      <c r="Q3426" t="s">
        <v>2846</v>
      </c>
      <c r="R3426" t="s">
        <v>39</v>
      </c>
      <c r="S3426" t="s">
        <v>39</v>
      </c>
      <c r="T3426">
        <v>4</v>
      </c>
      <c r="U3426" t="s">
        <v>3279</v>
      </c>
      <c r="V3426" s="6" t="s">
        <v>39</v>
      </c>
      <c r="W3426" s="6" t="s">
        <v>39</v>
      </c>
      <c r="X3426" s="6" t="s">
        <v>2804</v>
      </c>
      <c r="Y3426" s="6" t="s">
        <v>39</v>
      </c>
      <c r="Z3426" t="s">
        <v>2636</v>
      </c>
      <c r="AA3426" t="s">
        <v>39</v>
      </c>
      <c r="AB3426" t="s">
        <v>39</v>
      </c>
      <c r="AC3426" t="s">
        <v>39</v>
      </c>
      <c r="AD3426" t="s">
        <v>40</v>
      </c>
      <c r="AE3426" t="s">
        <v>39</v>
      </c>
      <c r="AF3426" t="s">
        <v>42</v>
      </c>
      <c r="AG3426" t="s">
        <v>3280</v>
      </c>
      <c r="AH3426">
        <v>60</v>
      </c>
      <c r="AI3426" t="s">
        <v>39</v>
      </c>
      <c r="AJ3426" s="6" t="s">
        <v>3130</v>
      </c>
      <c r="AK3426" s="19">
        <v>7.76</v>
      </c>
      <c r="AL3426" t="s">
        <v>136</v>
      </c>
      <c r="AM3426" s="19">
        <v>0.45</v>
      </c>
      <c r="AN3426">
        <v>3</v>
      </c>
      <c r="AO3426">
        <v>100</v>
      </c>
      <c r="AP3426">
        <v>28</v>
      </c>
      <c r="AQ3426" t="s">
        <v>39</v>
      </c>
      <c r="AR3426" t="s">
        <v>2922</v>
      </c>
    </row>
    <row r="3427" spans="1:44" x14ac:dyDescent="0.35">
      <c r="A3427" t="s">
        <v>2187</v>
      </c>
      <c r="B3427" t="s">
        <v>2673</v>
      </c>
      <c r="C3427" t="s">
        <v>2593</v>
      </c>
      <c r="D3427" t="s">
        <v>915</v>
      </c>
      <c r="E3427" t="s">
        <v>1492</v>
      </c>
      <c r="F3427" t="s">
        <v>3066</v>
      </c>
      <c r="G3427" t="s">
        <v>42</v>
      </c>
      <c r="H3427" t="s">
        <v>40</v>
      </c>
      <c r="I3427" t="s">
        <v>3275</v>
      </c>
      <c r="J3427">
        <v>40.700000000000003</v>
      </c>
      <c r="K3427">
        <v>38.909999999999997</v>
      </c>
      <c r="L3427">
        <v>1968</v>
      </c>
      <c r="M3427" t="s">
        <v>2633</v>
      </c>
      <c r="N3427" t="s">
        <v>39</v>
      </c>
      <c r="O3427">
        <v>2003</v>
      </c>
      <c r="P3427">
        <v>2004</v>
      </c>
      <c r="Q3427" t="s">
        <v>2846</v>
      </c>
      <c r="R3427" t="s">
        <v>39</v>
      </c>
      <c r="S3427" t="s">
        <v>39</v>
      </c>
      <c r="T3427">
        <v>4</v>
      </c>
      <c r="U3427" t="s">
        <v>3279</v>
      </c>
      <c r="V3427" s="6" t="s">
        <v>39</v>
      </c>
      <c r="W3427" s="6" t="s">
        <v>39</v>
      </c>
      <c r="X3427" s="6" t="s">
        <v>2804</v>
      </c>
      <c r="Y3427" s="6" t="s">
        <v>39</v>
      </c>
      <c r="Z3427" t="s">
        <v>2636</v>
      </c>
      <c r="AA3427" t="s">
        <v>39</v>
      </c>
      <c r="AB3427" t="s">
        <v>39</v>
      </c>
      <c r="AC3427" t="s">
        <v>39</v>
      </c>
      <c r="AD3427" t="s">
        <v>40</v>
      </c>
      <c r="AE3427" t="s">
        <v>39</v>
      </c>
      <c r="AF3427" t="s">
        <v>42</v>
      </c>
      <c r="AG3427" t="s">
        <v>3280</v>
      </c>
      <c r="AH3427">
        <v>60</v>
      </c>
      <c r="AI3427" t="s">
        <v>39</v>
      </c>
      <c r="AJ3427" s="6" t="s">
        <v>3130</v>
      </c>
      <c r="AK3427" s="19">
        <v>10.29</v>
      </c>
      <c r="AL3427" t="s">
        <v>136</v>
      </c>
      <c r="AM3427" s="19">
        <v>1.2</v>
      </c>
      <c r="AN3427">
        <v>3</v>
      </c>
      <c r="AO3427">
        <v>100</v>
      </c>
      <c r="AP3427">
        <v>28</v>
      </c>
      <c r="AQ3427" t="s">
        <v>39</v>
      </c>
      <c r="AR3427" t="s">
        <v>2922</v>
      </c>
    </row>
    <row r="3428" spans="1:44" x14ac:dyDescent="0.35">
      <c r="A3428" t="s">
        <v>2187</v>
      </c>
      <c r="B3428" t="s">
        <v>2673</v>
      </c>
      <c r="C3428" t="s">
        <v>2593</v>
      </c>
      <c r="D3428" t="s">
        <v>915</v>
      </c>
      <c r="E3428" t="s">
        <v>1492</v>
      </c>
      <c r="F3428" t="s">
        <v>3066</v>
      </c>
      <c r="G3428" t="s">
        <v>42</v>
      </c>
      <c r="H3428" t="s">
        <v>40</v>
      </c>
      <c r="I3428" t="s">
        <v>3275</v>
      </c>
      <c r="J3428">
        <v>40.700000000000003</v>
      </c>
      <c r="K3428">
        <v>38.909999999999997</v>
      </c>
      <c r="L3428">
        <v>1968</v>
      </c>
      <c r="M3428" t="s">
        <v>2633</v>
      </c>
      <c r="N3428" t="s">
        <v>39</v>
      </c>
      <c r="O3428">
        <v>2003</v>
      </c>
      <c r="P3428">
        <v>2004</v>
      </c>
      <c r="Q3428" t="s">
        <v>2846</v>
      </c>
      <c r="R3428" t="s">
        <v>39</v>
      </c>
      <c r="S3428" t="s">
        <v>39</v>
      </c>
      <c r="T3428">
        <v>4</v>
      </c>
      <c r="U3428" t="s">
        <v>3279</v>
      </c>
      <c r="V3428" s="6" t="s">
        <v>39</v>
      </c>
      <c r="W3428" s="6" t="s">
        <v>39</v>
      </c>
      <c r="X3428" s="6" t="s">
        <v>2804</v>
      </c>
      <c r="Y3428" s="6" t="s">
        <v>39</v>
      </c>
      <c r="Z3428" t="s">
        <v>2636</v>
      </c>
      <c r="AA3428" t="s">
        <v>39</v>
      </c>
      <c r="AB3428" t="s">
        <v>39</v>
      </c>
      <c r="AC3428" t="s">
        <v>39</v>
      </c>
      <c r="AD3428" t="s">
        <v>40</v>
      </c>
      <c r="AE3428" t="s">
        <v>39</v>
      </c>
      <c r="AF3428" t="s">
        <v>42</v>
      </c>
      <c r="AG3428" t="s">
        <v>3280</v>
      </c>
      <c r="AH3428">
        <v>60</v>
      </c>
      <c r="AI3428" t="s">
        <v>39</v>
      </c>
      <c r="AJ3428" s="6" t="s">
        <v>3130</v>
      </c>
      <c r="AK3428" s="19">
        <v>12.55</v>
      </c>
      <c r="AL3428" t="s">
        <v>136</v>
      </c>
      <c r="AM3428" s="19">
        <v>2.4700000000000002</v>
      </c>
      <c r="AN3428">
        <v>3</v>
      </c>
      <c r="AO3428">
        <v>100</v>
      </c>
      <c r="AP3428">
        <v>28</v>
      </c>
      <c r="AQ3428" t="s">
        <v>39</v>
      </c>
      <c r="AR3428" t="s">
        <v>2922</v>
      </c>
    </row>
    <row r="3429" spans="1:44" x14ac:dyDescent="0.35">
      <c r="A3429" t="s">
        <v>2187</v>
      </c>
      <c r="B3429" t="s">
        <v>2673</v>
      </c>
      <c r="C3429" t="s">
        <v>2593</v>
      </c>
      <c r="D3429" t="s">
        <v>915</v>
      </c>
      <c r="E3429" t="s">
        <v>1492</v>
      </c>
      <c r="F3429" t="s">
        <v>3066</v>
      </c>
      <c r="G3429" t="s">
        <v>42</v>
      </c>
      <c r="H3429" t="s">
        <v>40</v>
      </c>
      <c r="I3429" t="s">
        <v>3275</v>
      </c>
      <c r="J3429">
        <v>40.700000000000003</v>
      </c>
      <c r="K3429">
        <v>38.909999999999997</v>
      </c>
      <c r="L3429">
        <v>1968</v>
      </c>
      <c r="M3429" t="s">
        <v>2633</v>
      </c>
      <c r="N3429" t="s">
        <v>39</v>
      </c>
      <c r="O3429">
        <v>2003</v>
      </c>
      <c r="P3429">
        <v>2004</v>
      </c>
      <c r="Q3429" t="s">
        <v>2846</v>
      </c>
      <c r="R3429" t="s">
        <v>39</v>
      </c>
      <c r="S3429" t="s">
        <v>39</v>
      </c>
      <c r="T3429">
        <v>4</v>
      </c>
      <c r="U3429" t="s">
        <v>3279</v>
      </c>
      <c r="V3429" s="6" t="s">
        <v>39</v>
      </c>
      <c r="W3429" s="6" t="s">
        <v>39</v>
      </c>
      <c r="X3429" s="6" t="s">
        <v>2804</v>
      </c>
      <c r="Y3429" s="6" t="s">
        <v>39</v>
      </c>
      <c r="Z3429" t="s">
        <v>2636</v>
      </c>
      <c r="AA3429" t="s">
        <v>39</v>
      </c>
      <c r="AB3429" t="s">
        <v>39</v>
      </c>
      <c r="AC3429" t="s">
        <v>39</v>
      </c>
      <c r="AD3429" t="s">
        <v>40</v>
      </c>
      <c r="AE3429" t="s">
        <v>39</v>
      </c>
      <c r="AF3429" t="s">
        <v>42</v>
      </c>
      <c r="AG3429" t="s">
        <v>3280</v>
      </c>
      <c r="AH3429">
        <v>60</v>
      </c>
      <c r="AI3429" t="s">
        <v>39</v>
      </c>
      <c r="AJ3429" s="6" t="s">
        <v>3130</v>
      </c>
      <c r="AK3429" s="41">
        <v>9.18</v>
      </c>
      <c r="AL3429" t="s">
        <v>136</v>
      </c>
      <c r="AM3429" s="19">
        <v>0.33</v>
      </c>
      <c r="AN3429">
        <v>3</v>
      </c>
      <c r="AO3429">
        <v>100</v>
      </c>
      <c r="AP3429">
        <v>28</v>
      </c>
      <c r="AQ3429" t="s">
        <v>39</v>
      </c>
      <c r="AR3429" t="s">
        <v>2922</v>
      </c>
    </row>
    <row r="3430" spans="1:44" x14ac:dyDescent="0.35">
      <c r="A3430" t="s">
        <v>2187</v>
      </c>
      <c r="B3430" t="s">
        <v>2673</v>
      </c>
      <c r="C3430" t="s">
        <v>2593</v>
      </c>
      <c r="D3430" t="s">
        <v>915</v>
      </c>
      <c r="E3430" t="s">
        <v>1492</v>
      </c>
      <c r="F3430" t="s">
        <v>3066</v>
      </c>
      <c r="G3430" t="s">
        <v>42</v>
      </c>
      <c r="H3430" t="s">
        <v>40</v>
      </c>
      <c r="I3430" t="s">
        <v>3275</v>
      </c>
      <c r="J3430">
        <v>40.700000000000003</v>
      </c>
      <c r="K3430">
        <v>38.909999999999997</v>
      </c>
      <c r="L3430">
        <v>1968</v>
      </c>
      <c r="M3430" t="s">
        <v>2633</v>
      </c>
      <c r="N3430" t="s">
        <v>39</v>
      </c>
      <c r="O3430">
        <v>2003</v>
      </c>
      <c r="P3430">
        <v>2004</v>
      </c>
      <c r="Q3430" t="s">
        <v>2846</v>
      </c>
      <c r="R3430" t="s">
        <v>39</v>
      </c>
      <c r="S3430" t="s">
        <v>39</v>
      </c>
      <c r="T3430">
        <v>4</v>
      </c>
      <c r="U3430" t="s">
        <v>3279</v>
      </c>
      <c r="V3430" s="6" t="s">
        <v>39</v>
      </c>
      <c r="W3430" s="6" t="s">
        <v>39</v>
      </c>
      <c r="X3430" s="6" t="s">
        <v>2804</v>
      </c>
      <c r="Y3430" s="6" t="s">
        <v>39</v>
      </c>
      <c r="Z3430" t="s">
        <v>2636</v>
      </c>
      <c r="AA3430" t="s">
        <v>39</v>
      </c>
      <c r="AB3430" t="s">
        <v>39</v>
      </c>
      <c r="AC3430" t="s">
        <v>39</v>
      </c>
      <c r="AD3430" t="s">
        <v>40</v>
      </c>
      <c r="AE3430" t="s">
        <v>39</v>
      </c>
      <c r="AF3430" t="s">
        <v>42</v>
      </c>
      <c r="AG3430" t="s">
        <v>3280</v>
      </c>
      <c r="AH3430">
        <v>60</v>
      </c>
      <c r="AI3430" t="s">
        <v>39</v>
      </c>
      <c r="AJ3430" s="6" t="s">
        <v>3130</v>
      </c>
      <c r="AK3430" s="19">
        <v>13.33</v>
      </c>
      <c r="AL3430" t="s">
        <v>136</v>
      </c>
      <c r="AM3430" s="19">
        <v>1.2</v>
      </c>
      <c r="AN3430">
        <v>3</v>
      </c>
      <c r="AO3430">
        <v>100</v>
      </c>
      <c r="AP3430">
        <v>28</v>
      </c>
      <c r="AQ3430" t="s">
        <v>39</v>
      </c>
      <c r="AR3430" t="s">
        <v>2922</v>
      </c>
    </row>
    <row r="3431" spans="1:44" x14ac:dyDescent="0.35">
      <c r="A3431" t="s">
        <v>2187</v>
      </c>
      <c r="B3431" t="s">
        <v>2673</v>
      </c>
      <c r="C3431" t="s">
        <v>2593</v>
      </c>
      <c r="D3431" t="s">
        <v>915</v>
      </c>
      <c r="E3431" t="s">
        <v>1492</v>
      </c>
      <c r="F3431" t="s">
        <v>3066</v>
      </c>
      <c r="G3431" t="s">
        <v>42</v>
      </c>
      <c r="H3431" t="s">
        <v>40</v>
      </c>
      <c r="I3431" t="s">
        <v>3275</v>
      </c>
      <c r="J3431">
        <v>40.700000000000003</v>
      </c>
      <c r="K3431">
        <v>38.909999999999997</v>
      </c>
      <c r="L3431">
        <v>1968</v>
      </c>
      <c r="M3431" t="s">
        <v>2633</v>
      </c>
      <c r="N3431" t="s">
        <v>39</v>
      </c>
      <c r="O3431">
        <v>2003</v>
      </c>
      <c r="P3431">
        <v>2004</v>
      </c>
      <c r="Q3431" t="s">
        <v>2846</v>
      </c>
      <c r="R3431" t="s">
        <v>39</v>
      </c>
      <c r="S3431" t="s">
        <v>39</v>
      </c>
      <c r="T3431">
        <v>4</v>
      </c>
      <c r="U3431" t="s">
        <v>3279</v>
      </c>
      <c r="V3431" s="6" t="s">
        <v>39</v>
      </c>
      <c r="W3431" s="6" t="s">
        <v>39</v>
      </c>
      <c r="X3431" s="6" t="s">
        <v>2804</v>
      </c>
      <c r="Y3431" s="6" t="s">
        <v>39</v>
      </c>
      <c r="Z3431" t="s">
        <v>2636</v>
      </c>
      <c r="AA3431" t="s">
        <v>39</v>
      </c>
      <c r="AB3431" t="s">
        <v>39</v>
      </c>
      <c r="AC3431" t="s">
        <v>39</v>
      </c>
      <c r="AD3431" t="s">
        <v>40</v>
      </c>
      <c r="AE3431" t="s">
        <v>39</v>
      </c>
      <c r="AF3431" t="s">
        <v>42</v>
      </c>
      <c r="AG3431" t="s">
        <v>3280</v>
      </c>
      <c r="AH3431">
        <v>60</v>
      </c>
      <c r="AI3431" t="s">
        <v>39</v>
      </c>
      <c r="AJ3431" s="6" t="s">
        <v>3130</v>
      </c>
      <c r="AK3431" s="19">
        <v>12.5</v>
      </c>
      <c r="AL3431" t="s">
        <v>136</v>
      </c>
      <c r="AM3431" s="19">
        <v>0.28000000000000003</v>
      </c>
      <c r="AN3431">
        <v>3</v>
      </c>
      <c r="AO3431">
        <v>100</v>
      </c>
      <c r="AP3431">
        <v>28</v>
      </c>
      <c r="AQ3431" t="s">
        <v>39</v>
      </c>
      <c r="AR3431" t="s">
        <v>2922</v>
      </c>
    </row>
    <row r="3432" spans="1:44" x14ac:dyDescent="0.35">
      <c r="A3432" t="s">
        <v>2187</v>
      </c>
      <c r="B3432" t="s">
        <v>2673</v>
      </c>
      <c r="C3432" t="s">
        <v>2593</v>
      </c>
      <c r="D3432" t="s">
        <v>915</v>
      </c>
      <c r="E3432" t="s">
        <v>1492</v>
      </c>
      <c r="F3432" t="s">
        <v>3066</v>
      </c>
      <c r="G3432" t="s">
        <v>42</v>
      </c>
      <c r="H3432" t="s">
        <v>40</v>
      </c>
      <c r="I3432" t="s">
        <v>3275</v>
      </c>
      <c r="J3432">
        <v>40.700000000000003</v>
      </c>
      <c r="K3432">
        <v>38.909999999999997</v>
      </c>
      <c r="L3432">
        <v>1968</v>
      </c>
      <c r="M3432" t="s">
        <v>2633</v>
      </c>
      <c r="N3432" t="s">
        <v>39</v>
      </c>
      <c r="O3432">
        <v>2003</v>
      </c>
      <c r="P3432">
        <v>2004</v>
      </c>
      <c r="Q3432" t="s">
        <v>2846</v>
      </c>
      <c r="R3432" t="s">
        <v>39</v>
      </c>
      <c r="S3432" t="s">
        <v>39</v>
      </c>
      <c r="T3432">
        <v>4</v>
      </c>
      <c r="U3432" t="s">
        <v>3279</v>
      </c>
      <c r="V3432" s="6" t="s">
        <v>39</v>
      </c>
      <c r="W3432" s="6" t="s">
        <v>39</v>
      </c>
      <c r="X3432" s="6" t="s">
        <v>2804</v>
      </c>
      <c r="Y3432" s="6" t="s">
        <v>39</v>
      </c>
      <c r="Z3432" t="s">
        <v>2636</v>
      </c>
      <c r="AA3432" t="s">
        <v>39</v>
      </c>
      <c r="AB3432" t="s">
        <v>39</v>
      </c>
      <c r="AC3432" t="s">
        <v>39</v>
      </c>
      <c r="AD3432" t="s">
        <v>40</v>
      </c>
      <c r="AE3432" t="s">
        <v>39</v>
      </c>
      <c r="AF3432" t="s">
        <v>42</v>
      </c>
      <c r="AG3432" t="s">
        <v>3280</v>
      </c>
      <c r="AH3432">
        <v>60</v>
      </c>
      <c r="AI3432" t="s">
        <v>39</v>
      </c>
      <c r="AJ3432" s="6" t="s">
        <v>3130</v>
      </c>
      <c r="AK3432" s="19">
        <v>9.89</v>
      </c>
      <c r="AL3432" t="s">
        <v>136</v>
      </c>
      <c r="AM3432" s="19">
        <v>0.69</v>
      </c>
      <c r="AN3432">
        <v>3</v>
      </c>
      <c r="AO3432">
        <v>100</v>
      </c>
      <c r="AP3432">
        <v>28</v>
      </c>
      <c r="AQ3432" t="s">
        <v>39</v>
      </c>
      <c r="AR3432" t="s">
        <v>2922</v>
      </c>
    </row>
    <row r="3433" spans="1:44" x14ac:dyDescent="0.35">
      <c r="A3433" t="s">
        <v>2187</v>
      </c>
      <c r="B3433" t="s">
        <v>2673</v>
      </c>
      <c r="C3433" t="s">
        <v>2593</v>
      </c>
      <c r="D3433" t="s">
        <v>915</v>
      </c>
      <c r="E3433" t="s">
        <v>1492</v>
      </c>
      <c r="F3433" t="s">
        <v>3066</v>
      </c>
      <c r="G3433" t="s">
        <v>42</v>
      </c>
      <c r="H3433" t="s">
        <v>40</v>
      </c>
      <c r="I3433" t="s">
        <v>3275</v>
      </c>
      <c r="J3433">
        <v>40.700000000000003</v>
      </c>
      <c r="K3433">
        <v>38.909999999999997</v>
      </c>
      <c r="L3433">
        <v>1968</v>
      </c>
      <c r="M3433" t="s">
        <v>2633</v>
      </c>
      <c r="N3433" t="s">
        <v>39</v>
      </c>
      <c r="O3433">
        <v>2003</v>
      </c>
      <c r="P3433">
        <v>2004</v>
      </c>
      <c r="Q3433" t="s">
        <v>2846</v>
      </c>
      <c r="R3433" t="s">
        <v>39</v>
      </c>
      <c r="S3433" t="s">
        <v>39</v>
      </c>
      <c r="T3433">
        <v>4</v>
      </c>
      <c r="U3433" t="s">
        <v>3279</v>
      </c>
      <c r="V3433" s="6" t="s">
        <v>39</v>
      </c>
      <c r="W3433" s="6" t="s">
        <v>39</v>
      </c>
      <c r="X3433" s="6" t="s">
        <v>2804</v>
      </c>
      <c r="Y3433" s="6" t="s">
        <v>39</v>
      </c>
      <c r="Z3433" t="s">
        <v>2636</v>
      </c>
      <c r="AA3433" t="s">
        <v>39</v>
      </c>
      <c r="AB3433" t="s">
        <v>39</v>
      </c>
      <c r="AC3433" t="s">
        <v>39</v>
      </c>
      <c r="AD3433" t="s">
        <v>40</v>
      </c>
      <c r="AE3433" t="s">
        <v>39</v>
      </c>
      <c r="AF3433" t="s">
        <v>42</v>
      </c>
      <c r="AG3433" t="s">
        <v>3280</v>
      </c>
      <c r="AH3433">
        <v>60</v>
      </c>
      <c r="AI3433" t="s">
        <v>39</v>
      </c>
      <c r="AJ3433" s="6" t="s">
        <v>3130</v>
      </c>
      <c r="AK3433" s="19">
        <v>10.89</v>
      </c>
      <c r="AL3433" t="s">
        <v>136</v>
      </c>
      <c r="AM3433" s="19">
        <v>1.8</v>
      </c>
      <c r="AN3433">
        <v>3</v>
      </c>
      <c r="AO3433">
        <v>100</v>
      </c>
      <c r="AP3433">
        <v>28</v>
      </c>
      <c r="AQ3433" t="s">
        <v>39</v>
      </c>
      <c r="AR3433" t="s">
        <v>2922</v>
      </c>
    </row>
    <row r="3434" spans="1:44" x14ac:dyDescent="0.35">
      <c r="A3434" t="s">
        <v>2187</v>
      </c>
      <c r="B3434" t="s">
        <v>2673</v>
      </c>
      <c r="C3434" t="s">
        <v>2593</v>
      </c>
      <c r="D3434" t="s">
        <v>915</v>
      </c>
      <c r="E3434" t="s">
        <v>1492</v>
      </c>
      <c r="F3434" t="s">
        <v>3066</v>
      </c>
      <c r="G3434" t="s">
        <v>42</v>
      </c>
      <c r="H3434" t="s">
        <v>40</v>
      </c>
      <c r="I3434" t="s">
        <v>3275</v>
      </c>
      <c r="J3434">
        <v>40.700000000000003</v>
      </c>
      <c r="K3434">
        <v>38.909999999999997</v>
      </c>
      <c r="L3434">
        <v>1968</v>
      </c>
      <c r="M3434" t="s">
        <v>2633</v>
      </c>
      <c r="N3434" t="s">
        <v>39</v>
      </c>
      <c r="O3434">
        <v>2003</v>
      </c>
      <c r="P3434">
        <v>2004</v>
      </c>
      <c r="Q3434" t="s">
        <v>2846</v>
      </c>
      <c r="R3434" t="s">
        <v>39</v>
      </c>
      <c r="S3434" t="s">
        <v>39</v>
      </c>
      <c r="T3434">
        <v>4</v>
      </c>
      <c r="U3434" t="s">
        <v>3279</v>
      </c>
      <c r="V3434" s="6" t="s">
        <v>39</v>
      </c>
      <c r="W3434" s="6" t="s">
        <v>39</v>
      </c>
      <c r="X3434" s="6" t="s">
        <v>2804</v>
      </c>
      <c r="Y3434" s="6" t="s">
        <v>39</v>
      </c>
      <c r="Z3434" t="s">
        <v>2636</v>
      </c>
      <c r="AA3434" t="s">
        <v>39</v>
      </c>
      <c r="AB3434" t="s">
        <v>39</v>
      </c>
      <c r="AC3434" t="s">
        <v>39</v>
      </c>
      <c r="AD3434" t="s">
        <v>40</v>
      </c>
      <c r="AE3434" t="s">
        <v>39</v>
      </c>
      <c r="AF3434" t="s">
        <v>42</v>
      </c>
      <c r="AG3434" t="s">
        <v>3280</v>
      </c>
      <c r="AH3434">
        <v>60</v>
      </c>
      <c r="AI3434" t="s">
        <v>39</v>
      </c>
      <c r="AJ3434" s="6" t="s">
        <v>3130</v>
      </c>
      <c r="AK3434" s="19">
        <v>11.66</v>
      </c>
      <c r="AL3434" t="s">
        <v>136</v>
      </c>
      <c r="AM3434" s="19">
        <v>2.02</v>
      </c>
      <c r="AN3434">
        <v>3</v>
      </c>
      <c r="AO3434">
        <v>100</v>
      </c>
      <c r="AP3434">
        <v>28</v>
      </c>
      <c r="AQ3434" t="s">
        <v>39</v>
      </c>
      <c r="AR3434" t="s">
        <v>2922</v>
      </c>
    </row>
    <row r="3435" spans="1:44" x14ac:dyDescent="0.35">
      <c r="A3435" t="s">
        <v>2187</v>
      </c>
      <c r="B3435" t="s">
        <v>2673</v>
      </c>
      <c r="C3435" t="s">
        <v>2593</v>
      </c>
      <c r="D3435" t="s">
        <v>915</v>
      </c>
      <c r="E3435" t="s">
        <v>1492</v>
      </c>
      <c r="F3435" t="s">
        <v>3066</v>
      </c>
      <c r="G3435" t="s">
        <v>42</v>
      </c>
      <c r="H3435" t="s">
        <v>40</v>
      </c>
      <c r="I3435" t="s">
        <v>3275</v>
      </c>
      <c r="J3435">
        <v>40.700000000000003</v>
      </c>
      <c r="K3435">
        <v>38.909999999999997</v>
      </c>
      <c r="L3435">
        <v>1968</v>
      </c>
      <c r="M3435" t="s">
        <v>2633</v>
      </c>
      <c r="N3435" t="s">
        <v>39</v>
      </c>
      <c r="O3435">
        <v>2003</v>
      </c>
      <c r="P3435">
        <v>2004</v>
      </c>
      <c r="Q3435" t="s">
        <v>2846</v>
      </c>
      <c r="R3435" t="s">
        <v>39</v>
      </c>
      <c r="S3435" t="s">
        <v>39</v>
      </c>
      <c r="T3435">
        <v>4</v>
      </c>
      <c r="U3435" t="s">
        <v>3279</v>
      </c>
      <c r="V3435" s="6" t="s">
        <v>39</v>
      </c>
      <c r="W3435" s="6" t="s">
        <v>39</v>
      </c>
      <c r="X3435" s="6" t="s">
        <v>2804</v>
      </c>
      <c r="Y3435" s="6" t="s">
        <v>39</v>
      </c>
      <c r="Z3435" t="s">
        <v>2636</v>
      </c>
      <c r="AA3435" t="s">
        <v>39</v>
      </c>
      <c r="AB3435" t="s">
        <v>39</v>
      </c>
      <c r="AC3435" t="s">
        <v>39</v>
      </c>
      <c r="AD3435" t="s">
        <v>40</v>
      </c>
      <c r="AE3435" t="s">
        <v>39</v>
      </c>
      <c r="AF3435" t="s">
        <v>42</v>
      </c>
      <c r="AG3435" t="s">
        <v>3280</v>
      </c>
      <c r="AH3435">
        <v>60</v>
      </c>
      <c r="AI3435" t="s">
        <v>39</v>
      </c>
      <c r="AJ3435" s="6" t="s">
        <v>3130</v>
      </c>
      <c r="AK3435" s="19">
        <v>0</v>
      </c>
      <c r="AL3435" t="s">
        <v>136</v>
      </c>
      <c r="AM3435" s="19">
        <v>0</v>
      </c>
      <c r="AN3435">
        <v>3</v>
      </c>
      <c r="AO3435">
        <v>100</v>
      </c>
      <c r="AP3435">
        <v>28</v>
      </c>
      <c r="AQ3435" t="s">
        <v>39</v>
      </c>
      <c r="AR3435" t="s">
        <v>2922</v>
      </c>
    </row>
    <row r="3436" spans="1:44" x14ac:dyDescent="0.35">
      <c r="A3436" t="s">
        <v>2187</v>
      </c>
      <c r="B3436" t="s">
        <v>2673</v>
      </c>
      <c r="C3436" t="s">
        <v>2593</v>
      </c>
      <c r="D3436" t="s">
        <v>915</v>
      </c>
      <c r="E3436" t="s">
        <v>1492</v>
      </c>
      <c r="F3436" t="s">
        <v>3066</v>
      </c>
      <c r="G3436" t="s">
        <v>42</v>
      </c>
      <c r="H3436" t="s">
        <v>40</v>
      </c>
      <c r="I3436" t="s">
        <v>3276</v>
      </c>
      <c r="J3436">
        <v>40.68</v>
      </c>
      <c r="K3436">
        <v>38.85</v>
      </c>
      <c r="L3436">
        <v>1968</v>
      </c>
      <c r="M3436" t="s">
        <v>2633</v>
      </c>
      <c r="N3436" t="s">
        <v>39</v>
      </c>
      <c r="O3436">
        <v>2003</v>
      </c>
      <c r="P3436">
        <v>2004</v>
      </c>
      <c r="Q3436" t="s">
        <v>2846</v>
      </c>
      <c r="R3436" t="s">
        <v>39</v>
      </c>
      <c r="S3436" t="s">
        <v>39</v>
      </c>
      <c r="T3436">
        <v>4</v>
      </c>
      <c r="U3436" t="s">
        <v>3279</v>
      </c>
      <c r="V3436" s="6" t="s">
        <v>39</v>
      </c>
      <c r="W3436" s="6" t="s">
        <v>39</v>
      </c>
      <c r="X3436" s="6" t="s">
        <v>2804</v>
      </c>
      <c r="Y3436" s="6" t="s">
        <v>39</v>
      </c>
      <c r="Z3436" t="s">
        <v>2636</v>
      </c>
      <c r="AA3436" t="s">
        <v>39</v>
      </c>
      <c r="AB3436" t="s">
        <v>39</v>
      </c>
      <c r="AC3436" t="s">
        <v>39</v>
      </c>
      <c r="AD3436" t="s">
        <v>40</v>
      </c>
      <c r="AE3436" t="s">
        <v>39</v>
      </c>
      <c r="AF3436" t="s">
        <v>42</v>
      </c>
      <c r="AG3436" t="s">
        <v>3280</v>
      </c>
      <c r="AH3436">
        <v>60</v>
      </c>
      <c r="AI3436" t="s">
        <v>39</v>
      </c>
      <c r="AJ3436" s="6" t="s">
        <v>3130</v>
      </c>
      <c r="AK3436" s="19">
        <v>13.22</v>
      </c>
      <c r="AL3436" t="s">
        <v>136</v>
      </c>
      <c r="AM3436" s="19">
        <v>1.34</v>
      </c>
      <c r="AN3436">
        <v>3</v>
      </c>
      <c r="AO3436">
        <v>100</v>
      </c>
      <c r="AP3436">
        <v>28</v>
      </c>
      <c r="AQ3436" t="s">
        <v>39</v>
      </c>
      <c r="AR3436" t="s">
        <v>2922</v>
      </c>
    </row>
    <row r="3437" spans="1:44" x14ac:dyDescent="0.35">
      <c r="A3437" t="s">
        <v>2187</v>
      </c>
      <c r="B3437" t="s">
        <v>2673</v>
      </c>
      <c r="C3437" t="s">
        <v>2593</v>
      </c>
      <c r="D3437" t="s">
        <v>915</v>
      </c>
      <c r="E3437" t="s">
        <v>1492</v>
      </c>
      <c r="F3437" t="s">
        <v>3066</v>
      </c>
      <c r="G3437" t="s">
        <v>42</v>
      </c>
      <c r="H3437" t="s">
        <v>40</v>
      </c>
      <c r="I3437" t="s">
        <v>3276</v>
      </c>
      <c r="J3437">
        <v>40.68</v>
      </c>
      <c r="K3437">
        <v>38.85</v>
      </c>
      <c r="L3437">
        <v>1968</v>
      </c>
      <c r="M3437" t="s">
        <v>2633</v>
      </c>
      <c r="N3437" t="s">
        <v>39</v>
      </c>
      <c r="O3437">
        <v>2003</v>
      </c>
      <c r="P3437">
        <v>2004</v>
      </c>
      <c r="Q3437" t="s">
        <v>2846</v>
      </c>
      <c r="R3437" t="s">
        <v>39</v>
      </c>
      <c r="S3437" t="s">
        <v>39</v>
      </c>
      <c r="T3437">
        <v>4</v>
      </c>
      <c r="U3437" t="s">
        <v>3279</v>
      </c>
      <c r="V3437" s="6" t="s">
        <v>39</v>
      </c>
      <c r="W3437" s="6" t="s">
        <v>39</v>
      </c>
      <c r="X3437" s="6" t="s">
        <v>2804</v>
      </c>
      <c r="Y3437" s="6" t="s">
        <v>39</v>
      </c>
      <c r="Z3437" t="s">
        <v>2636</v>
      </c>
      <c r="AA3437" t="s">
        <v>39</v>
      </c>
      <c r="AB3437" t="s">
        <v>39</v>
      </c>
      <c r="AC3437" t="s">
        <v>39</v>
      </c>
      <c r="AD3437" t="s">
        <v>40</v>
      </c>
      <c r="AE3437" t="s">
        <v>39</v>
      </c>
      <c r="AF3437" t="s">
        <v>42</v>
      </c>
      <c r="AG3437" t="s">
        <v>3280</v>
      </c>
      <c r="AH3437">
        <v>60</v>
      </c>
      <c r="AI3437" t="s">
        <v>39</v>
      </c>
      <c r="AJ3437" s="6" t="s">
        <v>3130</v>
      </c>
      <c r="AK3437" s="14">
        <v>0</v>
      </c>
      <c r="AL3437" t="s">
        <v>136</v>
      </c>
      <c r="AM3437" s="19">
        <v>0</v>
      </c>
      <c r="AN3437">
        <v>3</v>
      </c>
      <c r="AO3437">
        <v>100</v>
      </c>
      <c r="AP3437">
        <v>28</v>
      </c>
      <c r="AQ3437" t="s">
        <v>39</v>
      </c>
      <c r="AR3437" t="s">
        <v>2922</v>
      </c>
    </row>
    <row r="3438" spans="1:44" x14ac:dyDescent="0.35">
      <c r="A3438" t="s">
        <v>2187</v>
      </c>
      <c r="B3438" t="s">
        <v>2673</v>
      </c>
      <c r="C3438" t="s">
        <v>2593</v>
      </c>
      <c r="D3438" t="s">
        <v>915</v>
      </c>
      <c r="E3438" t="s">
        <v>1492</v>
      </c>
      <c r="F3438" t="s">
        <v>3066</v>
      </c>
      <c r="G3438" t="s">
        <v>42</v>
      </c>
      <c r="H3438" t="s">
        <v>40</v>
      </c>
      <c r="I3438" t="s">
        <v>3276</v>
      </c>
      <c r="J3438">
        <v>40.68</v>
      </c>
      <c r="K3438">
        <v>38.85</v>
      </c>
      <c r="L3438">
        <v>1968</v>
      </c>
      <c r="M3438" t="s">
        <v>2633</v>
      </c>
      <c r="N3438" t="s">
        <v>39</v>
      </c>
      <c r="O3438">
        <v>2003</v>
      </c>
      <c r="P3438">
        <v>2004</v>
      </c>
      <c r="Q3438" t="s">
        <v>2846</v>
      </c>
      <c r="R3438" t="s">
        <v>39</v>
      </c>
      <c r="S3438" t="s">
        <v>39</v>
      </c>
      <c r="T3438">
        <v>4</v>
      </c>
      <c r="U3438" t="s">
        <v>3279</v>
      </c>
      <c r="V3438" s="6" t="s">
        <v>39</v>
      </c>
      <c r="W3438" s="6" t="s">
        <v>39</v>
      </c>
      <c r="X3438" s="6" t="s">
        <v>2804</v>
      </c>
      <c r="Y3438" s="6" t="s">
        <v>39</v>
      </c>
      <c r="Z3438" t="s">
        <v>2636</v>
      </c>
      <c r="AA3438" t="s">
        <v>39</v>
      </c>
      <c r="AB3438" t="s">
        <v>39</v>
      </c>
      <c r="AC3438" t="s">
        <v>39</v>
      </c>
      <c r="AD3438" t="s">
        <v>40</v>
      </c>
      <c r="AE3438" t="s">
        <v>39</v>
      </c>
      <c r="AF3438" t="s">
        <v>42</v>
      </c>
      <c r="AG3438" t="s">
        <v>3280</v>
      </c>
      <c r="AH3438">
        <v>60</v>
      </c>
      <c r="AI3438" t="s">
        <v>39</v>
      </c>
      <c r="AJ3438" s="6" t="s">
        <v>3130</v>
      </c>
      <c r="AK3438" s="14">
        <v>0</v>
      </c>
      <c r="AL3438" t="s">
        <v>136</v>
      </c>
      <c r="AM3438" s="19">
        <v>0</v>
      </c>
      <c r="AN3438">
        <v>3</v>
      </c>
      <c r="AO3438">
        <v>100</v>
      </c>
      <c r="AP3438">
        <v>28</v>
      </c>
      <c r="AQ3438" t="s">
        <v>39</v>
      </c>
      <c r="AR3438" t="s">
        <v>2922</v>
      </c>
    </row>
    <row r="3439" spans="1:44" x14ac:dyDescent="0.35">
      <c r="A3439" t="s">
        <v>2187</v>
      </c>
      <c r="B3439" t="s">
        <v>2673</v>
      </c>
      <c r="C3439" t="s">
        <v>2593</v>
      </c>
      <c r="D3439" t="s">
        <v>915</v>
      </c>
      <c r="E3439" t="s">
        <v>1492</v>
      </c>
      <c r="F3439" t="s">
        <v>3066</v>
      </c>
      <c r="G3439" t="s">
        <v>42</v>
      </c>
      <c r="H3439" t="s">
        <v>40</v>
      </c>
      <c r="I3439" t="s">
        <v>3276</v>
      </c>
      <c r="J3439">
        <v>40.68</v>
      </c>
      <c r="K3439">
        <v>38.85</v>
      </c>
      <c r="L3439">
        <v>1968</v>
      </c>
      <c r="M3439" t="s">
        <v>2633</v>
      </c>
      <c r="N3439" t="s">
        <v>39</v>
      </c>
      <c r="O3439">
        <v>2003</v>
      </c>
      <c r="P3439">
        <v>2004</v>
      </c>
      <c r="Q3439" t="s">
        <v>2846</v>
      </c>
      <c r="R3439" t="s">
        <v>39</v>
      </c>
      <c r="S3439" t="s">
        <v>39</v>
      </c>
      <c r="T3439">
        <v>4</v>
      </c>
      <c r="U3439" t="s">
        <v>3279</v>
      </c>
      <c r="V3439" s="6" t="s">
        <v>39</v>
      </c>
      <c r="W3439" s="6" t="s">
        <v>39</v>
      </c>
      <c r="X3439" s="6" t="s">
        <v>2804</v>
      </c>
      <c r="Y3439" s="6" t="s">
        <v>39</v>
      </c>
      <c r="Z3439" t="s">
        <v>2636</v>
      </c>
      <c r="AA3439" t="s">
        <v>39</v>
      </c>
      <c r="AB3439" t="s">
        <v>39</v>
      </c>
      <c r="AC3439" t="s">
        <v>39</v>
      </c>
      <c r="AD3439" t="s">
        <v>40</v>
      </c>
      <c r="AE3439" t="s">
        <v>39</v>
      </c>
      <c r="AF3439" t="s">
        <v>42</v>
      </c>
      <c r="AG3439" t="s">
        <v>3280</v>
      </c>
      <c r="AH3439">
        <v>60</v>
      </c>
      <c r="AI3439" t="s">
        <v>39</v>
      </c>
      <c r="AJ3439" s="6" t="s">
        <v>3130</v>
      </c>
      <c r="AK3439" s="14">
        <v>0</v>
      </c>
      <c r="AL3439" t="s">
        <v>136</v>
      </c>
      <c r="AM3439" s="19">
        <v>0</v>
      </c>
      <c r="AN3439">
        <v>3</v>
      </c>
      <c r="AO3439">
        <v>100</v>
      </c>
      <c r="AP3439">
        <v>28</v>
      </c>
      <c r="AQ3439" t="s">
        <v>39</v>
      </c>
      <c r="AR3439" t="s">
        <v>2922</v>
      </c>
    </row>
    <row r="3440" spans="1:44" x14ac:dyDescent="0.35">
      <c r="A3440" t="s">
        <v>2187</v>
      </c>
      <c r="B3440" t="s">
        <v>2673</v>
      </c>
      <c r="C3440" t="s">
        <v>2593</v>
      </c>
      <c r="D3440" t="s">
        <v>915</v>
      </c>
      <c r="E3440" t="s">
        <v>1492</v>
      </c>
      <c r="F3440" t="s">
        <v>3066</v>
      </c>
      <c r="G3440" t="s">
        <v>42</v>
      </c>
      <c r="H3440" t="s">
        <v>40</v>
      </c>
      <c r="I3440" t="s">
        <v>3276</v>
      </c>
      <c r="J3440">
        <v>40.68</v>
      </c>
      <c r="K3440">
        <v>38.85</v>
      </c>
      <c r="L3440">
        <v>1968</v>
      </c>
      <c r="M3440" t="s">
        <v>2633</v>
      </c>
      <c r="N3440" t="s">
        <v>39</v>
      </c>
      <c r="O3440">
        <v>2003</v>
      </c>
      <c r="P3440">
        <v>2004</v>
      </c>
      <c r="Q3440" t="s">
        <v>2846</v>
      </c>
      <c r="R3440" t="s">
        <v>39</v>
      </c>
      <c r="S3440" t="s">
        <v>39</v>
      </c>
      <c r="T3440">
        <v>4</v>
      </c>
      <c r="U3440" t="s">
        <v>3279</v>
      </c>
      <c r="V3440" s="6" t="s">
        <v>39</v>
      </c>
      <c r="W3440" s="6" t="s">
        <v>39</v>
      </c>
      <c r="X3440" s="6" t="s">
        <v>2804</v>
      </c>
      <c r="Y3440" s="6" t="s">
        <v>39</v>
      </c>
      <c r="Z3440" t="s">
        <v>2636</v>
      </c>
      <c r="AA3440" t="s">
        <v>39</v>
      </c>
      <c r="AB3440" t="s">
        <v>39</v>
      </c>
      <c r="AC3440" t="s">
        <v>39</v>
      </c>
      <c r="AD3440" t="s">
        <v>40</v>
      </c>
      <c r="AE3440" t="s">
        <v>39</v>
      </c>
      <c r="AF3440" t="s">
        <v>42</v>
      </c>
      <c r="AG3440" t="s">
        <v>3280</v>
      </c>
      <c r="AH3440">
        <v>60</v>
      </c>
      <c r="AI3440" t="s">
        <v>39</v>
      </c>
      <c r="AJ3440" s="6" t="s">
        <v>3130</v>
      </c>
      <c r="AK3440" s="29">
        <v>2.33</v>
      </c>
      <c r="AL3440" t="s">
        <v>136</v>
      </c>
      <c r="AM3440" s="19">
        <v>4.04</v>
      </c>
      <c r="AN3440">
        <v>3</v>
      </c>
      <c r="AO3440">
        <v>100</v>
      </c>
      <c r="AP3440">
        <v>28</v>
      </c>
      <c r="AQ3440" t="s">
        <v>39</v>
      </c>
      <c r="AR3440" t="s">
        <v>2922</v>
      </c>
    </row>
    <row r="3441" spans="1:44" x14ac:dyDescent="0.35">
      <c r="A3441" t="s">
        <v>2187</v>
      </c>
      <c r="B3441" t="s">
        <v>2673</v>
      </c>
      <c r="C3441" t="s">
        <v>2593</v>
      </c>
      <c r="D3441" t="s">
        <v>915</v>
      </c>
      <c r="E3441" t="s">
        <v>1492</v>
      </c>
      <c r="F3441" t="s">
        <v>3066</v>
      </c>
      <c r="G3441" t="s">
        <v>42</v>
      </c>
      <c r="H3441" t="s">
        <v>40</v>
      </c>
      <c r="I3441" t="s">
        <v>3276</v>
      </c>
      <c r="J3441">
        <v>40.68</v>
      </c>
      <c r="K3441">
        <v>38.85</v>
      </c>
      <c r="L3441">
        <v>1968</v>
      </c>
      <c r="M3441" t="s">
        <v>2633</v>
      </c>
      <c r="N3441" t="s">
        <v>39</v>
      </c>
      <c r="O3441">
        <v>2003</v>
      </c>
      <c r="P3441">
        <v>2004</v>
      </c>
      <c r="Q3441" t="s">
        <v>2846</v>
      </c>
      <c r="R3441" t="s">
        <v>39</v>
      </c>
      <c r="S3441" t="s">
        <v>39</v>
      </c>
      <c r="T3441">
        <v>4</v>
      </c>
      <c r="U3441" t="s">
        <v>3279</v>
      </c>
      <c r="V3441" s="6" t="s">
        <v>39</v>
      </c>
      <c r="W3441" s="6" t="s">
        <v>39</v>
      </c>
      <c r="X3441" s="6" t="s">
        <v>2804</v>
      </c>
      <c r="Y3441" s="6" t="s">
        <v>39</v>
      </c>
      <c r="Z3441" t="s">
        <v>2636</v>
      </c>
      <c r="AA3441" t="s">
        <v>39</v>
      </c>
      <c r="AB3441" t="s">
        <v>39</v>
      </c>
      <c r="AC3441" t="s">
        <v>39</v>
      </c>
      <c r="AD3441" t="s">
        <v>40</v>
      </c>
      <c r="AE3441" t="s">
        <v>39</v>
      </c>
      <c r="AF3441" t="s">
        <v>42</v>
      </c>
      <c r="AG3441" t="s">
        <v>3280</v>
      </c>
      <c r="AH3441">
        <v>60</v>
      </c>
      <c r="AI3441" t="s">
        <v>39</v>
      </c>
      <c r="AJ3441" s="6" t="s">
        <v>3130</v>
      </c>
      <c r="AK3441" s="41">
        <v>4.66</v>
      </c>
      <c r="AL3441" t="s">
        <v>136</v>
      </c>
      <c r="AM3441" s="19">
        <v>8.08</v>
      </c>
      <c r="AN3441">
        <v>3</v>
      </c>
      <c r="AO3441">
        <v>100</v>
      </c>
      <c r="AP3441">
        <v>28</v>
      </c>
      <c r="AQ3441" t="s">
        <v>39</v>
      </c>
      <c r="AR3441" t="s">
        <v>2922</v>
      </c>
    </row>
    <row r="3442" spans="1:44" x14ac:dyDescent="0.35">
      <c r="A3442" t="s">
        <v>2187</v>
      </c>
      <c r="B3442" t="s">
        <v>2673</v>
      </c>
      <c r="C3442" t="s">
        <v>2593</v>
      </c>
      <c r="D3442" t="s">
        <v>915</v>
      </c>
      <c r="E3442" t="s">
        <v>1492</v>
      </c>
      <c r="F3442" t="s">
        <v>3066</v>
      </c>
      <c r="G3442" t="s">
        <v>42</v>
      </c>
      <c r="H3442" t="s">
        <v>40</v>
      </c>
      <c r="I3442" t="s">
        <v>3276</v>
      </c>
      <c r="J3442">
        <v>40.68</v>
      </c>
      <c r="K3442">
        <v>38.85</v>
      </c>
      <c r="L3442">
        <v>1968</v>
      </c>
      <c r="M3442" t="s">
        <v>2633</v>
      </c>
      <c r="N3442" t="s">
        <v>39</v>
      </c>
      <c r="O3442">
        <v>2003</v>
      </c>
      <c r="P3442">
        <v>2004</v>
      </c>
      <c r="Q3442" t="s">
        <v>2846</v>
      </c>
      <c r="R3442" t="s">
        <v>39</v>
      </c>
      <c r="S3442" t="s">
        <v>39</v>
      </c>
      <c r="T3442">
        <v>4</v>
      </c>
      <c r="U3442" t="s">
        <v>3279</v>
      </c>
      <c r="V3442" s="6" t="s">
        <v>39</v>
      </c>
      <c r="W3442" s="6" t="s">
        <v>39</v>
      </c>
      <c r="X3442" s="6" t="s">
        <v>2804</v>
      </c>
      <c r="Y3442" s="6" t="s">
        <v>39</v>
      </c>
      <c r="Z3442" t="s">
        <v>2636</v>
      </c>
      <c r="AA3442" t="s">
        <v>39</v>
      </c>
      <c r="AB3442" t="s">
        <v>39</v>
      </c>
      <c r="AC3442" t="s">
        <v>39</v>
      </c>
      <c r="AD3442" t="s">
        <v>40</v>
      </c>
      <c r="AE3442" t="s">
        <v>39</v>
      </c>
      <c r="AF3442" t="s">
        <v>42</v>
      </c>
      <c r="AG3442" t="s">
        <v>3280</v>
      </c>
      <c r="AH3442">
        <v>60</v>
      </c>
      <c r="AI3442" t="s">
        <v>39</v>
      </c>
      <c r="AJ3442" s="6" t="s">
        <v>3130</v>
      </c>
      <c r="AK3442" s="14">
        <v>0</v>
      </c>
      <c r="AL3442" t="s">
        <v>136</v>
      </c>
      <c r="AM3442" s="19">
        <v>0</v>
      </c>
      <c r="AN3442">
        <v>3</v>
      </c>
      <c r="AO3442">
        <v>100</v>
      </c>
      <c r="AP3442">
        <v>28</v>
      </c>
      <c r="AQ3442" t="s">
        <v>39</v>
      </c>
      <c r="AR3442" t="s">
        <v>2922</v>
      </c>
    </row>
    <row r="3443" spans="1:44" x14ac:dyDescent="0.35">
      <c r="A3443" t="s">
        <v>2187</v>
      </c>
      <c r="B3443" t="s">
        <v>2673</v>
      </c>
      <c r="C3443" t="s">
        <v>2593</v>
      </c>
      <c r="D3443" t="s">
        <v>915</v>
      </c>
      <c r="E3443" t="s">
        <v>1492</v>
      </c>
      <c r="F3443" t="s">
        <v>3066</v>
      </c>
      <c r="G3443" t="s">
        <v>42</v>
      </c>
      <c r="H3443" t="s">
        <v>40</v>
      </c>
      <c r="I3443" t="s">
        <v>3276</v>
      </c>
      <c r="J3443">
        <v>40.68</v>
      </c>
      <c r="K3443">
        <v>38.85</v>
      </c>
      <c r="L3443">
        <v>1968</v>
      </c>
      <c r="M3443" t="s">
        <v>2633</v>
      </c>
      <c r="N3443" t="s">
        <v>39</v>
      </c>
      <c r="O3443">
        <v>2003</v>
      </c>
      <c r="P3443">
        <v>2004</v>
      </c>
      <c r="Q3443" t="s">
        <v>2846</v>
      </c>
      <c r="R3443" t="s">
        <v>39</v>
      </c>
      <c r="S3443" t="s">
        <v>39</v>
      </c>
      <c r="T3443">
        <v>4</v>
      </c>
      <c r="U3443" t="s">
        <v>3279</v>
      </c>
      <c r="V3443" s="6" t="s">
        <v>39</v>
      </c>
      <c r="W3443" s="6" t="s">
        <v>39</v>
      </c>
      <c r="X3443" s="6" t="s">
        <v>2804</v>
      </c>
      <c r="Y3443" s="6" t="s">
        <v>39</v>
      </c>
      <c r="Z3443" t="s">
        <v>2636</v>
      </c>
      <c r="AA3443" t="s">
        <v>39</v>
      </c>
      <c r="AB3443" t="s">
        <v>39</v>
      </c>
      <c r="AC3443" t="s">
        <v>39</v>
      </c>
      <c r="AD3443" t="s">
        <v>40</v>
      </c>
      <c r="AE3443" t="s">
        <v>39</v>
      </c>
      <c r="AF3443" t="s">
        <v>42</v>
      </c>
      <c r="AG3443" t="s">
        <v>3280</v>
      </c>
      <c r="AH3443">
        <v>60</v>
      </c>
      <c r="AI3443" t="s">
        <v>39</v>
      </c>
      <c r="AJ3443" s="6" t="s">
        <v>3130</v>
      </c>
      <c r="AK3443" s="19">
        <v>10.5</v>
      </c>
      <c r="AL3443" t="s">
        <v>136</v>
      </c>
      <c r="AM3443" s="19">
        <v>3.5</v>
      </c>
      <c r="AN3443">
        <v>3</v>
      </c>
      <c r="AO3443">
        <v>100</v>
      </c>
      <c r="AP3443">
        <v>28</v>
      </c>
      <c r="AQ3443" t="s">
        <v>39</v>
      </c>
      <c r="AR3443" t="s">
        <v>2922</v>
      </c>
    </row>
    <row r="3444" spans="1:44" x14ac:dyDescent="0.35">
      <c r="A3444" t="s">
        <v>2187</v>
      </c>
      <c r="B3444" t="s">
        <v>2673</v>
      </c>
      <c r="C3444" t="s">
        <v>2593</v>
      </c>
      <c r="D3444" t="s">
        <v>915</v>
      </c>
      <c r="E3444" t="s">
        <v>1492</v>
      </c>
      <c r="F3444" t="s">
        <v>3066</v>
      </c>
      <c r="G3444" t="s">
        <v>42</v>
      </c>
      <c r="H3444" t="s">
        <v>40</v>
      </c>
      <c r="I3444" t="s">
        <v>3276</v>
      </c>
      <c r="J3444">
        <v>40.68</v>
      </c>
      <c r="K3444">
        <v>38.85</v>
      </c>
      <c r="L3444">
        <v>1968</v>
      </c>
      <c r="M3444" t="s">
        <v>2633</v>
      </c>
      <c r="N3444" t="s">
        <v>39</v>
      </c>
      <c r="O3444">
        <v>2003</v>
      </c>
      <c r="P3444">
        <v>2004</v>
      </c>
      <c r="Q3444" t="s">
        <v>2846</v>
      </c>
      <c r="R3444" t="s">
        <v>39</v>
      </c>
      <c r="S3444" t="s">
        <v>39</v>
      </c>
      <c r="T3444">
        <v>4</v>
      </c>
      <c r="U3444" t="s">
        <v>3279</v>
      </c>
      <c r="V3444" s="6" t="s">
        <v>39</v>
      </c>
      <c r="W3444" s="6" t="s">
        <v>39</v>
      </c>
      <c r="X3444" s="6" t="s">
        <v>2804</v>
      </c>
      <c r="Y3444" s="6" t="s">
        <v>39</v>
      </c>
      <c r="Z3444" t="s">
        <v>2636</v>
      </c>
      <c r="AA3444" t="s">
        <v>39</v>
      </c>
      <c r="AB3444" t="s">
        <v>39</v>
      </c>
      <c r="AC3444" t="s">
        <v>39</v>
      </c>
      <c r="AD3444" t="s">
        <v>40</v>
      </c>
      <c r="AE3444" t="s">
        <v>39</v>
      </c>
      <c r="AF3444" t="s">
        <v>42</v>
      </c>
      <c r="AG3444" t="s">
        <v>3280</v>
      </c>
      <c r="AH3444">
        <v>60</v>
      </c>
      <c r="AI3444" t="s">
        <v>39</v>
      </c>
      <c r="AJ3444" s="6" t="s">
        <v>3130</v>
      </c>
      <c r="AK3444" s="19">
        <v>0</v>
      </c>
      <c r="AL3444" t="s">
        <v>136</v>
      </c>
      <c r="AM3444" s="19">
        <v>0</v>
      </c>
      <c r="AN3444">
        <v>3</v>
      </c>
      <c r="AO3444">
        <v>100</v>
      </c>
      <c r="AP3444">
        <v>28</v>
      </c>
      <c r="AQ3444" t="s">
        <v>39</v>
      </c>
      <c r="AR3444" t="s">
        <v>2922</v>
      </c>
    </row>
    <row r="3445" spans="1:44" x14ac:dyDescent="0.35">
      <c r="A3445" t="s">
        <v>2187</v>
      </c>
      <c r="B3445" t="s">
        <v>2673</v>
      </c>
      <c r="C3445" t="s">
        <v>2593</v>
      </c>
      <c r="D3445" t="s">
        <v>915</v>
      </c>
      <c r="E3445" t="s">
        <v>1492</v>
      </c>
      <c r="F3445" t="s">
        <v>3066</v>
      </c>
      <c r="G3445" t="s">
        <v>42</v>
      </c>
      <c r="H3445" t="s">
        <v>40</v>
      </c>
      <c r="I3445" t="s">
        <v>3276</v>
      </c>
      <c r="J3445">
        <v>40.68</v>
      </c>
      <c r="K3445">
        <v>38.85</v>
      </c>
      <c r="L3445">
        <v>1968</v>
      </c>
      <c r="M3445" t="s">
        <v>2633</v>
      </c>
      <c r="N3445" t="s">
        <v>39</v>
      </c>
      <c r="O3445">
        <v>2003</v>
      </c>
      <c r="P3445">
        <v>2004</v>
      </c>
      <c r="Q3445" t="s">
        <v>2846</v>
      </c>
      <c r="R3445" t="s">
        <v>39</v>
      </c>
      <c r="S3445" t="s">
        <v>39</v>
      </c>
      <c r="T3445">
        <v>4</v>
      </c>
      <c r="U3445" t="s">
        <v>3279</v>
      </c>
      <c r="V3445" s="6" t="s">
        <v>39</v>
      </c>
      <c r="W3445" s="6" t="s">
        <v>39</v>
      </c>
      <c r="X3445" s="6" t="s">
        <v>2804</v>
      </c>
      <c r="Y3445" s="6" t="s">
        <v>39</v>
      </c>
      <c r="Z3445" t="s">
        <v>2636</v>
      </c>
      <c r="AA3445" t="s">
        <v>39</v>
      </c>
      <c r="AB3445" t="s">
        <v>39</v>
      </c>
      <c r="AC3445" t="s">
        <v>39</v>
      </c>
      <c r="AD3445" t="s">
        <v>40</v>
      </c>
      <c r="AE3445" t="s">
        <v>39</v>
      </c>
      <c r="AF3445" t="s">
        <v>42</v>
      </c>
      <c r="AG3445" t="s">
        <v>3280</v>
      </c>
      <c r="AH3445">
        <v>60</v>
      </c>
      <c r="AI3445" t="s">
        <v>39</v>
      </c>
      <c r="AJ3445" s="6" t="s">
        <v>3130</v>
      </c>
      <c r="AK3445" s="19">
        <v>12.25</v>
      </c>
      <c r="AL3445" t="s">
        <v>136</v>
      </c>
      <c r="AM3445" s="19">
        <v>3.04</v>
      </c>
      <c r="AN3445">
        <v>3</v>
      </c>
      <c r="AO3445">
        <v>100</v>
      </c>
      <c r="AP3445">
        <v>28</v>
      </c>
      <c r="AQ3445" t="s">
        <v>39</v>
      </c>
      <c r="AR3445" t="s">
        <v>2922</v>
      </c>
    </row>
    <row r="3446" spans="1:44" x14ac:dyDescent="0.35">
      <c r="A3446" t="s">
        <v>2187</v>
      </c>
      <c r="B3446" t="s">
        <v>2673</v>
      </c>
      <c r="C3446" t="s">
        <v>2593</v>
      </c>
      <c r="D3446" t="s">
        <v>915</v>
      </c>
      <c r="E3446" t="s">
        <v>1492</v>
      </c>
      <c r="F3446" t="s">
        <v>3066</v>
      </c>
      <c r="G3446" t="s">
        <v>42</v>
      </c>
      <c r="H3446" t="s">
        <v>40</v>
      </c>
      <c r="I3446" t="s">
        <v>3277</v>
      </c>
      <c r="J3446">
        <v>40.65</v>
      </c>
      <c r="K3446">
        <v>38.89</v>
      </c>
      <c r="L3446">
        <v>1968</v>
      </c>
      <c r="M3446" t="s">
        <v>2633</v>
      </c>
      <c r="N3446" t="s">
        <v>39</v>
      </c>
      <c r="O3446">
        <v>2003</v>
      </c>
      <c r="P3446">
        <v>2004</v>
      </c>
      <c r="Q3446" t="s">
        <v>2846</v>
      </c>
      <c r="R3446" t="s">
        <v>39</v>
      </c>
      <c r="S3446" t="s">
        <v>39</v>
      </c>
      <c r="T3446">
        <v>4</v>
      </c>
      <c r="U3446" t="s">
        <v>3279</v>
      </c>
      <c r="V3446" s="6" t="s">
        <v>39</v>
      </c>
      <c r="W3446" s="6" t="s">
        <v>39</v>
      </c>
      <c r="X3446" s="6" t="s">
        <v>2804</v>
      </c>
      <c r="Y3446" s="6" t="s">
        <v>39</v>
      </c>
      <c r="Z3446" t="s">
        <v>2636</v>
      </c>
      <c r="AA3446" t="s">
        <v>39</v>
      </c>
      <c r="AB3446" t="s">
        <v>39</v>
      </c>
      <c r="AC3446" t="s">
        <v>39</v>
      </c>
      <c r="AD3446" t="s">
        <v>40</v>
      </c>
      <c r="AE3446" t="s">
        <v>39</v>
      </c>
      <c r="AF3446" t="s">
        <v>42</v>
      </c>
      <c r="AG3446" t="s">
        <v>3280</v>
      </c>
      <c r="AH3446">
        <v>60</v>
      </c>
      <c r="AI3446" t="s">
        <v>39</v>
      </c>
      <c r="AJ3446" s="6" t="s">
        <v>3130</v>
      </c>
      <c r="AK3446" s="19">
        <v>9.31</v>
      </c>
      <c r="AL3446" t="s">
        <v>136</v>
      </c>
      <c r="AM3446" s="19">
        <v>0.99</v>
      </c>
      <c r="AN3446">
        <v>3</v>
      </c>
      <c r="AO3446">
        <v>100</v>
      </c>
      <c r="AP3446">
        <v>28</v>
      </c>
      <c r="AQ3446" t="s">
        <v>39</v>
      </c>
      <c r="AR3446" t="s">
        <v>2922</v>
      </c>
    </row>
    <row r="3447" spans="1:44" x14ac:dyDescent="0.35">
      <c r="A3447" t="s">
        <v>2187</v>
      </c>
      <c r="B3447" t="s">
        <v>2673</v>
      </c>
      <c r="C3447" t="s">
        <v>2593</v>
      </c>
      <c r="D3447" t="s">
        <v>915</v>
      </c>
      <c r="E3447" t="s">
        <v>1492</v>
      </c>
      <c r="F3447" t="s">
        <v>3066</v>
      </c>
      <c r="G3447" t="s">
        <v>42</v>
      </c>
      <c r="H3447" t="s">
        <v>40</v>
      </c>
      <c r="I3447" t="s">
        <v>3277</v>
      </c>
      <c r="J3447">
        <v>40.65</v>
      </c>
      <c r="K3447">
        <v>38.89</v>
      </c>
      <c r="L3447">
        <v>1968</v>
      </c>
      <c r="M3447" t="s">
        <v>2633</v>
      </c>
      <c r="N3447" t="s">
        <v>39</v>
      </c>
      <c r="O3447">
        <v>2003</v>
      </c>
      <c r="P3447">
        <v>2004</v>
      </c>
      <c r="Q3447" t="s">
        <v>2846</v>
      </c>
      <c r="R3447" t="s">
        <v>39</v>
      </c>
      <c r="S3447" t="s">
        <v>39</v>
      </c>
      <c r="T3447">
        <v>4</v>
      </c>
      <c r="U3447" t="s">
        <v>3279</v>
      </c>
      <c r="V3447" s="6" t="s">
        <v>39</v>
      </c>
      <c r="W3447" s="6" t="s">
        <v>39</v>
      </c>
      <c r="X3447" s="6" t="s">
        <v>2804</v>
      </c>
      <c r="Y3447" s="6" t="s">
        <v>39</v>
      </c>
      <c r="Z3447" t="s">
        <v>2636</v>
      </c>
      <c r="AA3447" t="s">
        <v>39</v>
      </c>
      <c r="AB3447" t="s">
        <v>39</v>
      </c>
      <c r="AC3447" t="s">
        <v>39</v>
      </c>
      <c r="AD3447" t="s">
        <v>40</v>
      </c>
      <c r="AE3447" t="s">
        <v>39</v>
      </c>
      <c r="AF3447" t="s">
        <v>42</v>
      </c>
      <c r="AG3447" t="s">
        <v>3280</v>
      </c>
      <c r="AH3447">
        <v>60</v>
      </c>
      <c r="AI3447" t="s">
        <v>39</v>
      </c>
      <c r="AJ3447" s="6" t="s">
        <v>3130</v>
      </c>
      <c r="AK3447" s="19">
        <v>8.4499999999999993</v>
      </c>
      <c r="AL3447" t="s">
        <v>136</v>
      </c>
      <c r="AM3447" s="19">
        <v>0.77</v>
      </c>
      <c r="AN3447">
        <v>3</v>
      </c>
      <c r="AO3447">
        <v>100</v>
      </c>
      <c r="AP3447">
        <v>28</v>
      </c>
      <c r="AQ3447" t="s">
        <v>39</v>
      </c>
      <c r="AR3447" t="s">
        <v>2922</v>
      </c>
    </row>
    <row r="3448" spans="1:44" x14ac:dyDescent="0.35">
      <c r="A3448" t="s">
        <v>2187</v>
      </c>
      <c r="B3448" t="s">
        <v>2673</v>
      </c>
      <c r="C3448" t="s">
        <v>2593</v>
      </c>
      <c r="D3448" t="s">
        <v>915</v>
      </c>
      <c r="E3448" t="s">
        <v>1492</v>
      </c>
      <c r="F3448" t="s">
        <v>3066</v>
      </c>
      <c r="G3448" t="s">
        <v>42</v>
      </c>
      <c r="H3448" t="s">
        <v>40</v>
      </c>
      <c r="I3448" t="s">
        <v>3277</v>
      </c>
      <c r="J3448">
        <v>40.65</v>
      </c>
      <c r="K3448">
        <v>38.89</v>
      </c>
      <c r="L3448">
        <v>1968</v>
      </c>
      <c r="M3448" t="s">
        <v>2633</v>
      </c>
      <c r="N3448" t="s">
        <v>39</v>
      </c>
      <c r="O3448">
        <v>2003</v>
      </c>
      <c r="P3448">
        <v>2004</v>
      </c>
      <c r="Q3448" t="s">
        <v>2846</v>
      </c>
      <c r="R3448" t="s">
        <v>39</v>
      </c>
      <c r="S3448" t="s">
        <v>39</v>
      </c>
      <c r="T3448">
        <v>4</v>
      </c>
      <c r="U3448" t="s">
        <v>3279</v>
      </c>
      <c r="V3448" s="6" t="s">
        <v>39</v>
      </c>
      <c r="W3448" s="6" t="s">
        <v>39</v>
      </c>
      <c r="X3448" s="6" t="s">
        <v>2804</v>
      </c>
      <c r="Y3448" s="6" t="s">
        <v>39</v>
      </c>
      <c r="Z3448" t="s">
        <v>2636</v>
      </c>
      <c r="AA3448" t="s">
        <v>39</v>
      </c>
      <c r="AB3448" t="s">
        <v>39</v>
      </c>
      <c r="AC3448" t="s">
        <v>39</v>
      </c>
      <c r="AD3448" t="s">
        <v>40</v>
      </c>
      <c r="AE3448" t="s">
        <v>39</v>
      </c>
      <c r="AF3448" t="s">
        <v>42</v>
      </c>
      <c r="AG3448" t="s">
        <v>3280</v>
      </c>
      <c r="AH3448">
        <v>60</v>
      </c>
      <c r="AI3448" t="s">
        <v>39</v>
      </c>
      <c r="AJ3448" s="6" t="s">
        <v>3130</v>
      </c>
      <c r="AK3448" s="19">
        <v>7.91</v>
      </c>
      <c r="AL3448" t="s">
        <v>136</v>
      </c>
      <c r="AM3448" s="19">
        <v>0.84</v>
      </c>
      <c r="AN3448">
        <v>3</v>
      </c>
      <c r="AO3448">
        <v>100</v>
      </c>
      <c r="AP3448">
        <v>28</v>
      </c>
      <c r="AQ3448" t="s">
        <v>39</v>
      </c>
      <c r="AR3448" t="s">
        <v>2922</v>
      </c>
    </row>
    <row r="3449" spans="1:44" x14ac:dyDescent="0.35">
      <c r="A3449" t="s">
        <v>2187</v>
      </c>
      <c r="B3449" t="s">
        <v>2673</v>
      </c>
      <c r="C3449" t="s">
        <v>2593</v>
      </c>
      <c r="D3449" t="s">
        <v>915</v>
      </c>
      <c r="E3449" t="s">
        <v>1492</v>
      </c>
      <c r="F3449" t="s">
        <v>3066</v>
      </c>
      <c r="G3449" t="s">
        <v>42</v>
      </c>
      <c r="H3449" t="s">
        <v>40</v>
      </c>
      <c r="I3449" t="s">
        <v>3277</v>
      </c>
      <c r="J3449">
        <v>40.65</v>
      </c>
      <c r="K3449">
        <v>38.89</v>
      </c>
      <c r="L3449">
        <v>1968</v>
      </c>
      <c r="M3449" t="s">
        <v>2633</v>
      </c>
      <c r="N3449" t="s">
        <v>39</v>
      </c>
      <c r="O3449">
        <v>2003</v>
      </c>
      <c r="P3449">
        <v>2004</v>
      </c>
      <c r="Q3449" t="s">
        <v>2846</v>
      </c>
      <c r="R3449" t="s">
        <v>39</v>
      </c>
      <c r="S3449" t="s">
        <v>39</v>
      </c>
      <c r="T3449">
        <v>4</v>
      </c>
      <c r="U3449" t="s">
        <v>3279</v>
      </c>
      <c r="V3449" s="6" t="s">
        <v>39</v>
      </c>
      <c r="W3449" s="6" t="s">
        <v>39</v>
      </c>
      <c r="X3449" s="6" t="s">
        <v>2804</v>
      </c>
      <c r="Y3449" s="6" t="s">
        <v>39</v>
      </c>
      <c r="Z3449" t="s">
        <v>2636</v>
      </c>
      <c r="AA3449" t="s">
        <v>39</v>
      </c>
      <c r="AB3449" t="s">
        <v>39</v>
      </c>
      <c r="AC3449" t="s">
        <v>39</v>
      </c>
      <c r="AD3449" t="s">
        <v>40</v>
      </c>
      <c r="AE3449" t="s">
        <v>39</v>
      </c>
      <c r="AF3449" t="s">
        <v>42</v>
      </c>
      <c r="AG3449" t="s">
        <v>3280</v>
      </c>
      <c r="AH3449">
        <v>60</v>
      </c>
      <c r="AI3449" t="s">
        <v>39</v>
      </c>
      <c r="AJ3449" s="6" t="s">
        <v>3130</v>
      </c>
      <c r="AK3449" s="19">
        <v>10.11</v>
      </c>
      <c r="AL3449" t="s">
        <v>136</v>
      </c>
      <c r="AM3449" s="19">
        <v>8.83</v>
      </c>
      <c r="AN3449">
        <v>3</v>
      </c>
      <c r="AO3449">
        <v>100</v>
      </c>
      <c r="AP3449">
        <v>28</v>
      </c>
      <c r="AQ3449" t="s">
        <v>39</v>
      </c>
      <c r="AR3449" t="s">
        <v>2922</v>
      </c>
    </row>
    <row r="3450" spans="1:44" x14ac:dyDescent="0.35">
      <c r="A3450" t="s">
        <v>2187</v>
      </c>
      <c r="B3450" t="s">
        <v>2673</v>
      </c>
      <c r="C3450" t="s">
        <v>2593</v>
      </c>
      <c r="D3450" t="s">
        <v>915</v>
      </c>
      <c r="E3450" t="s">
        <v>1492</v>
      </c>
      <c r="F3450" t="s">
        <v>3066</v>
      </c>
      <c r="G3450" t="s">
        <v>42</v>
      </c>
      <c r="H3450" t="s">
        <v>40</v>
      </c>
      <c r="I3450" t="s">
        <v>3277</v>
      </c>
      <c r="J3450">
        <v>40.65</v>
      </c>
      <c r="K3450">
        <v>38.89</v>
      </c>
      <c r="L3450">
        <v>1968</v>
      </c>
      <c r="M3450" t="s">
        <v>2633</v>
      </c>
      <c r="N3450" t="s">
        <v>39</v>
      </c>
      <c r="O3450">
        <v>2003</v>
      </c>
      <c r="P3450">
        <v>2004</v>
      </c>
      <c r="Q3450" t="s">
        <v>2846</v>
      </c>
      <c r="R3450" t="s">
        <v>39</v>
      </c>
      <c r="S3450" t="s">
        <v>39</v>
      </c>
      <c r="T3450">
        <v>4</v>
      </c>
      <c r="U3450" t="s">
        <v>3279</v>
      </c>
      <c r="V3450" s="6" t="s">
        <v>39</v>
      </c>
      <c r="W3450" s="6" t="s">
        <v>39</v>
      </c>
      <c r="X3450" s="6" t="s">
        <v>2804</v>
      </c>
      <c r="Y3450" s="6" t="s">
        <v>39</v>
      </c>
      <c r="Z3450" t="s">
        <v>2636</v>
      </c>
      <c r="AA3450" t="s">
        <v>39</v>
      </c>
      <c r="AB3450" t="s">
        <v>39</v>
      </c>
      <c r="AC3450" t="s">
        <v>39</v>
      </c>
      <c r="AD3450" t="s">
        <v>40</v>
      </c>
      <c r="AE3450" t="s">
        <v>39</v>
      </c>
      <c r="AF3450" t="s">
        <v>42</v>
      </c>
      <c r="AG3450" t="s">
        <v>3280</v>
      </c>
      <c r="AH3450">
        <v>60</v>
      </c>
      <c r="AI3450" t="s">
        <v>39</v>
      </c>
      <c r="AJ3450" s="6" t="s">
        <v>3130</v>
      </c>
      <c r="AK3450" s="19">
        <v>12.47</v>
      </c>
      <c r="AL3450" t="s">
        <v>136</v>
      </c>
      <c r="AM3450" s="19">
        <v>3.87</v>
      </c>
      <c r="AN3450">
        <v>3</v>
      </c>
      <c r="AO3450">
        <v>100</v>
      </c>
      <c r="AP3450">
        <v>28</v>
      </c>
      <c r="AQ3450" t="s">
        <v>39</v>
      </c>
      <c r="AR3450" t="s">
        <v>2922</v>
      </c>
    </row>
    <row r="3451" spans="1:44" x14ac:dyDescent="0.35">
      <c r="A3451" t="s">
        <v>2187</v>
      </c>
      <c r="B3451" t="s">
        <v>2673</v>
      </c>
      <c r="C3451" t="s">
        <v>2593</v>
      </c>
      <c r="D3451" t="s">
        <v>915</v>
      </c>
      <c r="E3451" t="s">
        <v>1492</v>
      </c>
      <c r="F3451" t="s">
        <v>3066</v>
      </c>
      <c r="G3451" t="s">
        <v>42</v>
      </c>
      <c r="H3451" t="s">
        <v>40</v>
      </c>
      <c r="I3451" t="s">
        <v>3277</v>
      </c>
      <c r="J3451">
        <v>40.65</v>
      </c>
      <c r="K3451">
        <v>38.89</v>
      </c>
      <c r="L3451">
        <v>1968</v>
      </c>
      <c r="M3451" t="s">
        <v>2633</v>
      </c>
      <c r="N3451" t="s">
        <v>39</v>
      </c>
      <c r="O3451">
        <v>2003</v>
      </c>
      <c r="P3451">
        <v>2004</v>
      </c>
      <c r="Q3451" t="s">
        <v>2846</v>
      </c>
      <c r="R3451" t="s">
        <v>39</v>
      </c>
      <c r="S3451" t="s">
        <v>39</v>
      </c>
      <c r="T3451">
        <v>4</v>
      </c>
      <c r="U3451" t="s">
        <v>3279</v>
      </c>
      <c r="V3451" s="6" t="s">
        <v>39</v>
      </c>
      <c r="W3451" s="6" t="s">
        <v>39</v>
      </c>
      <c r="X3451" s="6" t="s">
        <v>2804</v>
      </c>
      <c r="Y3451" s="6" t="s">
        <v>39</v>
      </c>
      <c r="Z3451" t="s">
        <v>2636</v>
      </c>
      <c r="AA3451" t="s">
        <v>39</v>
      </c>
      <c r="AB3451" t="s">
        <v>39</v>
      </c>
      <c r="AC3451" t="s">
        <v>39</v>
      </c>
      <c r="AD3451" t="s">
        <v>40</v>
      </c>
      <c r="AE3451" t="s">
        <v>39</v>
      </c>
      <c r="AF3451" t="s">
        <v>42</v>
      </c>
      <c r="AG3451" t="s">
        <v>3280</v>
      </c>
      <c r="AH3451">
        <v>60</v>
      </c>
      <c r="AI3451" t="s">
        <v>39</v>
      </c>
      <c r="AJ3451" s="6" t="s">
        <v>3130</v>
      </c>
      <c r="AK3451" s="19">
        <v>10.95</v>
      </c>
      <c r="AL3451" t="s">
        <v>136</v>
      </c>
      <c r="AM3451" s="19">
        <v>1.22</v>
      </c>
      <c r="AN3451">
        <v>3</v>
      </c>
      <c r="AO3451">
        <v>100</v>
      </c>
      <c r="AP3451">
        <v>28</v>
      </c>
      <c r="AQ3451" t="s">
        <v>39</v>
      </c>
      <c r="AR3451" t="s">
        <v>2922</v>
      </c>
    </row>
    <row r="3452" spans="1:44" x14ac:dyDescent="0.35">
      <c r="A3452" t="s">
        <v>2187</v>
      </c>
      <c r="B3452" t="s">
        <v>2673</v>
      </c>
      <c r="C3452" t="s">
        <v>2593</v>
      </c>
      <c r="D3452" t="s">
        <v>915</v>
      </c>
      <c r="E3452" t="s">
        <v>1492</v>
      </c>
      <c r="F3452" t="s">
        <v>3066</v>
      </c>
      <c r="G3452" t="s">
        <v>42</v>
      </c>
      <c r="H3452" t="s">
        <v>40</v>
      </c>
      <c r="I3452" t="s">
        <v>3277</v>
      </c>
      <c r="J3452">
        <v>40.65</v>
      </c>
      <c r="K3452">
        <v>38.89</v>
      </c>
      <c r="L3452">
        <v>1968</v>
      </c>
      <c r="M3452" t="s">
        <v>2633</v>
      </c>
      <c r="N3452" t="s">
        <v>39</v>
      </c>
      <c r="O3452">
        <v>2003</v>
      </c>
      <c r="P3452">
        <v>2004</v>
      </c>
      <c r="Q3452" t="s">
        <v>2846</v>
      </c>
      <c r="R3452" t="s">
        <v>39</v>
      </c>
      <c r="S3452" t="s">
        <v>39</v>
      </c>
      <c r="T3452">
        <v>4</v>
      </c>
      <c r="U3452" t="s">
        <v>3279</v>
      </c>
      <c r="V3452" s="6" t="s">
        <v>39</v>
      </c>
      <c r="W3452" s="6" t="s">
        <v>39</v>
      </c>
      <c r="X3452" s="6" t="s">
        <v>2804</v>
      </c>
      <c r="Y3452" s="6" t="s">
        <v>39</v>
      </c>
      <c r="Z3452" t="s">
        <v>2636</v>
      </c>
      <c r="AA3452" t="s">
        <v>39</v>
      </c>
      <c r="AB3452" t="s">
        <v>39</v>
      </c>
      <c r="AC3452" t="s">
        <v>39</v>
      </c>
      <c r="AD3452" t="s">
        <v>40</v>
      </c>
      <c r="AE3452" t="s">
        <v>39</v>
      </c>
      <c r="AF3452" t="s">
        <v>42</v>
      </c>
      <c r="AG3452" t="s">
        <v>3280</v>
      </c>
      <c r="AH3452">
        <v>60</v>
      </c>
      <c r="AI3452" t="s">
        <v>39</v>
      </c>
      <c r="AJ3452" s="6" t="s">
        <v>3130</v>
      </c>
      <c r="AK3452" s="19">
        <v>13.41</v>
      </c>
      <c r="AL3452" t="s">
        <v>136</v>
      </c>
      <c r="AM3452" s="19">
        <v>1.01</v>
      </c>
      <c r="AN3452">
        <v>3</v>
      </c>
      <c r="AO3452">
        <v>100</v>
      </c>
      <c r="AP3452">
        <v>28</v>
      </c>
      <c r="AQ3452" t="s">
        <v>39</v>
      </c>
      <c r="AR3452" t="s">
        <v>2922</v>
      </c>
    </row>
    <row r="3453" spans="1:44" x14ac:dyDescent="0.35">
      <c r="A3453" t="s">
        <v>2187</v>
      </c>
      <c r="B3453" t="s">
        <v>2673</v>
      </c>
      <c r="C3453" t="s">
        <v>2593</v>
      </c>
      <c r="D3453" t="s">
        <v>915</v>
      </c>
      <c r="E3453" t="s">
        <v>1492</v>
      </c>
      <c r="F3453" t="s">
        <v>3066</v>
      </c>
      <c r="G3453" t="s">
        <v>42</v>
      </c>
      <c r="H3453" t="s">
        <v>40</v>
      </c>
      <c r="I3453" t="s">
        <v>3277</v>
      </c>
      <c r="J3453">
        <v>40.65</v>
      </c>
      <c r="K3453">
        <v>38.89</v>
      </c>
      <c r="L3453">
        <v>1968</v>
      </c>
      <c r="M3453" t="s">
        <v>2633</v>
      </c>
      <c r="N3453" t="s">
        <v>39</v>
      </c>
      <c r="O3453">
        <v>2003</v>
      </c>
      <c r="P3453">
        <v>2004</v>
      </c>
      <c r="Q3453" t="s">
        <v>2846</v>
      </c>
      <c r="R3453" t="s">
        <v>39</v>
      </c>
      <c r="S3453" t="s">
        <v>39</v>
      </c>
      <c r="T3453">
        <v>4</v>
      </c>
      <c r="U3453" t="s">
        <v>3279</v>
      </c>
      <c r="V3453" s="6" t="s">
        <v>39</v>
      </c>
      <c r="W3453" s="6" t="s">
        <v>39</v>
      </c>
      <c r="X3453" s="6" t="s">
        <v>2804</v>
      </c>
      <c r="Y3453" s="6" t="s">
        <v>39</v>
      </c>
      <c r="Z3453" t="s">
        <v>2636</v>
      </c>
      <c r="AA3453" t="s">
        <v>39</v>
      </c>
      <c r="AB3453" t="s">
        <v>39</v>
      </c>
      <c r="AC3453" t="s">
        <v>39</v>
      </c>
      <c r="AD3453" t="s">
        <v>40</v>
      </c>
      <c r="AE3453" t="s">
        <v>39</v>
      </c>
      <c r="AF3453" t="s">
        <v>42</v>
      </c>
      <c r="AG3453" t="s">
        <v>3280</v>
      </c>
      <c r="AH3453">
        <v>60</v>
      </c>
      <c r="AI3453" t="s">
        <v>39</v>
      </c>
      <c r="AJ3453" s="6" t="s">
        <v>3130</v>
      </c>
      <c r="AK3453" s="19">
        <v>10.42</v>
      </c>
      <c r="AL3453" t="s">
        <v>136</v>
      </c>
      <c r="AM3453" s="19">
        <v>0.13</v>
      </c>
      <c r="AN3453">
        <v>3</v>
      </c>
      <c r="AO3453">
        <v>100</v>
      </c>
      <c r="AP3453">
        <v>28</v>
      </c>
      <c r="AQ3453" t="s">
        <v>39</v>
      </c>
      <c r="AR3453" t="s">
        <v>2922</v>
      </c>
    </row>
    <row r="3454" spans="1:44" x14ac:dyDescent="0.35">
      <c r="A3454" t="s">
        <v>2187</v>
      </c>
      <c r="B3454" t="s">
        <v>2673</v>
      </c>
      <c r="C3454" t="s">
        <v>2593</v>
      </c>
      <c r="D3454" t="s">
        <v>915</v>
      </c>
      <c r="E3454" t="s">
        <v>1492</v>
      </c>
      <c r="F3454" t="s">
        <v>3066</v>
      </c>
      <c r="G3454" t="s">
        <v>42</v>
      </c>
      <c r="H3454" t="s">
        <v>40</v>
      </c>
      <c r="I3454" t="s">
        <v>3277</v>
      </c>
      <c r="J3454">
        <v>40.65</v>
      </c>
      <c r="K3454">
        <v>38.89</v>
      </c>
      <c r="L3454">
        <v>1968</v>
      </c>
      <c r="M3454" t="s">
        <v>2633</v>
      </c>
      <c r="N3454" t="s">
        <v>39</v>
      </c>
      <c r="O3454">
        <v>2003</v>
      </c>
      <c r="P3454">
        <v>2004</v>
      </c>
      <c r="Q3454" t="s">
        <v>2846</v>
      </c>
      <c r="R3454" t="s">
        <v>39</v>
      </c>
      <c r="S3454" t="s">
        <v>39</v>
      </c>
      <c r="T3454">
        <v>4</v>
      </c>
      <c r="U3454" t="s">
        <v>3279</v>
      </c>
      <c r="V3454" s="6" t="s">
        <v>39</v>
      </c>
      <c r="W3454" s="6" t="s">
        <v>39</v>
      </c>
      <c r="X3454" s="6" t="s">
        <v>2804</v>
      </c>
      <c r="Y3454" s="6" t="s">
        <v>39</v>
      </c>
      <c r="Z3454" t="s">
        <v>2636</v>
      </c>
      <c r="AA3454" t="s">
        <v>39</v>
      </c>
      <c r="AB3454" t="s">
        <v>39</v>
      </c>
      <c r="AC3454" t="s">
        <v>39</v>
      </c>
      <c r="AD3454" t="s">
        <v>40</v>
      </c>
      <c r="AE3454" t="s">
        <v>39</v>
      </c>
      <c r="AF3454" t="s">
        <v>42</v>
      </c>
      <c r="AG3454" t="s">
        <v>3280</v>
      </c>
      <c r="AH3454">
        <v>60</v>
      </c>
      <c r="AI3454" t="s">
        <v>39</v>
      </c>
      <c r="AJ3454" s="6" t="s">
        <v>3130</v>
      </c>
      <c r="AK3454" s="19">
        <v>9.58</v>
      </c>
      <c r="AL3454" t="s">
        <v>136</v>
      </c>
      <c r="AM3454" s="19">
        <v>0.97</v>
      </c>
      <c r="AN3454">
        <v>3</v>
      </c>
      <c r="AO3454">
        <v>100</v>
      </c>
      <c r="AP3454">
        <v>28</v>
      </c>
      <c r="AQ3454" t="s">
        <v>39</v>
      </c>
      <c r="AR3454" t="s">
        <v>2922</v>
      </c>
    </row>
    <row r="3455" spans="1:44" x14ac:dyDescent="0.35">
      <c r="A3455" t="s">
        <v>2187</v>
      </c>
      <c r="B3455" t="s">
        <v>2673</v>
      </c>
      <c r="C3455" t="s">
        <v>2593</v>
      </c>
      <c r="D3455" t="s">
        <v>915</v>
      </c>
      <c r="E3455" t="s">
        <v>1492</v>
      </c>
      <c r="F3455" t="s">
        <v>3066</v>
      </c>
      <c r="G3455" t="s">
        <v>42</v>
      </c>
      <c r="H3455" t="s">
        <v>40</v>
      </c>
      <c r="I3455" t="s">
        <v>3278</v>
      </c>
      <c r="J3455">
        <v>40.700000000000003</v>
      </c>
      <c r="K3455">
        <v>38.909999999999997</v>
      </c>
      <c r="L3455">
        <v>1968</v>
      </c>
      <c r="M3455" t="s">
        <v>2633</v>
      </c>
      <c r="N3455" t="s">
        <v>39</v>
      </c>
      <c r="O3455">
        <v>2003</v>
      </c>
      <c r="P3455">
        <v>2004</v>
      </c>
      <c r="Q3455" t="s">
        <v>2846</v>
      </c>
      <c r="R3455" t="s">
        <v>39</v>
      </c>
      <c r="S3455" t="s">
        <v>39</v>
      </c>
      <c r="T3455">
        <v>4</v>
      </c>
      <c r="U3455" t="s">
        <v>3279</v>
      </c>
      <c r="V3455" s="6" t="s">
        <v>39</v>
      </c>
      <c r="W3455" s="6" t="s">
        <v>39</v>
      </c>
      <c r="X3455" s="6" t="s">
        <v>2804</v>
      </c>
      <c r="Y3455" s="6" t="s">
        <v>39</v>
      </c>
      <c r="Z3455" t="s">
        <v>2636</v>
      </c>
      <c r="AA3455" t="s">
        <v>39</v>
      </c>
      <c r="AB3455" t="s">
        <v>39</v>
      </c>
      <c r="AC3455" t="s">
        <v>39</v>
      </c>
      <c r="AD3455" t="s">
        <v>40</v>
      </c>
      <c r="AE3455" t="s">
        <v>39</v>
      </c>
      <c r="AF3455" t="s">
        <v>42</v>
      </c>
      <c r="AG3455" t="s">
        <v>3280</v>
      </c>
      <c r="AH3455">
        <v>60</v>
      </c>
      <c r="AI3455" t="s">
        <v>39</v>
      </c>
      <c r="AJ3455" s="6" t="s">
        <v>3130</v>
      </c>
      <c r="AK3455" s="19">
        <v>17.690000000000001</v>
      </c>
      <c r="AL3455" t="s">
        <v>136</v>
      </c>
      <c r="AM3455" s="19">
        <v>2.87</v>
      </c>
      <c r="AN3455">
        <v>3</v>
      </c>
      <c r="AO3455">
        <v>100</v>
      </c>
      <c r="AP3455">
        <v>28</v>
      </c>
      <c r="AQ3455" t="s">
        <v>39</v>
      </c>
      <c r="AR3455" t="s">
        <v>2922</v>
      </c>
    </row>
    <row r="3456" spans="1:44" x14ac:dyDescent="0.35">
      <c r="A3456" t="s">
        <v>2187</v>
      </c>
      <c r="B3456" t="s">
        <v>2673</v>
      </c>
      <c r="C3456" t="s">
        <v>2593</v>
      </c>
      <c r="D3456" t="s">
        <v>915</v>
      </c>
      <c r="E3456" t="s">
        <v>1492</v>
      </c>
      <c r="F3456" t="s">
        <v>3066</v>
      </c>
      <c r="G3456" t="s">
        <v>42</v>
      </c>
      <c r="H3456" t="s">
        <v>40</v>
      </c>
      <c r="I3456" t="s">
        <v>3275</v>
      </c>
      <c r="J3456">
        <v>40.58</v>
      </c>
      <c r="K3456">
        <v>38.9</v>
      </c>
      <c r="L3456">
        <v>1968</v>
      </c>
      <c r="M3456" t="s">
        <v>2633</v>
      </c>
      <c r="N3456" t="s">
        <v>39</v>
      </c>
      <c r="O3456">
        <v>2003</v>
      </c>
      <c r="P3456">
        <v>2004</v>
      </c>
      <c r="Q3456" t="s">
        <v>2846</v>
      </c>
      <c r="R3456" t="s">
        <v>39</v>
      </c>
      <c r="S3456" t="s">
        <v>39</v>
      </c>
      <c r="T3456">
        <v>4</v>
      </c>
      <c r="U3456" t="s">
        <v>3279</v>
      </c>
      <c r="V3456" s="6" t="s">
        <v>39</v>
      </c>
      <c r="W3456" s="6" t="s">
        <v>39</v>
      </c>
      <c r="X3456" s="6" t="s">
        <v>2804</v>
      </c>
      <c r="Y3456" s="6" t="s">
        <v>39</v>
      </c>
      <c r="Z3456" t="s">
        <v>2636</v>
      </c>
      <c r="AA3456" t="s">
        <v>39</v>
      </c>
      <c r="AB3456" t="s">
        <v>39</v>
      </c>
      <c r="AC3456" t="s">
        <v>39</v>
      </c>
      <c r="AD3456" t="s">
        <v>40</v>
      </c>
      <c r="AE3456" t="s">
        <v>39</v>
      </c>
      <c r="AF3456" t="s">
        <v>42</v>
      </c>
      <c r="AG3456" t="s">
        <v>3280</v>
      </c>
      <c r="AH3456">
        <v>60</v>
      </c>
      <c r="AI3456" t="s">
        <v>39</v>
      </c>
      <c r="AJ3456" s="6" t="s">
        <v>3130</v>
      </c>
      <c r="AK3456" s="19">
        <v>13.23</v>
      </c>
      <c r="AL3456" t="s">
        <v>136</v>
      </c>
      <c r="AM3456" s="19">
        <v>1.78</v>
      </c>
      <c r="AN3456">
        <v>3</v>
      </c>
      <c r="AO3456">
        <v>100</v>
      </c>
      <c r="AP3456">
        <v>28</v>
      </c>
      <c r="AQ3456" t="s">
        <v>39</v>
      </c>
      <c r="AR3456" t="s">
        <v>2922</v>
      </c>
    </row>
    <row r="3457" spans="1:45" x14ac:dyDescent="0.35">
      <c r="A3457" t="s">
        <v>2187</v>
      </c>
      <c r="B3457" t="s">
        <v>2673</v>
      </c>
      <c r="C3457" t="s">
        <v>2593</v>
      </c>
      <c r="D3457" t="s">
        <v>915</v>
      </c>
      <c r="E3457" t="s">
        <v>1492</v>
      </c>
      <c r="F3457" t="s">
        <v>3066</v>
      </c>
      <c r="G3457" t="s">
        <v>42</v>
      </c>
      <c r="H3457" t="s">
        <v>40</v>
      </c>
      <c r="I3457" t="s">
        <v>3275</v>
      </c>
      <c r="J3457">
        <v>40.58</v>
      </c>
      <c r="K3457">
        <v>38.9</v>
      </c>
      <c r="L3457">
        <v>1968</v>
      </c>
      <c r="M3457" t="s">
        <v>2633</v>
      </c>
      <c r="N3457" t="s">
        <v>39</v>
      </c>
      <c r="O3457">
        <v>2003</v>
      </c>
      <c r="P3457">
        <v>2004</v>
      </c>
      <c r="Q3457" t="s">
        <v>2846</v>
      </c>
      <c r="R3457" t="s">
        <v>39</v>
      </c>
      <c r="S3457" t="s">
        <v>39</v>
      </c>
      <c r="T3457">
        <v>4</v>
      </c>
      <c r="U3457" t="s">
        <v>3279</v>
      </c>
      <c r="V3457" s="6" t="s">
        <v>39</v>
      </c>
      <c r="W3457" s="6" t="s">
        <v>39</v>
      </c>
      <c r="X3457" s="6" t="s">
        <v>2804</v>
      </c>
      <c r="Y3457" s="6" t="s">
        <v>39</v>
      </c>
      <c r="Z3457" t="s">
        <v>2636</v>
      </c>
      <c r="AA3457" t="s">
        <v>39</v>
      </c>
      <c r="AB3457" t="s">
        <v>39</v>
      </c>
      <c r="AC3457" t="s">
        <v>39</v>
      </c>
      <c r="AD3457" t="s">
        <v>40</v>
      </c>
      <c r="AE3457" t="s">
        <v>39</v>
      </c>
      <c r="AF3457" t="s">
        <v>42</v>
      </c>
      <c r="AG3457" t="s">
        <v>3280</v>
      </c>
      <c r="AH3457">
        <v>60</v>
      </c>
      <c r="AI3457" t="s">
        <v>39</v>
      </c>
      <c r="AJ3457" s="6" t="s">
        <v>3130</v>
      </c>
      <c r="AK3457" s="19">
        <v>10.24</v>
      </c>
      <c r="AL3457" t="s">
        <v>136</v>
      </c>
      <c r="AM3457" s="19">
        <v>1.42</v>
      </c>
      <c r="AN3457">
        <v>3</v>
      </c>
      <c r="AO3457">
        <v>100</v>
      </c>
      <c r="AP3457">
        <v>28</v>
      </c>
      <c r="AQ3457" t="s">
        <v>39</v>
      </c>
      <c r="AR3457" t="s">
        <v>2922</v>
      </c>
    </row>
    <row r="3458" spans="1:45" x14ac:dyDescent="0.35">
      <c r="A3458" t="s">
        <v>2187</v>
      </c>
      <c r="B3458" t="s">
        <v>2673</v>
      </c>
      <c r="C3458" t="s">
        <v>2593</v>
      </c>
      <c r="D3458" t="s">
        <v>915</v>
      </c>
      <c r="E3458" t="s">
        <v>1492</v>
      </c>
      <c r="F3458" t="s">
        <v>3066</v>
      </c>
      <c r="G3458" t="s">
        <v>42</v>
      </c>
      <c r="H3458" t="s">
        <v>40</v>
      </c>
      <c r="I3458" t="s">
        <v>3275</v>
      </c>
      <c r="J3458">
        <v>40.58</v>
      </c>
      <c r="K3458">
        <v>38.9</v>
      </c>
      <c r="L3458">
        <v>1968</v>
      </c>
      <c r="M3458" t="s">
        <v>2633</v>
      </c>
      <c r="N3458" t="s">
        <v>39</v>
      </c>
      <c r="O3458">
        <v>2003</v>
      </c>
      <c r="P3458">
        <v>2004</v>
      </c>
      <c r="Q3458" t="s">
        <v>2846</v>
      </c>
      <c r="R3458" t="s">
        <v>39</v>
      </c>
      <c r="S3458" t="s">
        <v>39</v>
      </c>
      <c r="T3458">
        <v>4</v>
      </c>
      <c r="U3458" t="s">
        <v>3279</v>
      </c>
      <c r="V3458" s="6" t="s">
        <v>39</v>
      </c>
      <c r="W3458" s="6" t="s">
        <v>39</v>
      </c>
      <c r="X3458" s="6" t="s">
        <v>2804</v>
      </c>
      <c r="Y3458" s="6" t="s">
        <v>39</v>
      </c>
      <c r="Z3458" t="s">
        <v>2636</v>
      </c>
      <c r="AA3458" t="s">
        <v>39</v>
      </c>
      <c r="AB3458" t="s">
        <v>39</v>
      </c>
      <c r="AC3458" t="s">
        <v>39</v>
      </c>
      <c r="AD3458" t="s">
        <v>40</v>
      </c>
      <c r="AE3458" t="s">
        <v>39</v>
      </c>
      <c r="AF3458" t="s">
        <v>42</v>
      </c>
      <c r="AG3458" t="s">
        <v>3280</v>
      </c>
      <c r="AH3458">
        <v>60</v>
      </c>
      <c r="AI3458" t="s">
        <v>39</v>
      </c>
      <c r="AJ3458" s="6" t="s">
        <v>3130</v>
      </c>
      <c r="AK3458" s="19">
        <v>10.01</v>
      </c>
      <c r="AL3458" t="s">
        <v>136</v>
      </c>
      <c r="AM3458" s="19">
        <v>2.06</v>
      </c>
      <c r="AN3458">
        <v>3</v>
      </c>
      <c r="AO3458">
        <v>100</v>
      </c>
      <c r="AP3458">
        <v>28</v>
      </c>
      <c r="AQ3458" t="s">
        <v>39</v>
      </c>
      <c r="AR3458" t="s">
        <v>2922</v>
      </c>
    </row>
    <row r="3459" spans="1:45" x14ac:dyDescent="0.35">
      <c r="A3459" t="s">
        <v>2187</v>
      </c>
      <c r="B3459" t="s">
        <v>2673</v>
      </c>
      <c r="C3459" t="s">
        <v>2593</v>
      </c>
      <c r="D3459" t="s">
        <v>915</v>
      </c>
      <c r="E3459" t="s">
        <v>1492</v>
      </c>
      <c r="F3459" t="s">
        <v>3066</v>
      </c>
      <c r="G3459" t="s">
        <v>42</v>
      </c>
      <c r="H3459" t="s">
        <v>40</v>
      </c>
      <c r="I3459" t="s">
        <v>3275</v>
      </c>
      <c r="J3459">
        <v>40.58</v>
      </c>
      <c r="K3459">
        <v>38.9</v>
      </c>
      <c r="L3459">
        <v>1968</v>
      </c>
      <c r="M3459" t="s">
        <v>2633</v>
      </c>
      <c r="N3459" t="s">
        <v>39</v>
      </c>
      <c r="O3459">
        <v>2003</v>
      </c>
      <c r="P3459">
        <v>2004</v>
      </c>
      <c r="Q3459" t="s">
        <v>2846</v>
      </c>
      <c r="R3459" t="s">
        <v>39</v>
      </c>
      <c r="S3459" t="s">
        <v>39</v>
      </c>
      <c r="T3459">
        <v>4</v>
      </c>
      <c r="U3459" t="s">
        <v>3279</v>
      </c>
      <c r="V3459" s="6" t="s">
        <v>39</v>
      </c>
      <c r="W3459" s="6" t="s">
        <v>39</v>
      </c>
      <c r="X3459" s="6" t="s">
        <v>2804</v>
      </c>
      <c r="Y3459" s="6" t="s">
        <v>39</v>
      </c>
      <c r="Z3459" t="s">
        <v>2636</v>
      </c>
      <c r="AA3459" t="s">
        <v>39</v>
      </c>
      <c r="AB3459" t="s">
        <v>39</v>
      </c>
      <c r="AC3459" t="s">
        <v>39</v>
      </c>
      <c r="AD3459" t="s">
        <v>40</v>
      </c>
      <c r="AE3459" t="s">
        <v>39</v>
      </c>
      <c r="AF3459" t="s">
        <v>42</v>
      </c>
      <c r="AG3459" t="s">
        <v>3280</v>
      </c>
      <c r="AH3459">
        <v>60</v>
      </c>
      <c r="AI3459" t="s">
        <v>39</v>
      </c>
      <c r="AJ3459" s="6" t="s">
        <v>3130</v>
      </c>
      <c r="AK3459" s="19">
        <v>4.66</v>
      </c>
      <c r="AL3459" t="s">
        <v>136</v>
      </c>
      <c r="AM3459" s="19">
        <v>8.08</v>
      </c>
      <c r="AN3459">
        <v>3</v>
      </c>
      <c r="AO3459">
        <v>100</v>
      </c>
      <c r="AP3459">
        <v>28</v>
      </c>
      <c r="AQ3459" t="s">
        <v>39</v>
      </c>
      <c r="AR3459" t="s">
        <v>2922</v>
      </c>
    </row>
    <row r="3460" spans="1:45" x14ac:dyDescent="0.35">
      <c r="A3460" t="s">
        <v>2187</v>
      </c>
      <c r="B3460" t="s">
        <v>2673</v>
      </c>
      <c r="C3460" t="s">
        <v>2593</v>
      </c>
      <c r="D3460" t="s">
        <v>915</v>
      </c>
      <c r="E3460" t="s">
        <v>1492</v>
      </c>
      <c r="F3460" t="s">
        <v>3066</v>
      </c>
      <c r="G3460" t="s">
        <v>42</v>
      </c>
      <c r="H3460" t="s">
        <v>40</v>
      </c>
      <c r="I3460" t="s">
        <v>3275</v>
      </c>
      <c r="J3460">
        <v>40.58</v>
      </c>
      <c r="K3460">
        <v>38.9</v>
      </c>
      <c r="L3460">
        <v>1968</v>
      </c>
      <c r="M3460" t="s">
        <v>2633</v>
      </c>
      <c r="N3460" t="s">
        <v>39</v>
      </c>
      <c r="O3460">
        <v>2003</v>
      </c>
      <c r="P3460">
        <v>2004</v>
      </c>
      <c r="Q3460" t="s">
        <v>2846</v>
      </c>
      <c r="R3460" t="s">
        <v>39</v>
      </c>
      <c r="S3460" t="s">
        <v>39</v>
      </c>
      <c r="T3460">
        <v>4</v>
      </c>
      <c r="U3460" t="s">
        <v>3279</v>
      </c>
      <c r="V3460" s="6" t="s">
        <v>39</v>
      </c>
      <c r="W3460" s="6" t="s">
        <v>39</v>
      </c>
      <c r="X3460" s="6" t="s">
        <v>2804</v>
      </c>
      <c r="Y3460" s="6" t="s">
        <v>39</v>
      </c>
      <c r="Z3460" t="s">
        <v>2636</v>
      </c>
      <c r="AA3460" t="s">
        <v>39</v>
      </c>
      <c r="AB3460" t="s">
        <v>39</v>
      </c>
      <c r="AC3460" t="s">
        <v>39</v>
      </c>
      <c r="AD3460" t="s">
        <v>40</v>
      </c>
      <c r="AE3460" t="s">
        <v>39</v>
      </c>
      <c r="AF3460" t="s">
        <v>42</v>
      </c>
      <c r="AG3460" t="s">
        <v>3280</v>
      </c>
      <c r="AH3460">
        <v>60</v>
      </c>
      <c r="AI3460" t="s">
        <v>39</v>
      </c>
      <c r="AJ3460" s="6" t="s">
        <v>3130</v>
      </c>
      <c r="AK3460" s="19">
        <v>9.7899999999999991</v>
      </c>
      <c r="AL3460" t="s">
        <v>136</v>
      </c>
      <c r="AM3460" s="19">
        <v>0.84</v>
      </c>
      <c r="AN3460">
        <v>3</v>
      </c>
      <c r="AO3460">
        <v>100</v>
      </c>
      <c r="AP3460">
        <v>28</v>
      </c>
      <c r="AQ3460" t="s">
        <v>39</v>
      </c>
      <c r="AR3460" t="s">
        <v>2922</v>
      </c>
    </row>
    <row r="3461" spans="1:45" x14ac:dyDescent="0.35">
      <c r="A3461" t="s">
        <v>2187</v>
      </c>
      <c r="B3461" t="s">
        <v>2673</v>
      </c>
      <c r="C3461" t="s">
        <v>2593</v>
      </c>
      <c r="D3461" t="s">
        <v>915</v>
      </c>
      <c r="E3461" t="s">
        <v>1492</v>
      </c>
      <c r="F3461" t="s">
        <v>3066</v>
      </c>
      <c r="G3461" t="s">
        <v>42</v>
      </c>
      <c r="H3461" t="s">
        <v>40</v>
      </c>
      <c r="I3461" t="s">
        <v>3275</v>
      </c>
      <c r="J3461">
        <v>40.58</v>
      </c>
      <c r="K3461">
        <v>38.9</v>
      </c>
      <c r="L3461">
        <v>1968</v>
      </c>
      <c r="M3461" t="s">
        <v>2633</v>
      </c>
      <c r="N3461" t="s">
        <v>39</v>
      </c>
      <c r="O3461">
        <v>2003</v>
      </c>
      <c r="P3461">
        <v>2004</v>
      </c>
      <c r="Q3461" t="s">
        <v>2846</v>
      </c>
      <c r="R3461" t="s">
        <v>39</v>
      </c>
      <c r="S3461" t="s">
        <v>39</v>
      </c>
      <c r="T3461">
        <v>4</v>
      </c>
      <c r="U3461" t="s">
        <v>3279</v>
      </c>
      <c r="V3461" s="6" t="s">
        <v>39</v>
      </c>
      <c r="W3461" s="6" t="s">
        <v>39</v>
      </c>
      <c r="X3461" s="6" t="s">
        <v>2804</v>
      </c>
      <c r="Y3461" s="6" t="s">
        <v>39</v>
      </c>
      <c r="Z3461" t="s">
        <v>2636</v>
      </c>
      <c r="AA3461" t="s">
        <v>39</v>
      </c>
      <c r="AB3461" t="s">
        <v>39</v>
      </c>
      <c r="AC3461" t="s">
        <v>39</v>
      </c>
      <c r="AD3461" t="s">
        <v>40</v>
      </c>
      <c r="AE3461" t="s">
        <v>39</v>
      </c>
      <c r="AF3461" t="s">
        <v>42</v>
      </c>
      <c r="AG3461" t="s">
        <v>3280</v>
      </c>
      <c r="AH3461">
        <v>60</v>
      </c>
      <c r="AI3461" t="s">
        <v>39</v>
      </c>
      <c r="AJ3461" s="6" t="s">
        <v>3130</v>
      </c>
      <c r="AK3461" s="19">
        <v>11.9</v>
      </c>
      <c r="AL3461" t="s">
        <v>136</v>
      </c>
      <c r="AM3461" s="19">
        <v>1.85</v>
      </c>
      <c r="AN3461">
        <v>3</v>
      </c>
      <c r="AO3461">
        <v>100</v>
      </c>
      <c r="AP3461">
        <v>28</v>
      </c>
      <c r="AQ3461" t="s">
        <v>39</v>
      </c>
      <c r="AR3461" t="s">
        <v>2922</v>
      </c>
    </row>
    <row r="3462" spans="1:45" x14ac:dyDescent="0.35">
      <c r="A3462" t="s">
        <v>2187</v>
      </c>
      <c r="B3462" t="s">
        <v>2673</v>
      </c>
      <c r="C3462" t="s">
        <v>2593</v>
      </c>
      <c r="D3462" t="s">
        <v>915</v>
      </c>
      <c r="E3462" t="s">
        <v>1492</v>
      </c>
      <c r="F3462" t="s">
        <v>3066</v>
      </c>
      <c r="G3462" t="s">
        <v>42</v>
      </c>
      <c r="H3462" t="s">
        <v>40</v>
      </c>
      <c r="I3462" t="s">
        <v>3275</v>
      </c>
      <c r="J3462">
        <v>40.58</v>
      </c>
      <c r="K3462">
        <v>38.9</v>
      </c>
      <c r="L3462">
        <v>1968</v>
      </c>
      <c r="M3462" t="s">
        <v>2633</v>
      </c>
      <c r="N3462" t="s">
        <v>39</v>
      </c>
      <c r="O3462">
        <v>2003</v>
      </c>
      <c r="P3462">
        <v>2004</v>
      </c>
      <c r="Q3462" t="s">
        <v>2846</v>
      </c>
      <c r="R3462" t="s">
        <v>39</v>
      </c>
      <c r="S3462" t="s">
        <v>39</v>
      </c>
      <c r="T3462">
        <v>4</v>
      </c>
      <c r="U3462" t="s">
        <v>3279</v>
      </c>
      <c r="V3462" s="6" t="s">
        <v>39</v>
      </c>
      <c r="W3462" s="6" t="s">
        <v>39</v>
      </c>
      <c r="X3462" s="6" t="s">
        <v>2804</v>
      </c>
      <c r="Y3462" s="6" t="s">
        <v>39</v>
      </c>
      <c r="Z3462" t="s">
        <v>2636</v>
      </c>
      <c r="AA3462" t="s">
        <v>39</v>
      </c>
      <c r="AB3462" t="s">
        <v>39</v>
      </c>
      <c r="AC3462" t="s">
        <v>39</v>
      </c>
      <c r="AD3462" t="s">
        <v>40</v>
      </c>
      <c r="AE3462" t="s">
        <v>39</v>
      </c>
      <c r="AF3462" t="s">
        <v>42</v>
      </c>
      <c r="AG3462" t="s">
        <v>3280</v>
      </c>
      <c r="AH3462">
        <v>60</v>
      </c>
      <c r="AI3462" t="s">
        <v>39</v>
      </c>
      <c r="AJ3462" s="6" t="s">
        <v>3130</v>
      </c>
      <c r="AK3462" s="19">
        <v>11.66</v>
      </c>
      <c r="AL3462" t="s">
        <v>136</v>
      </c>
      <c r="AM3462" s="19">
        <v>5.34</v>
      </c>
      <c r="AN3462">
        <v>3</v>
      </c>
      <c r="AO3462">
        <v>100</v>
      </c>
      <c r="AP3462">
        <v>28</v>
      </c>
      <c r="AQ3462" t="s">
        <v>39</v>
      </c>
      <c r="AR3462" t="s">
        <v>2922</v>
      </c>
    </row>
    <row r="3463" spans="1:45" x14ac:dyDescent="0.35">
      <c r="A3463" t="s">
        <v>2187</v>
      </c>
      <c r="B3463" t="s">
        <v>2673</v>
      </c>
      <c r="C3463" t="s">
        <v>2593</v>
      </c>
      <c r="D3463" t="s">
        <v>915</v>
      </c>
      <c r="E3463" t="s">
        <v>1492</v>
      </c>
      <c r="F3463" t="s">
        <v>3066</v>
      </c>
      <c r="G3463" t="s">
        <v>42</v>
      </c>
      <c r="H3463" t="s">
        <v>40</v>
      </c>
      <c r="I3463" t="s">
        <v>3275</v>
      </c>
      <c r="J3463">
        <v>40.58</v>
      </c>
      <c r="K3463">
        <v>38.9</v>
      </c>
      <c r="L3463">
        <v>1968</v>
      </c>
      <c r="M3463" t="s">
        <v>2633</v>
      </c>
      <c r="N3463" t="s">
        <v>39</v>
      </c>
      <c r="O3463">
        <v>2003</v>
      </c>
      <c r="P3463">
        <v>2004</v>
      </c>
      <c r="Q3463" t="s">
        <v>2846</v>
      </c>
      <c r="R3463" t="s">
        <v>39</v>
      </c>
      <c r="S3463" t="s">
        <v>39</v>
      </c>
      <c r="T3463">
        <v>4</v>
      </c>
      <c r="U3463" t="s">
        <v>3279</v>
      </c>
      <c r="V3463" s="6" t="s">
        <v>39</v>
      </c>
      <c r="W3463" s="6" t="s">
        <v>39</v>
      </c>
      <c r="X3463" s="6" t="s">
        <v>2804</v>
      </c>
      <c r="Y3463" s="6" t="s">
        <v>39</v>
      </c>
      <c r="Z3463" t="s">
        <v>2636</v>
      </c>
      <c r="AA3463" t="s">
        <v>39</v>
      </c>
      <c r="AB3463" t="s">
        <v>39</v>
      </c>
      <c r="AC3463" t="s">
        <v>39</v>
      </c>
      <c r="AD3463" t="s">
        <v>40</v>
      </c>
      <c r="AE3463" t="s">
        <v>39</v>
      </c>
      <c r="AF3463" t="s">
        <v>42</v>
      </c>
      <c r="AG3463" t="s">
        <v>3280</v>
      </c>
      <c r="AH3463">
        <v>60</v>
      </c>
      <c r="AI3463" t="s">
        <v>39</v>
      </c>
      <c r="AJ3463" s="6" t="s">
        <v>3130</v>
      </c>
      <c r="AK3463" s="19">
        <v>8.51</v>
      </c>
      <c r="AL3463" t="s">
        <v>136</v>
      </c>
      <c r="AM3463" s="19">
        <v>1.41</v>
      </c>
      <c r="AN3463">
        <v>3</v>
      </c>
      <c r="AO3463">
        <v>100</v>
      </c>
      <c r="AP3463">
        <v>28</v>
      </c>
      <c r="AQ3463" t="s">
        <v>39</v>
      </c>
      <c r="AR3463" t="s">
        <v>2922</v>
      </c>
    </row>
    <row r="3464" spans="1:45" x14ac:dyDescent="0.35">
      <c r="A3464" t="s">
        <v>2187</v>
      </c>
      <c r="B3464" t="s">
        <v>2673</v>
      </c>
      <c r="C3464" t="s">
        <v>2593</v>
      </c>
      <c r="D3464" t="s">
        <v>915</v>
      </c>
      <c r="E3464" t="s">
        <v>1492</v>
      </c>
      <c r="F3464" t="s">
        <v>3066</v>
      </c>
      <c r="G3464" t="s">
        <v>42</v>
      </c>
      <c r="H3464" t="s">
        <v>40</v>
      </c>
      <c r="I3464" t="s">
        <v>3275</v>
      </c>
      <c r="J3464">
        <v>40.58</v>
      </c>
      <c r="K3464">
        <v>38.9</v>
      </c>
      <c r="L3464">
        <v>1968</v>
      </c>
      <c r="M3464" t="s">
        <v>2633</v>
      </c>
      <c r="N3464" t="s">
        <v>39</v>
      </c>
      <c r="O3464">
        <v>2003</v>
      </c>
      <c r="P3464">
        <v>2004</v>
      </c>
      <c r="Q3464" t="s">
        <v>2846</v>
      </c>
      <c r="R3464" t="s">
        <v>39</v>
      </c>
      <c r="S3464" t="s">
        <v>39</v>
      </c>
      <c r="T3464">
        <v>4</v>
      </c>
      <c r="U3464" t="s">
        <v>3279</v>
      </c>
      <c r="V3464" s="6" t="s">
        <v>39</v>
      </c>
      <c r="W3464" s="6" t="s">
        <v>39</v>
      </c>
      <c r="X3464" s="6" t="s">
        <v>2804</v>
      </c>
      <c r="Y3464" s="6" t="s">
        <v>39</v>
      </c>
      <c r="Z3464" t="s">
        <v>2636</v>
      </c>
      <c r="AA3464" t="s">
        <v>39</v>
      </c>
      <c r="AB3464" t="s">
        <v>39</v>
      </c>
      <c r="AC3464" t="s">
        <v>39</v>
      </c>
      <c r="AD3464" t="s">
        <v>40</v>
      </c>
      <c r="AE3464" t="s">
        <v>39</v>
      </c>
      <c r="AF3464" t="s">
        <v>42</v>
      </c>
      <c r="AG3464" t="s">
        <v>3280</v>
      </c>
      <c r="AH3464">
        <v>60</v>
      </c>
      <c r="AI3464" t="s">
        <v>39</v>
      </c>
      <c r="AJ3464" s="6" t="s">
        <v>3130</v>
      </c>
      <c r="AK3464" s="19">
        <v>14</v>
      </c>
      <c r="AL3464" t="s">
        <v>136</v>
      </c>
      <c r="AM3464" s="19">
        <v>14</v>
      </c>
      <c r="AN3464">
        <v>3</v>
      </c>
      <c r="AO3464">
        <v>100</v>
      </c>
      <c r="AP3464">
        <v>28</v>
      </c>
      <c r="AQ3464" t="s">
        <v>39</v>
      </c>
      <c r="AR3464" t="s">
        <v>2922</v>
      </c>
    </row>
    <row r="3465" spans="1:45" x14ac:dyDescent="0.35">
      <c r="A3465" t="s">
        <v>2187</v>
      </c>
      <c r="B3465" t="s">
        <v>2673</v>
      </c>
      <c r="C3465" t="s">
        <v>2593</v>
      </c>
      <c r="D3465" t="s">
        <v>915</v>
      </c>
      <c r="E3465" t="s">
        <v>1492</v>
      </c>
      <c r="F3465" t="s">
        <v>3066</v>
      </c>
      <c r="G3465" t="s">
        <v>42</v>
      </c>
      <c r="H3465" t="s">
        <v>40</v>
      </c>
      <c r="I3465" t="s">
        <v>3275</v>
      </c>
      <c r="J3465">
        <v>40.700000000000003</v>
      </c>
      <c r="K3465">
        <v>38.909999999999997</v>
      </c>
      <c r="L3465">
        <v>1968</v>
      </c>
      <c r="M3465" t="s">
        <v>2633</v>
      </c>
      <c r="N3465" t="s">
        <v>39</v>
      </c>
      <c r="O3465">
        <v>2003</v>
      </c>
      <c r="P3465">
        <v>2004</v>
      </c>
      <c r="Q3465" t="s">
        <v>2846</v>
      </c>
      <c r="R3465" t="s">
        <v>39</v>
      </c>
      <c r="S3465" t="s">
        <v>39</v>
      </c>
      <c r="T3465">
        <v>4</v>
      </c>
      <c r="U3465" t="s">
        <v>3281</v>
      </c>
      <c r="V3465" s="6" t="s">
        <v>39</v>
      </c>
      <c r="W3465" s="6" t="s">
        <v>39</v>
      </c>
      <c r="X3465" s="6" t="s">
        <v>2804</v>
      </c>
      <c r="Y3465" s="6" t="s">
        <v>39</v>
      </c>
      <c r="Z3465" t="s">
        <v>2636</v>
      </c>
      <c r="AA3465" t="s">
        <v>39</v>
      </c>
      <c r="AB3465" t="s">
        <v>39</v>
      </c>
      <c r="AC3465" t="s">
        <v>39</v>
      </c>
      <c r="AD3465" t="s">
        <v>40</v>
      </c>
      <c r="AE3465" t="s">
        <v>39</v>
      </c>
      <c r="AF3465" t="s">
        <v>40</v>
      </c>
      <c r="AG3465" t="s">
        <v>39</v>
      </c>
      <c r="AH3465" t="s">
        <v>39</v>
      </c>
      <c r="AI3465" t="s">
        <v>39</v>
      </c>
      <c r="AJ3465" s="6" t="s">
        <v>3130</v>
      </c>
      <c r="AK3465" s="19">
        <v>9.1</v>
      </c>
      <c r="AL3465" t="s">
        <v>136</v>
      </c>
      <c r="AM3465" s="19">
        <v>0.78</v>
      </c>
      <c r="AN3465">
        <v>3</v>
      </c>
      <c r="AO3465">
        <v>100</v>
      </c>
      <c r="AP3465">
        <v>28</v>
      </c>
      <c r="AQ3465" t="s">
        <v>39</v>
      </c>
      <c r="AR3465" t="s">
        <v>2922</v>
      </c>
      <c r="AS3465" t="s">
        <v>3282</v>
      </c>
    </row>
    <row r="3466" spans="1:45" x14ac:dyDescent="0.35">
      <c r="A3466" t="s">
        <v>2187</v>
      </c>
      <c r="B3466" t="s">
        <v>2673</v>
      </c>
      <c r="C3466" t="s">
        <v>2593</v>
      </c>
      <c r="D3466" t="s">
        <v>915</v>
      </c>
      <c r="E3466" t="s">
        <v>1492</v>
      </c>
      <c r="F3466" t="s">
        <v>3066</v>
      </c>
      <c r="G3466" t="s">
        <v>42</v>
      </c>
      <c r="H3466" t="s">
        <v>40</v>
      </c>
      <c r="I3466" t="s">
        <v>3275</v>
      </c>
      <c r="J3466">
        <v>40.700000000000003</v>
      </c>
      <c r="K3466">
        <v>38.909999999999997</v>
      </c>
      <c r="L3466">
        <v>1968</v>
      </c>
      <c r="M3466" t="s">
        <v>2633</v>
      </c>
      <c r="N3466" t="s">
        <v>39</v>
      </c>
      <c r="O3466">
        <v>2003</v>
      </c>
      <c r="P3466">
        <v>2004</v>
      </c>
      <c r="Q3466" t="s">
        <v>2846</v>
      </c>
      <c r="R3466" t="s">
        <v>39</v>
      </c>
      <c r="S3466" t="s">
        <v>39</v>
      </c>
      <c r="T3466">
        <v>4</v>
      </c>
      <c r="U3466" t="s">
        <v>3281</v>
      </c>
      <c r="V3466" s="6" t="s">
        <v>39</v>
      </c>
      <c r="W3466" s="6" t="s">
        <v>39</v>
      </c>
      <c r="X3466" s="6" t="s">
        <v>2804</v>
      </c>
      <c r="Y3466" s="6" t="s">
        <v>39</v>
      </c>
      <c r="Z3466" t="s">
        <v>2636</v>
      </c>
      <c r="AA3466" t="s">
        <v>39</v>
      </c>
      <c r="AB3466" t="s">
        <v>39</v>
      </c>
      <c r="AC3466" t="s">
        <v>39</v>
      </c>
      <c r="AD3466" t="s">
        <v>40</v>
      </c>
      <c r="AE3466" t="s">
        <v>39</v>
      </c>
      <c r="AF3466" t="s">
        <v>40</v>
      </c>
      <c r="AG3466" t="s">
        <v>39</v>
      </c>
      <c r="AH3466" t="s">
        <v>39</v>
      </c>
      <c r="AI3466" t="s">
        <v>39</v>
      </c>
      <c r="AJ3466" s="6" t="s">
        <v>3130</v>
      </c>
      <c r="AK3466" s="19">
        <v>10.58</v>
      </c>
      <c r="AL3466" t="s">
        <v>136</v>
      </c>
      <c r="AM3466" s="19">
        <v>0.56999999999999995</v>
      </c>
      <c r="AN3466">
        <v>3</v>
      </c>
      <c r="AO3466">
        <v>100</v>
      </c>
      <c r="AP3466">
        <v>28</v>
      </c>
      <c r="AQ3466" t="s">
        <v>39</v>
      </c>
      <c r="AR3466" t="s">
        <v>2922</v>
      </c>
      <c r="AS3466" t="s">
        <v>3282</v>
      </c>
    </row>
    <row r="3467" spans="1:45" x14ac:dyDescent="0.35">
      <c r="A3467" t="s">
        <v>2187</v>
      </c>
      <c r="B3467" t="s">
        <v>2673</v>
      </c>
      <c r="C3467" t="s">
        <v>2593</v>
      </c>
      <c r="D3467" t="s">
        <v>915</v>
      </c>
      <c r="E3467" t="s">
        <v>1492</v>
      </c>
      <c r="F3467" t="s">
        <v>3066</v>
      </c>
      <c r="G3467" t="s">
        <v>42</v>
      </c>
      <c r="H3467" t="s">
        <v>40</v>
      </c>
      <c r="I3467" t="s">
        <v>3275</v>
      </c>
      <c r="J3467">
        <v>40.700000000000003</v>
      </c>
      <c r="K3467">
        <v>38.909999999999997</v>
      </c>
      <c r="L3467">
        <v>1968</v>
      </c>
      <c r="M3467" t="s">
        <v>2633</v>
      </c>
      <c r="N3467" t="s">
        <v>39</v>
      </c>
      <c r="O3467">
        <v>2003</v>
      </c>
      <c r="P3467">
        <v>2004</v>
      </c>
      <c r="Q3467" t="s">
        <v>2846</v>
      </c>
      <c r="R3467" t="s">
        <v>39</v>
      </c>
      <c r="S3467" t="s">
        <v>39</v>
      </c>
      <c r="T3467">
        <v>4</v>
      </c>
      <c r="U3467" t="s">
        <v>3281</v>
      </c>
      <c r="V3467" s="6" t="s">
        <v>39</v>
      </c>
      <c r="W3467" s="6" t="s">
        <v>39</v>
      </c>
      <c r="X3467" s="6" t="s">
        <v>2804</v>
      </c>
      <c r="Y3467" s="6" t="s">
        <v>39</v>
      </c>
      <c r="Z3467" t="s">
        <v>2636</v>
      </c>
      <c r="AA3467" t="s">
        <v>39</v>
      </c>
      <c r="AB3467" t="s">
        <v>39</v>
      </c>
      <c r="AC3467" t="s">
        <v>39</v>
      </c>
      <c r="AD3467" t="s">
        <v>40</v>
      </c>
      <c r="AE3467" t="s">
        <v>39</v>
      </c>
      <c r="AF3467" t="s">
        <v>40</v>
      </c>
      <c r="AG3467" t="s">
        <v>39</v>
      </c>
      <c r="AH3467" t="s">
        <v>39</v>
      </c>
      <c r="AI3467" t="s">
        <v>39</v>
      </c>
      <c r="AJ3467" s="6" t="s">
        <v>3130</v>
      </c>
      <c r="AK3467" s="19">
        <v>8.19</v>
      </c>
      <c r="AL3467" t="s">
        <v>136</v>
      </c>
      <c r="AM3467" s="19">
        <v>0.71</v>
      </c>
      <c r="AN3467">
        <v>3</v>
      </c>
      <c r="AO3467">
        <v>100</v>
      </c>
      <c r="AP3467">
        <v>28</v>
      </c>
      <c r="AQ3467" t="s">
        <v>39</v>
      </c>
      <c r="AR3467" t="s">
        <v>2922</v>
      </c>
      <c r="AS3467" t="s">
        <v>3282</v>
      </c>
    </row>
    <row r="3468" spans="1:45" x14ac:dyDescent="0.35">
      <c r="A3468" t="s">
        <v>2187</v>
      </c>
      <c r="B3468" t="s">
        <v>2673</v>
      </c>
      <c r="C3468" t="s">
        <v>2593</v>
      </c>
      <c r="D3468" t="s">
        <v>915</v>
      </c>
      <c r="E3468" t="s">
        <v>1492</v>
      </c>
      <c r="F3468" t="s">
        <v>3066</v>
      </c>
      <c r="G3468" t="s">
        <v>42</v>
      </c>
      <c r="H3468" t="s">
        <v>40</v>
      </c>
      <c r="I3468" t="s">
        <v>3275</v>
      </c>
      <c r="J3468">
        <v>40.700000000000003</v>
      </c>
      <c r="K3468">
        <v>38.909999999999997</v>
      </c>
      <c r="L3468">
        <v>1968</v>
      </c>
      <c r="M3468" t="s">
        <v>2633</v>
      </c>
      <c r="N3468" t="s">
        <v>39</v>
      </c>
      <c r="O3468">
        <v>2003</v>
      </c>
      <c r="P3468">
        <v>2004</v>
      </c>
      <c r="Q3468" t="s">
        <v>2846</v>
      </c>
      <c r="R3468" t="s">
        <v>39</v>
      </c>
      <c r="S3468" t="s">
        <v>39</v>
      </c>
      <c r="T3468">
        <v>4</v>
      </c>
      <c r="U3468" t="s">
        <v>3281</v>
      </c>
      <c r="V3468" s="6" t="s">
        <v>39</v>
      </c>
      <c r="W3468" s="6" t="s">
        <v>39</v>
      </c>
      <c r="X3468" s="6" t="s">
        <v>2804</v>
      </c>
      <c r="Y3468" s="6" t="s">
        <v>39</v>
      </c>
      <c r="Z3468" t="s">
        <v>2636</v>
      </c>
      <c r="AA3468" t="s">
        <v>39</v>
      </c>
      <c r="AB3468" t="s">
        <v>39</v>
      </c>
      <c r="AC3468" t="s">
        <v>39</v>
      </c>
      <c r="AD3468" t="s">
        <v>40</v>
      </c>
      <c r="AE3468" t="s">
        <v>39</v>
      </c>
      <c r="AF3468" t="s">
        <v>40</v>
      </c>
      <c r="AG3468" t="s">
        <v>39</v>
      </c>
      <c r="AH3468" t="s">
        <v>39</v>
      </c>
      <c r="AI3468" t="s">
        <v>39</v>
      </c>
      <c r="AJ3468" s="6" t="s">
        <v>3130</v>
      </c>
      <c r="AK3468" s="19">
        <v>7</v>
      </c>
      <c r="AL3468" t="s">
        <v>136</v>
      </c>
      <c r="AM3468" s="19">
        <v>12.12</v>
      </c>
      <c r="AN3468">
        <v>3</v>
      </c>
      <c r="AO3468">
        <v>100</v>
      </c>
      <c r="AP3468">
        <v>28</v>
      </c>
      <c r="AQ3468" t="s">
        <v>39</v>
      </c>
      <c r="AR3468" t="s">
        <v>2922</v>
      </c>
      <c r="AS3468" t="s">
        <v>3282</v>
      </c>
    </row>
    <row r="3469" spans="1:45" x14ac:dyDescent="0.35">
      <c r="A3469" t="s">
        <v>2187</v>
      </c>
      <c r="B3469" t="s">
        <v>2673</v>
      </c>
      <c r="C3469" t="s">
        <v>2593</v>
      </c>
      <c r="D3469" t="s">
        <v>915</v>
      </c>
      <c r="E3469" t="s">
        <v>1492</v>
      </c>
      <c r="F3469" t="s">
        <v>3066</v>
      </c>
      <c r="G3469" t="s">
        <v>42</v>
      </c>
      <c r="H3469" t="s">
        <v>40</v>
      </c>
      <c r="I3469" t="s">
        <v>3275</v>
      </c>
      <c r="J3469">
        <v>40.700000000000003</v>
      </c>
      <c r="K3469">
        <v>38.909999999999997</v>
      </c>
      <c r="L3469">
        <v>1968</v>
      </c>
      <c r="M3469" t="s">
        <v>2633</v>
      </c>
      <c r="N3469" t="s">
        <v>39</v>
      </c>
      <c r="O3469">
        <v>2003</v>
      </c>
      <c r="P3469">
        <v>2004</v>
      </c>
      <c r="Q3469" t="s">
        <v>2846</v>
      </c>
      <c r="R3469" t="s">
        <v>39</v>
      </c>
      <c r="S3469" t="s">
        <v>39</v>
      </c>
      <c r="T3469">
        <v>4</v>
      </c>
      <c r="U3469" t="s">
        <v>3281</v>
      </c>
      <c r="V3469" s="6" t="s">
        <v>39</v>
      </c>
      <c r="W3469" s="6" t="s">
        <v>39</v>
      </c>
      <c r="X3469" s="6" t="s">
        <v>2804</v>
      </c>
      <c r="Y3469" s="6" t="s">
        <v>39</v>
      </c>
      <c r="Z3469" t="s">
        <v>2636</v>
      </c>
      <c r="AA3469" t="s">
        <v>39</v>
      </c>
      <c r="AB3469" t="s">
        <v>39</v>
      </c>
      <c r="AC3469" t="s">
        <v>39</v>
      </c>
      <c r="AD3469" t="s">
        <v>40</v>
      </c>
      <c r="AE3469" t="s">
        <v>39</v>
      </c>
      <c r="AF3469" t="s">
        <v>40</v>
      </c>
      <c r="AG3469" t="s">
        <v>39</v>
      </c>
      <c r="AH3469" t="s">
        <v>39</v>
      </c>
      <c r="AI3469" t="s">
        <v>39</v>
      </c>
      <c r="AJ3469" s="6" t="s">
        <v>3130</v>
      </c>
      <c r="AK3469" s="19">
        <v>14.89</v>
      </c>
      <c r="AL3469" t="s">
        <v>136</v>
      </c>
      <c r="AM3469" s="19">
        <v>0.24</v>
      </c>
      <c r="AN3469">
        <v>3</v>
      </c>
      <c r="AO3469">
        <v>100</v>
      </c>
      <c r="AP3469">
        <v>28</v>
      </c>
      <c r="AQ3469" t="s">
        <v>39</v>
      </c>
      <c r="AR3469" t="s">
        <v>2922</v>
      </c>
      <c r="AS3469" t="s">
        <v>3282</v>
      </c>
    </row>
    <row r="3470" spans="1:45" x14ac:dyDescent="0.35">
      <c r="A3470" t="s">
        <v>2187</v>
      </c>
      <c r="B3470" t="s">
        <v>2673</v>
      </c>
      <c r="C3470" t="s">
        <v>2593</v>
      </c>
      <c r="D3470" t="s">
        <v>915</v>
      </c>
      <c r="E3470" t="s">
        <v>1492</v>
      </c>
      <c r="F3470" t="s">
        <v>3066</v>
      </c>
      <c r="G3470" t="s">
        <v>42</v>
      </c>
      <c r="H3470" t="s">
        <v>40</v>
      </c>
      <c r="I3470" t="s">
        <v>3275</v>
      </c>
      <c r="J3470">
        <v>40.700000000000003</v>
      </c>
      <c r="K3470">
        <v>38.909999999999997</v>
      </c>
      <c r="L3470">
        <v>1968</v>
      </c>
      <c r="M3470" t="s">
        <v>2633</v>
      </c>
      <c r="N3470" t="s">
        <v>39</v>
      </c>
      <c r="O3470">
        <v>2003</v>
      </c>
      <c r="P3470">
        <v>2004</v>
      </c>
      <c r="Q3470" t="s">
        <v>2846</v>
      </c>
      <c r="R3470" t="s">
        <v>39</v>
      </c>
      <c r="S3470" t="s">
        <v>39</v>
      </c>
      <c r="T3470">
        <v>4</v>
      </c>
      <c r="U3470" t="s">
        <v>3281</v>
      </c>
      <c r="V3470" s="6" t="s">
        <v>39</v>
      </c>
      <c r="W3470" s="6" t="s">
        <v>39</v>
      </c>
      <c r="X3470" s="6" t="s">
        <v>2804</v>
      </c>
      <c r="Y3470" s="6" t="s">
        <v>39</v>
      </c>
      <c r="Z3470" t="s">
        <v>2636</v>
      </c>
      <c r="AA3470" t="s">
        <v>39</v>
      </c>
      <c r="AB3470" t="s">
        <v>39</v>
      </c>
      <c r="AC3470" t="s">
        <v>39</v>
      </c>
      <c r="AD3470" t="s">
        <v>40</v>
      </c>
      <c r="AE3470" t="s">
        <v>39</v>
      </c>
      <c r="AF3470" t="s">
        <v>40</v>
      </c>
      <c r="AG3470" t="s">
        <v>39</v>
      </c>
      <c r="AH3470" t="s">
        <v>39</v>
      </c>
      <c r="AI3470" t="s">
        <v>39</v>
      </c>
      <c r="AJ3470" s="6" t="s">
        <v>3130</v>
      </c>
      <c r="AK3470" s="19">
        <v>15.01</v>
      </c>
      <c r="AL3470" t="s">
        <v>136</v>
      </c>
      <c r="AM3470" s="19">
        <v>1.19</v>
      </c>
      <c r="AN3470">
        <v>3</v>
      </c>
      <c r="AO3470">
        <v>100</v>
      </c>
      <c r="AP3470">
        <v>28</v>
      </c>
      <c r="AQ3470" t="s">
        <v>39</v>
      </c>
      <c r="AR3470" t="s">
        <v>2922</v>
      </c>
      <c r="AS3470" t="s">
        <v>3282</v>
      </c>
    </row>
    <row r="3471" spans="1:45" x14ac:dyDescent="0.35">
      <c r="A3471" t="s">
        <v>2187</v>
      </c>
      <c r="B3471" t="s">
        <v>2673</v>
      </c>
      <c r="C3471" t="s">
        <v>2593</v>
      </c>
      <c r="D3471" t="s">
        <v>915</v>
      </c>
      <c r="E3471" t="s">
        <v>1492</v>
      </c>
      <c r="F3471" t="s">
        <v>3066</v>
      </c>
      <c r="G3471" t="s">
        <v>42</v>
      </c>
      <c r="H3471" t="s">
        <v>40</v>
      </c>
      <c r="I3471" t="s">
        <v>3275</v>
      </c>
      <c r="J3471">
        <v>40.700000000000003</v>
      </c>
      <c r="K3471">
        <v>38.909999999999997</v>
      </c>
      <c r="L3471">
        <v>1968</v>
      </c>
      <c r="M3471" t="s">
        <v>2633</v>
      </c>
      <c r="N3471" t="s">
        <v>39</v>
      </c>
      <c r="O3471">
        <v>2003</v>
      </c>
      <c r="P3471">
        <v>2004</v>
      </c>
      <c r="Q3471" t="s">
        <v>2846</v>
      </c>
      <c r="R3471" t="s">
        <v>39</v>
      </c>
      <c r="S3471" t="s">
        <v>39</v>
      </c>
      <c r="T3471">
        <v>4</v>
      </c>
      <c r="U3471" t="s">
        <v>3281</v>
      </c>
      <c r="V3471" s="6" t="s">
        <v>39</v>
      </c>
      <c r="W3471" s="6" t="s">
        <v>39</v>
      </c>
      <c r="X3471" s="6" t="s">
        <v>2804</v>
      </c>
      <c r="Y3471" s="6" t="s">
        <v>39</v>
      </c>
      <c r="Z3471" t="s">
        <v>2636</v>
      </c>
      <c r="AA3471" t="s">
        <v>39</v>
      </c>
      <c r="AB3471" t="s">
        <v>39</v>
      </c>
      <c r="AC3471" t="s">
        <v>39</v>
      </c>
      <c r="AD3471" t="s">
        <v>40</v>
      </c>
      <c r="AE3471" t="s">
        <v>39</v>
      </c>
      <c r="AF3471" t="s">
        <v>40</v>
      </c>
      <c r="AG3471" t="s">
        <v>39</v>
      </c>
      <c r="AH3471" t="s">
        <v>39</v>
      </c>
      <c r="AI3471" t="s">
        <v>39</v>
      </c>
      <c r="AJ3471" s="6" t="s">
        <v>3130</v>
      </c>
      <c r="AK3471" s="19">
        <v>13.78</v>
      </c>
      <c r="AL3471" t="s">
        <v>136</v>
      </c>
      <c r="AM3471" s="19">
        <v>0.45</v>
      </c>
      <c r="AN3471">
        <v>3</v>
      </c>
      <c r="AO3471">
        <v>100</v>
      </c>
      <c r="AP3471">
        <v>28</v>
      </c>
      <c r="AQ3471" t="s">
        <v>39</v>
      </c>
      <c r="AR3471" t="s">
        <v>2922</v>
      </c>
      <c r="AS3471" t="s">
        <v>3282</v>
      </c>
    </row>
    <row r="3472" spans="1:45" x14ac:dyDescent="0.35">
      <c r="A3472" t="s">
        <v>2187</v>
      </c>
      <c r="B3472" t="s">
        <v>2673</v>
      </c>
      <c r="C3472" t="s">
        <v>2593</v>
      </c>
      <c r="D3472" t="s">
        <v>915</v>
      </c>
      <c r="E3472" t="s">
        <v>1492</v>
      </c>
      <c r="F3472" t="s">
        <v>3066</v>
      </c>
      <c r="G3472" t="s">
        <v>42</v>
      </c>
      <c r="H3472" t="s">
        <v>40</v>
      </c>
      <c r="I3472" t="s">
        <v>3275</v>
      </c>
      <c r="J3472">
        <v>40.700000000000003</v>
      </c>
      <c r="K3472">
        <v>38.909999999999997</v>
      </c>
      <c r="L3472">
        <v>1968</v>
      </c>
      <c r="M3472" t="s">
        <v>2633</v>
      </c>
      <c r="N3472" t="s">
        <v>39</v>
      </c>
      <c r="O3472">
        <v>2003</v>
      </c>
      <c r="P3472">
        <v>2004</v>
      </c>
      <c r="Q3472" t="s">
        <v>2846</v>
      </c>
      <c r="R3472" t="s">
        <v>39</v>
      </c>
      <c r="S3472" t="s">
        <v>39</v>
      </c>
      <c r="T3472">
        <v>4</v>
      </c>
      <c r="U3472" t="s">
        <v>3281</v>
      </c>
      <c r="V3472" s="6" t="s">
        <v>39</v>
      </c>
      <c r="W3472" s="6" t="s">
        <v>39</v>
      </c>
      <c r="X3472" s="6" t="s">
        <v>2804</v>
      </c>
      <c r="Y3472" s="6" t="s">
        <v>39</v>
      </c>
      <c r="Z3472" t="s">
        <v>2636</v>
      </c>
      <c r="AA3472" t="s">
        <v>39</v>
      </c>
      <c r="AB3472" t="s">
        <v>39</v>
      </c>
      <c r="AC3472" t="s">
        <v>39</v>
      </c>
      <c r="AD3472" t="s">
        <v>40</v>
      </c>
      <c r="AE3472" t="s">
        <v>39</v>
      </c>
      <c r="AF3472" t="s">
        <v>40</v>
      </c>
      <c r="AG3472" t="s">
        <v>39</v>
      </c>
      <c r="AH3472" t="s">
        <v>39</v>
      </c>
      <c r="AI3472" t="s">
        <v>39</v>
      </c>
      <c r="AJ3472" s="6" t="s">
        <v>3130</v>
      </c>
      <c r="AK3472" s="19">
        <v>14.44</v>
      </c>
      <c r="AL3472" t="s">
        <v>136</v>
      </c>
      <c r="AM3472" s="19">
        <v>0.46</v>
      </c>
      <c r="AN3472">
        <v>3</v>
      </c>
      <c r="AO3472">
        <v>100</v>
      </c>
      <c r="AP3472">
        <v>28</v>
      </c>
      <c r="AQ3472" t="s">
        <v>39</v>
      </c>
      <c r="AR3472" t="s">
        <v>2922</v>
      </c>
      <c r="AS3472" t="s">
        <v>3282</v>
      </c>
    </row>
    <row r="3473" spans="1:45" x14ac:dyDescent="0.35">
      <c r="A3473" t="s">
        <v>2187</v>
      </c>
      <c r="B3473" t="s">
        <v>2673</v>
      </c>
      <c r="C3473" t="s">
        <v>2593</v>
      </c>
      <c r="D3473" t="s">
        <v>915</v>
      </c>
      <c r="E3473" t="s">
        <v>1492</v>
      </c>
      <c r="F3473" t="s">
        <v>3066</v>
      </c>
      <c r="G3473" t="s">
        <v>42</v>
      </c>
      <c r="H3473" t="s">
        <v>40</v>
      </c>
      <c r="I3473" t="s">
        <v>3275</v>
      </c>
      <c r="J3473">
        <v>40.700000000000003</v>
      </c>
      <c r="K3473">
        <v>38.909999999999997</v>
      </c>
      <c r="L3473">
        <v>1968</v>
      </c>
      <c r="M3473" t="s">
        <v>2633</v>
      </c>
      <c r="N3473" t="s">
        <v>39</v>
      </c>
      <c r="O3473">
        <v>2003</v>
      </c>
      <c r="P3473">
        <v>2004</v>
      </c>
      <c r="Q3473" t="s">
        <v>2846</v>
      </c>
      <c r="R3473" t="s">
        <v>39</v>
      </c>
      <c r="S3473" t="s">
        <v>39</v>
      </c>
      <c r="T3473">
        <v>4</v>
      </c>
      <c r="U3473" t="s">
        <v>3281</v>
      </c>
      <c r="V3473" s="6" t="s">
        <v>39</v>
      </c>
      <c r="W3473" s="6" t="s">
        <v>39</v>
      </c>
      <c r="X3473" s="6" t="s">
        <v>2804</v>
      </c>
      <c r="Y3473" s="6" t="s">
        <v>39</v>
      </c>
      <c r="Z3473" t="s">
        <v>2636</v>
      </c>
      <c r="AA3473" t="s">
        <v>39</v>
      </c>
      <c r="AB3473" t="s">
        <v>39</v>
      </c>
      <c r="AC3473" t="s">
        <v>39</v>
      </c>
      <c r="AD3473" t="s">
        <v>40</v>
      </c>
      <c r="AE3473" t="s">
        <v>39</v>
      </c>
      <c r="AF3473" t="s">
        <v>40</v>
      </c>
      <c r="AG3473" t="s">
        <v>39</v>
      </c>
      <c r="AH3473" t="s">
        <v>39</v>
      </c>
      <c r="AI3473" t="s">
        <v>39</v>
      </c>
      <c r="AJ3473" s="6" t="s">
        <v>3130</v>
      </c>
      <c r="AK3473" s="19">
        <v>13.23</v>
      </c>
      <c r="AL3473" t="s">
        <v>136</v>
      </c>
      <c r="AM3473" s="19">
        <v>0.75</v>
      </c>
      <c r="AN3473">
        <v>3</v>
      </c>
      <c r="AO3473">
        <v>100</v>
      </c>
      <c r="AP3473">
        <v>28</v>
      </c>
      <c r="AQ3473" t="s">
        <v>39</v>
      </c>
      <c r="AR3473" t="s">
        <v>2922</v>
      </c>
      <c r="AS3473" t="s">
        <v>3282</v>
      </c>
    </row>
    <row r="3474" spans="1:45" x14ac:dyDescent="0.35">
      <c r="A3474" t="s">
        <v>2187</v>
      </c>
      <c r="B3474" t="s">
        <v>2673</v>
      </c>
      <c r="C3474" t="s">
        <v>2593</v>
      </c>
      <c r="D3474" t="s">
        <v>915</v>
      </c>
      <c r="E3474" t="s">
        <v>1492</v>
      </c>
      <c r="F3474" t="s">
        <v>3066</v>
      </c>
      <c r="G3474" t="s">
        <v>42</v>
      </c>
      <c r="H3474" t="s">
        <v>40</v>
      </c>
      <c r="I3474" t="s">
        <v>3275</v>
      </c>
      <c r="J3474">
        <v>40.700000000000003</v>
      </c>
      <c r="K3474">
        <v>38.909999999999997</v>
      </c>
      <c r="L3474">
        <v>1968</v>
      </c>
      <c r="M3474" t="s">
        <v>2633</v>
      </c>
      <c r="N3474" t="s">
        <v>39</v>
      </c>
      <c r="O3474">
        <v>2003</v>
      </c>
      <c r="P3474">
        <v>2004</v>
      </c>
      <c r="Q3474" t="s">
        <v>2846</v>
      </c>
      <c r="R3474" t="s">
        <v>39</v>
      </c>
      <c r="S3474" t="s">
        <v>39</v>
      </c>
      <c r="T3474">
        <v>4</v>
      </c>
      <c r="U3474" t="s">
        <v>3281</v>
      </c>
      <c r="V3474" s="6" t="s">
        <v>39</v>
      </c>
      <c r="W3474" s="6" t="s">
        <v>39</v>
      </c>
      <c r="X3474" s="6" t="s">
        <v>2804</v>
      </c>
      <c r="Y3474" s="6" t="s">
        <v>39</v>
      </c>
      <c r="Z3474" t="s">
        <v>2636</v>
      </c>
      <c r="AA3474" t="s">
        <v>39</v>
      </c>
      <c r="AB3474" t="s">
        <v>39</v>
      </c>
      <c r="AC3474" t="s">
        <v>39</v>
      </c>
      <c r="AD3474" t="s">
        <v>40</v>
      </c>
      <c r="AE3474" t="s">
        <v>39</v>
      </c>
      <c r="AF3474" t="s">
        <v>40</v>
      </c>
      <c r="AG3474" t="s">
        <v>39</v>
      </c>
      <c r="AH3474" t="s">
        <v>39</v>
      </c>
      <c r="AI3474" t="s">
        <v>39</v>
      </c>
      <c r="AJ3474" s="6" t="s">
        <v>3130</v>
      </c>
      <c r="AK3474" s="19">
        <v>14.85</v>
      </c>
      <c r="AL3474" t="s">
        <v>136</v>
      </c>
      <c r="AM3474" s="19">
        <v>1.97</v>
      </c>
      <c r="AN3474">
        <v>3</v>
      </c>
      <c r="AO3474">
        <v>100</v>
      </c>
      <c r="AP3474">
        <v>28</v>
      </c>
      <c r="AQ3474" t="s">
        <v>39</v>
      </c>
      <c r="AR3474" t="s">
        <v>2922</v>
      </c>
      <c r="AS3474" t="s">
        <v>3282</v>
      </c>
    </row>
    <row r="3475" spans="1:45" x14ac:dyDescent="0.35">
      <c r="A3475" t="s">
        <v>2187</v>
      </c>
      <c r="B3475" t="s">
        <v>2673</v>
      </c>
      <c r="C3475" t="s">
        <v>2593</v>
      </c>
      <c r="D3475" t="s">
        <v>915</v>
      </c>
      <c r="E3475" t="s">
        <v>1492</v>
      </c>
      <c r="F3475" t="s">
        <v>3066</v>
      </c>
      <c r="G3475" t="s">
        <v>42</v>
      </c>
      <c r="H3475" t="s">
        <v>40</v>
      </c>
      <c r="I3475" t="s">
        <v>3275</v>
      </c>
      <c r="J3475">
        <v>40.700000000000003</v>
      </c>
      <c r="K3475">
        <v>38.909999999999997</v>
      </c>
      <c r="L3475">
        <v>1968</v>
      </c>
      <c r="M3475" t="s">
        <v>2633</v>
      </c>
      <c r="N3475" t="s">
        <v>39</v>
      </c>
      <c r="O3475">
        <v>2003</v>
      </c>
      <c r="P3475">
        <v>2004</v>
      </c>
      <c r="Q3475" t="s">
        <v>2846</v>
      </c>
      <c r="R3475" t="s">
        <v>39</v>
      </c>
      <c r="S3475" t="s">
        <v>39</v>
      </c>
      <c r="T3475">
        <v>4</v>
      </c>
      <c r="U3475" t="s">
        <v>3281</v>
      </c>
      <c r="V3475" s="6" t="s">
        <v>39</v>
      </c>
      <c r="W3475" s="6" t="s">
        <v>39</v>
      </c>
      <c r="X3475" s="6" t="s">
        <v>2804</v>
      </c>
      <c r="Y3475" s="6" t="s">
        <v>39</v>
      </c>
      <c r="Z3475" t="s">
        <v>2636</v>
      </c>
      <c r="AA3475" t="s">
        <v>39</v>
      </c>
      <c r="AB3475" t="s">
        <v>39</v>
      </c>
      <c r="AC3475" t="s">
        <v>39</v>
      </c>
      <c r="AD3475" t="s">
        <v>40</v>
      </c>
      <c r="AE3475" t="s">
        <v>39</v>
      </c>
      <c r="AF3475" t="s">
        <v>40</v>
      </c>
      <c r="AG3475" t="s">
        <v>39</v>
      </c>
      <c r="AH3475" t="s">
        <v>39</v>
      </c>
      <c r="AI3475" t="s">
        <v>39</v>
      </c>
      <c r="AJ3475" s="6" t="s">
        <v>3130</v>
      </c>
      <c r="AK3475" s="19">
        <v>15.55</v>
      </c>
      <c r="AL3475" t="s">
        <v>136</v>
      </c>
      <c r="AM3475" s="19">
        <v>4.8499999999999996</v>
      </c>
      <c r="AN3475">
        <v>3</v>
      </c>
      <c r="AO3475">
        <v>100</v>
      </c>
      <c r="AP3475">
        <v>28</v>
      </c>
      <c r="AQ3475" t="s">
        <v>39</v>
      </c>
      <c r="AR3475" t="s">
        <v>2922</v>
      </c>
      <c r="AS3475" t="s">
        <v>3282</v>
      </c>
    </row>
    <row r="3476" spans="1:45" x14ac:dyDescent="0.35">
      <c r="A3476" t="s">
        <v>2187</v>
      </c>
      <c r="B3476" t="s">
        <v>2673</v>
      </c>
      <c r="C3476" t="s">
        <v>2593</v>
      </c>
      <c r="D3476" t="s">
        <v>915</v>
      </c>
      <c r="E3476" t="s">
        <v>1492</v>
      </c>
      <c r="F3476" t="s">
        <v>3066</v>
      </c>
      <c r="G3476" t="s">
        <v>42</v>
      </c>
      <c r="H3476" t="s">
        <v>40</v>
      </c>
      <c r="I3476" t="s">
        <v>3275</v>
      </c>
      <c r="J3476">
        <v>40.700000000000003</v>
      </c>
      <c r="K3476">
        <v>38.909999999999997</v>
      </c>
      <c r="L3476">
        <v>1968</v>
      </c>
      <c r="M3476" t="s">
        <v>2633</v>
      </c>
      <c r="N3476" t="s">
        <v>39</v>
      </c>
      <c r="O3476">
        <v>2003</v>
      </c>
      <c r="P3476">
        <v>2004</v>
      </c>
      <c r="Q3476" t="s">
        <v>2846</v>
      </c>
      <c r="R3476" t="s">
        <v>39</v>
      </c>
      <c r="S3476" t="s">
        <v>39</v>
      </c>
      <c r="T3476">
        <v>4</v>
      </c>
      <c r="U3476" t="s">
        <v>3281</v>
      </c>
      <c r="V3476" s="6" t="s">
        <v>39</v>
      </c>
      <c r="W3476" s="6" t="s">
        <v>39</v>
      </c>
      <c r="X3476" s="6" t="s">
        <v>2804</v>
      </c>
      <c r="Y3476" s="6" t="s">
        <v>39</v>
      </c>
      <c r="Z3476" t="s">
        <v>2636</v>
      </c>
      <c r="AA3476" t="s">
        <v>39</v>
      </c>
      <c r="AB3476" t="s">
        <v>39</v>
      </c>
      <c r="AC3476" t="s">
        <v>39</v>
      </c>
      <c r="AD3476" t="s">
        <v>40</v>
      </c>
      <c r="AE3476" t="s">
        <v>39</v>
      </c>
      <c r="AF3476" t="s">
        <v>40</v>
      </c>
      <c r="AG3476" t="s">
        <v>39</v>
      </c>
      <c r="AH3476" t="s">
        <v>39</v>
      </c>
      <c r="AI3476" t="s">
        <v>39</v>
      </c>
      <c r="AJ3476" s="6" t="s">
        <v>3130</v>
      </c>
      <c r="AK3476" s="19">
        <v>16.72</v>
      </c>
      <c r="AL3476" t="s">
        <v>136</v>
      </c>
      <c r="AM3476" s="19">
        <v>2.42</v>
      </c>
      <c r="AN3476">
        <v>3</v>
      </c>
      <c r="AO3476">
        <v>100</v>
      </c>
      <c r="AP3476">
        <v>28</v>
      </c>
      <c r="AQ3476" t="s">
        <v>39</v>
      </c>
      <c r="AR3476" t="s">
        <v>2922</v>
      </c>
      <c r="AS3476" t="s">
        <v>3282</v>
      </c>
    </row>
    <row r="3477" spans="1:45" x14ac:dyDescent="0.35">
      <c r="A3477" t="s">
        <v>2187</v>
      </c>
      <c r="B3477" t="s">
        <v>2673</v>
      </c>
      <c r="C3477" t="s">
        <v>2593</v>
      </c>
      <c r="D3477" t="s">
        <v>915</v>
      </c>
      <c r="E3477" t="s">
        <v>1492</v>
      </c>
      <c r="F3477" t="s">
        <v>3066</v>
      </c>
      <c r="G3477" t="s">
        <v>42</v>
      </c>
      <c r="H3477" t="s">
        <v>40</v>
      </c>
      <c r="I3477" t="s">
        <v>3276</v>
      </c>
      <c r="J3477">
        <v>40.68</v>
      </c>
      <c r="K3477">
        <v>38.85</v>
      </c>
      <c r="L3477">
        <v>1968</v>
      </c>
      <c r="M3477" t="s">
        <v>2633</v>
      </c>
      <c r="N3477" t="s">
        <v>39</v>
      </c>
      <c r="O3477">
        <v>2003</v>
      </c>
      <c r="P3477">
        <v>2004</v>
      </c>
      <c r="Q3477" t="s">
        <v>2846</v>
      </c>
      <c r="R3477" t="s">
        <v>39</v>
      </c>
      <c r="S3477" t="s">
        <v>39</v>
      </c>
      <c r="T3477">
        <v>4</v>
      </c>
      <c r="U3477" t="s">
        <v>3281</v>
      </c>
      <c r="V3477" s="6" t="s">
        <v>39</v>
      </c>
      <c r="W3477" s="6" t="s">
        <v>39</v>
      </c>
      <c r="X3477" s="6" t="s">
        <v>2804</v>
      </c>
      <c r="Y3477" s="6" t="s">
        <v>39</v>
      </c>
      <c r="Z3477" t="s">
        <v>2636</v>
      </c>
      <c r="AA3477" t="s">
        <v>39</v>
      </c>
      <c r="AB3477" t="s">
        <v>39</v>
      </c>
      <c r="AC3477" t="s">
        <v>39</v>
      </c>
      <c r="AD3477" t="s">
        <v>40</v>
      </c>
      <c r="AE3477" t="s">
        <v>39</v>
      </c>
      <c r="AF3477" t="s">
        <v>40</v>
      </c>
      <c r="AG3477" t="s">
        <v>39</v>
      </c>
      <c r="AH3477" t="s">
        <v>39</v>
      </c>
      <c r="AI3477" t="s">
        <v>39</v>
      </c>
      <c r="AJ3477" s="6" t="s">
        <v>3130</v>
      </c>
      <c r="AK3477" s="19">
        <v>14.44</v>
      </c>
      <c r="AL3477" t="s">
        <v>136</v>
      </c>
      <c r="AM3477" s="19">
        <v>1.71</v>
      </c>
      <c r="AN3477">
        <v>3</v>
      </c>
      <c r="AO3477">
        <v>100</v>
      </c>
      <c r="AP3477">
        <v>28</v>
      </c>
      <c r="AQ3477" t="s">
        <v>39</v>
      </c>
      <c r="AR3477" t="s">
        <v>2922</v>
      </c>
      <c r="AS3477" t="s">
        <v>3282</v>
      </c>
    </row>
    <row r="3478" spans="1:45" x14ac:dyDescent="0.35">
      <c r="A3478" t="s">
        <v>2187</v>
      </c>
      <c r="B3478" t="s">
        <v>2673</v>
      </c>
      <c r="C3478" t="s">
        <v>2593</v>
      </c>
      <c r="D3478" t="s">
        <v>915</v>
      </c>
      <c r="E3478" t="s">
        <v>1492</v>
      </c>
      <c r="F3478" t="s">
        <v>3066</v>
      </c>
      <c r="G3478" t="s">
        <v>42</v>
      </c>
      <c r="H3478" t="s">
        <v>40</v>
      </c>
      <c r="I3478" t="s">
        <v>3276</v>
      </c>
      <c r="J3478">
        <v>40.68</v>
      </c>
      <c r="K3478">
        <v>38.85</v>
      </c>
      <c r="L3478">
        <v>1968</v>
      </c>
      <c r="M3478" t="s">
        <v>2633</v>
      </c>
      <c r="N3478" t="s">
        <v>39</v>
      </c>
      <c r="O3478">
        <v>2003</v>
      </c>
      <c r="P3478">
        <v>2004</v>
      </c>
      <c r="Q3478" t="s">
        <v>2846</v>
      </c>
      <c r="R3478" t="s">
        <v>39</v>
      </c>
      <c r="S3478" t="s">
        <v>39</v>
      </c>
      <c r="T3478">
        <v>4</v>
      </c>
      <c r="U3478" t="s">
        <v>3281</v>
      </c>
      <c r="V3478" s="6" t="s">
        <v>39</v>
      </c>
      <c r="W3478" s="6" t="s">
        <v>39</v>
      </c>
      <c r="X3478" s="6" t="s">
        <v>2804</v>
      </c>
      <c r="Y3478" s="6" t="s">
        <v>39</v>
      </c>
      <c r="Z3478" t="s">
        <v>2636</v>
      </c>
      <c r="AA3478" t="s">
        <v>39</v>
      </c>
      <c r="AB3478" t="s">
        <v>39</v>
      </c>
      <c r="AC3478" t="s">
        <v>39</v>
      </c>
      <c r="AD3478" t="s">
        <v>40</v>
      </c>
      <c r="AE3478" t="s">
        <v>39</v>
      </c>
      <c r="AF3478" t="s">
        <v>40</v>
      </c>
      <c r="AG3478" t="s">
        <v>39</v>
      </c>
      <c r="AH3478" t="s">
        <v>39</v>
      </c>
      <c r="AI3478" t="s">
        <v>39</v>
      </c>
      <c r="AJ3478" s="6" t="s">
        <v>3130</v>
      </c>
      <c r="AK3478" s="19">
        <v>14</v>
      </c>
      <c r="AL3478" t="s">
        <v>136</v>
      </c>
      <c r="AM3478" s="19">
        <v>0</v>
      </c>
      <c r="AN3478">
        <v>3</v>
      </c>
      <c r="AO3478">
        <v>100</v>
      </c>
      <c r="AP3478">
        <v>28</v>
      </c>
      <c r="AQ3478" t="s">
        <v>39</v>
      </c>
      <c r="AR3478" t="s">
        <v>2922</v>
      </c>
      <c r="AS3478" t="s">
        <v>3282</v>
      </c>
    </row>
    <row r="3479" spans="1:45" x14ac:dyDescent="0.35">
      <c r="A3479" t="s">
        <v>2187</v>
      </c>
      <c r="B3479" t="s">
        <v>2673</v>
      </c>
      <c r="C3479" t="s">
        <v>2593</v>
      </c>
      <c r="D3479" t="s">
        <v>915</v>
      </c>
      <c r="E3479" t="s">
        <v>1492</v>
      </c>
      <c r="F3479" t="s">
        <v>3066</v>
      </c>
      <c r="G3479" t="s">
        <v>42</v>
      </c>
      <c r="H3479" t="s">
        <v>40</v>
      </c>
      <c r="I3479" t="s">
        <v>3276</v>
      </c>
      <c r="J3479">
        <v>40.68</v>
      </c>
      <c r="K3479">
        <v>38.85</v>
      </c>
      <c r="L3479">
        <v>1968</v>
      </c>
      <c r="M3479" t="s">
        <v>2633</v>
      </c>
      <c r="N3479" t="s">
        <v>39</v>
      </c>
      <c r="O3479">
        <v>2003</v>
      </c>
      <c r="P3479">
        <v>2004</v>
      </c>
      <c r="Q3479" t="s">
        <v>2846</v>
      </c>
      <c r="R3479" t="s">
        <v>39</v>
      </c>
      <c r="S3479" t="s">
        <v>39</v>
      </c>
      <c r="T3479">
        <v>4</v>
      </c>
      <c r="U3479" t="s">
        <v>3281</v>
      </c>
      <c r="V3479" s="6" t="s">
        <v>39</v>
      </c>
      <c r="W3479" s="6" t="s">
        <v>39</v>
      </c>
      <c r="X3479" s="6" t="s">
        <v>2804</v>
      </c>
      <c r="Y3479" s="6" t="s">
        <v>39</v>
      </c>
      <c r="Z3479" t="s">
        <v>2636</v>
      </c>
      <c r="AA3479" t="s">
        <v>39</v>
      </c>
      <c r="AB3479" t="s">
        <v>39</v>
      </c>
      <c r="AC3479" t="s">
        <v>39</v>
      </c>
      <c r="AD3479" t="s">
        <v>40</v>
      </c>
      <c r="AE3479" t="s">
        <v>39</v>
      </c>
      <c r="AF3479" t="s">
        <v>40</v>
      </c>
      <c r="AG3479" t="s">
        <v>39</v>
      </c>
      <c r="AH3479" t="s">
        <v>39</v>
      </c>
      <c r="AI3479" t="s">
        <v>39</v>
      </c>
      <c r="AJ3479" s="6" t="s">
        <v>3130</v>
      </c>
      <c r="AK3479" s="19">
        <v>0</v>
      </c>
      <c r="AL3479" t="s">
        <v>136</v>
      </c>
      <c r="AM3479" s="19">
        <v>0</v>
      </c>
      <c r="AN3479">
        <v>3</v>
      </c>
      <c r="AO3479">
        <v>100</v>
      </c>
      <c r="AP3479">
        <v>28</v>
      </c>
      <c r="AQ3479" t="s">
        <v>39</v>
      </c>
      <c r="AR3479" t="s">
        <v>2922</v>
      </c>
      <c r="AS3479" t="s">
        <v>3282</v>
      </c>
    </row>
    <row r="3480" spans="1:45" x14ac:dyDescent="0.35">
      <c r="A3480" t="s">
        <v>2187</v>
      </c>
      <c r="B3480" t="s">
        <v>2673</v>
      </c>
      <c r="C3480" t="s">
        <v>2593</v>
      </c>
      <c r="D3480" t="s">
        <v>915</v>
      </c>
      <c r="E3480" t="s">
        <v>1492</v>
      </c>
      <c r="F3480" t="s">
        <v>3066</v>
      </c>
      <c r="G3480" t="s">
        <v>42</v>
      </c>
      <c r="H3480" t="s">
        <v>40</v>
      </c>
      <c r="I3480" t="s">
        <v>3276</v>
      </c>
      <c r="J3480">
        <v>40.68</v>
      </c>
      <c r="K3480">
        <v>38.85</v>
      </c>
      <c r="L3480">
        <v>1968</v>
      </c>
      <c r="M3480" t="s">
        <v>2633</v>
      </c>
      <c r="N3480" t="s">
        <v>39</v>
      </c>
      <c r="O3480">
        <v>2003</v>
      </c>
      <c r="P3480">
        <v>2004</v>
      </c>
      <c r="Q3480" t="s">
        <v>2846</v>
      </c>
      <c r="R3480" t="s">
        <v>39</v>
      </c>
      <c r="S3480" t="s">
        <v>39</v>
      </c>
      <c r="T3480">
        <v>4</v>
      </c>
      <c r="U3480" t="s">
        <v>3281</v>
      </c>
      <c r="V3480" s="6" t="s">
        <v>39</v>
      </c>
      <c r="W3480" s="6" t="s">
        <v>39</v>
      </c>
      <c r="X3480" s="6" t="s">
        <v>2804</v>
      </c>
      <c r="Y3480" s="6" t="s">
        <v>39</v>
      </c>
      <c r="Z3480" t="s">
        <v>2636</v>
      </c>
      <c r="AA3480" t="s">
        <v>39</v>
      </c>
      <c r="AB3480" t="s">
        <v>39</v>
      </c>
      <c r="AC3480" t="s">
        <v>39</v>
      </c>
      <c r="AD3480" t="s">
        <v>40</v>
      </c>
      <c r="AE3480" t="s">
        <v>39</v>
      </c>
      <c r="AF3480" t="s">
        <v>40</v>
      </c>
      <c r="AG3480" t="s">
        <v>39</v>
      </c>
      <c r="AH3480" t="s">
        <v>39</v>
      </c>
      <c r="AI3480" t="s">
        <v>39</v>
      </c>
      <c r="AJ3480" s="6" t="s">
        <v>3130</v>
      </c>
      <c r="AK3480" s="19">
        <v>0</v>
      </c>
      <c r="AL3480" t="s">
        <v>136</v>
      </c>
      <c r="AM3480" s="19">
        <v>0</v>
      </c>
      <c r="AN3480">
        <v>3</v>
      </c>
      <c r="AO3480">
        <v>100</v>
      </c>
      <c r="AP3480">
        <v>28</v>
      </c>
      <c r="AQ3480" t="s">
        <v>39</v>
      </c>
      <c r="AR3480" t="s">
        <v>2922</v>
      </c>
      <c r="AS3480" t="s">
        <v>3282</v>
      </c>
    </row>
    <row r="3481" spans="1:45" x14ac:dyDescent="0.35">
      <c r="A3481" t="s">
        <v>2187</v>
      </c>
      <c r="B3481" t="s">
        <v>2673</v>
      </c>
      <c r="C3481" t="s">
        <v>2593</v>
      </c>
      <c r="D3481" t="s">
        <v>915</v>
      </c>
      <c r="E3481" t="s">
        <v>1492</v>
      </c>
      <c r="F3481" t="s">
        <v>3066</v>
      </c>
      <c r="G3481" t="s">
        <v>42</v>
      </c>
      <c r="H3481" t="s">
        <v>40</v>
      </c>
      <c r="I3481" t="s">
        <v>3276</v>
      </c>
      <c r="J3481">
        <v>40.68</v>
      </c>
      <c r="K3481">
        <v>38.85</v>
      </c>
      <c r="L3481">
        <v>1968</v>
      </c>
      <c r="M3481" t="s">
        <v>2633</v>
      </c>
      <c r="N3481" t="s">
        <v>39</v>
      </c>
      <c r="O3481">
        <v>2003</v>
      </c>
      <c r="P3481">
        <v>2004</v>
      </c>
      <c r="Q3481" t="s">
        <v>2846</v>
      </c>
      <c r="R3481" t="s">
        <v>39</v>
      </c>
      <c r="S3481" t="s">
        <v>39</v>
      </c>
      <c r="T3481">
        <v>4</v>
      </c>
      <c r="U3481" t="s">
        <v>3281</v>
      </c>
      <c r="V3481" s="6" t="s">
        <v>39</v>
      </c>
      <c r="W3481" s="6" t="s">
        <v>39</v>
      </c>
      <c r="X3481" s="6" t="s">
        <v>2804</v>
      </c>
      <c r="Y3481" s="6" t="s">
        <v>39</v>
      </c>
      <c r="Z3481" t="s">
        <v>2636</v>
      </c>
      <c r="AA3481" t="s">
        <v>39</v>
      </c>
      <c r="AB3481" t="s">
        <v>39</v>
      </c>
      <c r="AC3481" t="s">
        <v>39</v>
      </c>
      <c r="AD3481" t="s">
        <v>40</v>
      </c>
      <c r="AE3481" t="s">
        <v>39</v>
      </c>
      <c r="AF3481" t="s">
        <v>40</v>
      </c>
      <c r="AG3481" t="s">
        <v>39</v>
      </c>
      <c r="AH3481" t="s">
        <v>39</v>
      </c>
      <c r="AI3481" t="s">
        <v>39</v>
      </c>
      <c r="AJ3481" s="6" t="s">
        <v>3130</v>
      </c>
      <c r="AK3481" s="19">
        <v>9.33</v>
      </c>
      <c r="AL3481" t="s">
        <v>136</v>
      </c>
      <c r="AM3481" s="19">
        <v>8.08</v>
      </c>
      <c r="AN3481">
        <v>3</v>
      </c>
      <c r="AO3481">
        <v>100</v>
      </c>
      <c r="AP3481">
        <v>28</v>
      </c>
      <c r="AQ3481" t="s">
        <v>39</v>
      </c>
      <c r="AR3481" t="s">
        <v>2922</v>
      </c>
      <c r="AS3481" t="s">
        <v>3282</v>
      </c>
    </row>
    <row r="3482" spans="1:45" x14ac:dyDescent="0.35">
      <c r="A3482" t="s">
        <v>2187</v>
      </c>
      <c r="B3482" t="s">
        <v>2673</v>
      </c>
      <c r="C3482" t="s">
        <v>2593</v>
      </c>
      <c r="D3482" t="s">
        <v>915</v>
      </c>
      <c r="E3482" t="s">
        <v>1492</v>
      </c>
      <c r="F3482" t="s">
        <v>3066</v>
      </c>
      <c r="G3482" t="s">
        <v>42</v>
      </c>
      <c r="H3482" t="s">
        <v>40</v>
      </c>
      <c r="I3482" t="s">
        <v>3276</v>
      </c>
      <c r="J3482">
        <v>40.68</v>
      </c>
      <c r="K3482">
        <v>38.85</v>
      </c>
      <c r="L3482">
        <v>1968</v>
      </c>
      <c r="M3482" t="s">
        <v>2633</v>
      </c>
      <c r="N3482" t="s">
        <v>39</v>
      </c>
      <c r="O3482">
        <v>2003</v>
      </c>
      <c r="P3482">
        <v>2004</v>
      </c>
      <c r="Q3482" t="s">
        <v>2846</v>
      </c>
      <c r="R3482" t="s">
        <v>39</v>
      </c>
      <c r="S3482" t="s">
        <v>39</v>
      </c>
      <c r="T3482">
        <v>4</v>
      </c>
      <c r="U3482" t="s">
        <v>3281</v>
      </c>
      <c r="V3482" s="6" t="s">
        <v>39</v>
      </c>
      <c r="W3482" s="6" t="s">
        <v>39</v>
      </c>
      <c r="X3482" s="6" t="s">
        <v>2804</v>
      </c>
      <c r="Y3482" s="6" t="s">
        <v>39</v>
      </c>
      <c r="Z3482" t="s">
        <v>2636</v>
      </c>
      <c r="AA3482" t="s">
        <v>39</v>
      </c>
      <c r="AB3482" t="s">
        <v>39</v>
      </c>
      <c r="AC3482" t="s">
        <v>39</v>
      </c>
      <c r="AD3482" t="s">
        <v>40</v>
      </c>
      <c r="AE3482" t="s">
        <v>39</v>
      </c>
      <c r="AF3482" t="s">
        <v>40</v>
      </c>
      <c r="AG3482" t="s">
        <v>39</v>
      </c>
      <c r="AH3482" t="s">
        <v>39</v>
      </c>
      <c r="AI3482" t="s">
        <v>39</v>
      </c>
      <c r="AJ3482" s="6" t="s">
        <v>3130</v>
      </c>
      <c r="AK3482" s="19">
        <v>15.63</v>
      </c>
      <c r="AL3482" t="s">
        <v>136</v>
      </c>
      <c r="AM3482" s="19">
        <v>1.76</v>
      </c>
      <c r="AN3482">
        <v>3</v>
      </c>
      <c r="AO3482">
        <v>100</v>
      </c>
      <c r="AP3482">
        <v>28</v>
      </c>
      <c r="AQ3482" t="s">
        <v>39</v>
      </c>
      <c r="AR3482" t="s">
        <v>2922</v>
      </c>
      <c r="AS3482" t="s">
        <v>3282</v>
      </c>
    </row>
    <row r="3483" spans="1:45" x14ac:dyDescent="0.35">
      <c r="A3483" t="s">
        <v>2187</v>
      </c>
      <c r="B3483" t="s">
        <v>2673</v>
      </c>
      <c r="C3483" t="s">
        <v>2593</v>
      </c>
      <c r="D3483" t="s">
        <v>915</v>
      </c>
      <c r="E3483" t="s">
        <v>1492</v>
      </c>
      <c r="F3483" t="s">
        <v>3066</v>
      </c>
      <c r="G3483" t="s">
        <v>42</v>
      </c>
      <c r="H3483" t="s">
        <v>40</v>
      </c>
      <c r="I3483" t="s">
        <v>3276</v>
      </c>
      <c r="J3483">
        <v>40.68</v>
      </c>
      <c r="K3483">
        <v>38.85</v>
      </c>
      <c r="L3483">
        <v>1968</v>
      </c>
      <c r="M3483" t="s">
        <v>2633</v>
      </c>
      <c r="N3483" t="s">
        <v>39</v>
      </c>
      <c r="O3483">
        <v>2003</v>
      </c>
      <c r="P3483">
        <v>2004</v>
      </c>
      <c r="Q3483" t="s">
        <v>2846</v>
      </c>
      <c r="R3483" t="s">
        <v>39</v>
      </c>
      <c r="S3483" t="s">
        <v>39</v>
      </c>
      <c r="T3483">
        <v>4</v>
      </c>
      <c r="U3483" t="s">
        <v>3281</v>
      </c>
      <c r="V3483" s="6" t="s">
        <v>39</v>
      </c>
      <c r="W3483" s="6" t="s">
        <v>39</v>
      </c>
      <c r="X3483" s="6" t="s">
        <v>2804</v>
      </c>
      <c r="Y3483" s="6" t="s">
        <v>39</v>
      </c>
      <c r="Z3483" t="s">
        <v>2636</v>
      </c>
      <c r="AA3483" t="s">
        <v>39</v>
      </c>
      <c r="AB3483" t="s">
        <v>39</v>
      </c>
      <c r="AC3483" t="s">
        <v>39</v>
      </c>
      <c r="AD3483" t="s">
        <v>40</v>
      </c>
      <c r="AE3483" t="s">
        <v>39</v>
      </c>
      <c r="AF3483" t="s">
        <v>40</v>
      </c>
      <c r="AG3483" t="s">
        <v>39</v>
      </c>
      <c r="AH3483" t="s">
        <v>39</v>
      </c>
      <c r="AI3483" t="s">
        <v>39</v>
      </c>
      <c r="AJ3483" s="6" t="s">
        <v>3130</v>
      </c>
      <c r="AK3483" s="19">
        <v>0</v>
      </c>
      <c r="AL3483" t="s">
        <v>136</v>
      </c>
      <c r="AM3483" s="19">
        <v>0</v>
      </c>
      <c r="AN3483">
        <v>3</v>
      </c>
      <c r="AO3483">
        <v>100</v>
      </c>
      <c r="AP3483">
        <v>28</v>
      </c>
      <c r="AQ3483" t="s">
        <v>39</v>
      </c>
      <c r="AR3483" t="s">
        <v>2922</v>
      </c>
      <c r="AS3483" t="s">
        <v>3282</v>
      </c>
    </row>
    <row r="3484" spans="1:45" x14ac:dyDescent="0.35">
      <c r="A3484" t="s">
        <v>2187</v>
      </c>
      <c r="B3484" t="s">
        <v>2673</v>
      </c>
      <c r="C3484" t="s">
        <v>2593</v>
      </c>
      <c r="D3484" t="s">
        <v>915</v>
      </c>
      <c r="E3484" t="s">
        <v>1492</v>
      </c>
      <c r="F3484" t="s">
        <v>3066</v>
      </c>
      <c r="G3484" t="s">
        <v>42</v>
      </c>
      <c r="H3484" t="s">
        <v>40</v>
      </c>
      <c r="I3484" t="s">
        <v>3276</v>
      </c>
      <c r="J3484">
        <v>40.68</v>
      </c>
      <c r="K3484">
        <v>38.85</v>
      </c>
      <c r="L3484">
        <v>1968</v>
      </c>
      <c r="M3484" t="s">
        <v>2633</v>
      </c>
      <c r="N3484" t="s">
        <v>39</v>
      </c>
      <c r="O3484">
        <v>2003</v>
      </c>
      <c r="P3484">
        <v>2004</v>
      </c>
      <c r="Q3484" t="s">
        <v>2846</v>
      </c>
      <c r="R3484" t="s">
        <v>39</v>
      </c>
      <c r="S3484" t="s">
        <v>39</v>
      </c>
      <c r="T3484">
        <v>4</v>
      </c>
      <c r="U3484" t="s">
        <v>3281</v>
      </c>
      <c r="V3484" s="6" t="s">
        <v>39</v>
      </c>
      <c r="W3484" s="6" t="s">
        <v>39</v>
      </c>
      <c r="X3484" s="6" t="s">
        <v>2804</v>
      </c>
      <c r="Y3484" s="6" t="s">
        <v>39</v>
      </c>
      <c r="Z3484" t="s">
        <v>2636</v>
      </c>
      <c r="AA3484" t="s">
        <v>39</v>
      </c>
      <c r="AB3484" t="s">
        <v>39</v>
      </c>
      <c r="AC3484" t="s">
        <v>39</v>
      </c>
      <c r="AD3484" t="s">
        <v>40</v>
      </c>
      <c r="AE3484" t="s">
        <v>39</v>
      </c>
      <c r="AF3484" t="s">
        <v>40</v>
      </c>
      <c r="AG3484" t="s">
        <v>39</v>
      </c>
      <c r="AH3484" t="s">
        <v>39</v>
      </c>
      <c r="AI3484" t="s">
        <v>39</v>
      </c>
      <c r="AJ3484" s="6" t="s">
        <v>3130</v>
      </c>
      <c r="AK3484" s="19">
        <v>10.3</v>
      </c>
      <c r="AL3484" t="s">
        <v>136</v>
      </c>
      <c r="AM3484" s="19">
        <v>1.46</v>
      </c>
      <c r="AN3484">
        <v>3</v>
      </c>
      <c r="AO3484">
        <v>100</v>
      </c>
      <c r="AP3484">
        <v>28</v>
      </c>
      <c r="AQ3484" t="s">
        <v>39</v>
      </c>
      <c r="AR3484" t="s">
        <v>2922</v>
      </c>
      <c r="AS3484" t="s">
        <v>3282</v>
      </c>
    </row>
    <row r="3485" spans="1:45" x14ac:dyDescent="0.35">
      <c r="A3485" t="s">
        <v>2187</v>
      </c>
      <c r="B3485" t="s">
        <v>2673</v>
      </c>
      <c r="C3485" t="s">
        <v>2593</v>
      </c>
      <c r="D3485" t="s">
        <v>915</v>
      </c>
      <c r="E3485" t="s">
        <v>1492</v>
      </c>
      <c r="F3485" t="s">
        <v>3066</v>
      </c>
      <c r="G3485" t="s">
        <v>42</v>
      </c>
      <c r="H3485" t="s">
        <v>40</v>
      </c>
      <c r="I3485" t="s">
        <v>3276</v>
      </c>
      <c r="J3485">
        <v>40.68</v>
      </c>
      <c r="K3485">
        <v>38.85</v>
      </c>
      <c r="L3485">
        <v>1968</v>
      </c>
      <c r="M3485" t="s">
        <v>2633</v>
      </c>
      <c r="N3485" t="s">
        <v>39</v>
      </c>
      <c r="O3485">
        <v>2003</v>
      </c>
      <c r="P3485">
        <v>2004</v>
      </c>
      <c r="Q3485" t="s">
        <v>2846</v>
      </c>
      <c r="R3485" t="s">
        <v>39</v>
      </c>
      <c r="S3485" t="s">
        <v>39</v>
      </c>
      <c r="T3485">
        <v>4</v>
      </c>
      <c r="U3485" t="s">
        <v>3281</v>
      </c>
      <c r="V3485" s="6" t="s">
        <v>39</v>
      </c>
      <c r="W3485" s="6" t="s">
        <v>39</v>
      </c>
      <c r="X3485" s="6" t="s">
        <v>2804</v>
      </c>
      <c r="Y3485" s="6" t="s">
        <v>39</v>
      </c>
      <c r="Z3485" t="s">
        <v>2636</v>
      </c>
      <c r="AA3485" t="s">
        <v>39</v>
      </c>
      <c r="AB3485" t="s">
        <v>39</v>
      </c>
      <c r="AC3485" t="s">
        <v>39</v>
      </c>
      <c r="AD3485" t="s">
        <v>40</v>
      </c>
      <c r="AE3485" t="s">
        <v>39</v>
      </c>
      <c r="AF3485" t="s">
        <v>40</v>
      </c>
      <c r="AG3485" t="s">
        <v>39</v>
      </c>
      <c r="AH3485" t="s">
        <v>39</v>
      </c>
      <c r="AI3485" t="s">
        <v>39</v>
      </c>
      <c r="AJ3485" s="6" t="s">
        <v>3130</v>
      </c>
      <c r="AK3485" s="19">
        <v>0</v>
      </c>
      <c r="AL3485" t="s">
        <v>136</v>
      </c>
      <c r="AM3485" s="19">
        <v>0</v>
      </c>
      <c r="AN3485">
        <v>3</v>
      </c>
      <c r="AO3485">
        <v>100</v>
      </c>
      <c r="AP3485">
        <v>28</v>
      </c>
      <c r="AQ3485" t="s">
        <v>39</v>
      </c>
      <c r="AR3485" t="s">
        <v>2922</v>
      </c>
      <c r="AS3485" t="s">
        <v>3282</v>
      </c>
    </row>
    <row r="3486" spans="1:45" x14ac:dyDescent="0.35">
      <c r="A3486" t="s">
        <v>2187</v>
      </c>
      <c r="B3486" t="s">
        <v>2673</v>
      </c>
      <c r="C3486" t="s">
        <v>2593</v>
      </c>
      <c r="D3486" t="s">
        <v>915</v>
      </c>
      <c r="E3486" t="s">
        <v>1492</v>
      </c>
      <c r="F3486" t="s">
        <v>3066</v>
      </c>
      <c r="G3486" t="s">
        <v>42</v>
      </c>
      <c r="H3486" t="s">
        <v>40</v>
      </c>
      <c r="I3486" t="s">
        <v>3276</v>
      </c>
      <c r="J3486">
        <v>40.68</v>
      </c>
      <c r="K3486">
        <v>38.85</v>
      </c>
      <c r="L3486">
        <v>1968</v>
      </c>
      <c r="M3486" t="s">
        <v>2633</v>
      </c>
      <c r="N3486" t="s">
        <v>39</v>
      </c>
      <c r="O3486">
        <v>2003</v>
      </c>
      <c r="P3486">
        <v>2004</v>
      </c>
      <c r="Q3486" t="s">
        <v>2846</v>
      </c>
      <c r="R3486" t="s">
        <v>39</v>
      </c>
      <c r="S3486" t="s">
        <v>39</v>
      </c>
      <c r="T3486">
        <v>4</v>
      </c>
      <c r="U3486" t="s">
        <v>3281</v>
      </c>
      <c r="V3486" s="6" t="s">
        <v>39</v>
      </c>
      <c r="W3486" s="6" t="s">
        <v>39</v>
      </c>
      <c r="X3486" s="6" t="s">
        <v>2804</v>
      </c>
      <c r="Y3486" s="6" t="s">
        <v>39</v>
      </c>
      <c r="Z3486" t="s">
        <v>2636</v>
      </c>
      <c r="AA3486" t="s">
        <v>39</v>
      </c>
      <c r="AB3486" t="s">
        <v>39</v>
      </c>
      <c r="AC3486" t="s">
        <v>39</v>
      </c>
      <c r="AD3486" t="s">
        <v>40</v>
      </c>
      <c r="AE3486" t="s">
        <v>39</v>
      </c>
      <c r="AF3486" t="s">
        <v>40</v>
      </c>
      <c r="AG3486" t="s">
        <v>39</v>
      </c>
      <c r="AH3486" t="s">
        <v>39</v>
      </c>
      <c r="AI3486" t="s">
        <v>39</v>
      </c>
      <c r="AJ3486" s="6" t="s">
        <v>3130</v>
      </c>
      <c r="AK3486" s="19">
        <v>11.82</v>
      </c>
      <c r="AL3486" t="s">
        <v>136</v>
      </c>
      <c r="AM3486" s="19">
        <v>2.1</v>
      </c>
      <c r="AN3486">
        <v>3</v>
      </c>
      <c r="AO3486">
        <v>100</v>
      </c>
      <c r="AP3486">
        <v>28</v>
      </c>
      <c r="AQ3486" t="s">
        <v>39</v>
      </c>
      <c r="AR3486" t="s">
        <v>2922</v>
      </c>
      <c r="AS3486" t="s">
        <v>3282</v>
      </c>
    </row>
    <row r="3487" spans="1:45" x14ac:dyDescent="0.35">
      <c r="A3487" t="s">
        <v>2187</v>
      </c>
      <c r="B3487" t="s">
        <v>2673</v>
      </c>
      <c r="C3487" t="s">
        <v>2593</v>
      </c>
      <c r="D3487" t="s">
        <v>915</v>
      </c>
      <c r="E3487" t="s">
        <v>1492</v>
      </c>
      <c r="F3487" t="s">
        <v>3066</v>
      </c>
      <c r="G3487" t="s">
        <v>42</v>
      </c>
      <c r="H3487" t="s">
        <v>40</v>
      </c>
      <c r="I3487" t="s">
        <v>3277</v>
      </c>
      <c r="J3487">
        <v>40.65</v>
      </c>
      <c r="K3487">
        <v>38.89</v>
      </c>
      <c r="L3487">
        <v>1968</v>
      </c>
      <c r="M3487" t="s">
        <v>2633</v>
      </c>
      <c r="N3487" t="s">
        <v>39</v>
      </c>
      <c r="O3487">
        <v>2003</v>
      </c>
      <c r="P3487">
        <v>2004</v>
      </c>
      <c r="Q3487" t="s">
        <v>2846</v>
      </c>
      <c r="R3487" t="s">
        <v>39</v>
      </c>
      <c r="S3487" t="s">
        <v>39</v>
      </c>
      <c r="T3487">
        <v>4</v>
      </c>
      <c r="U3487" t="s">
        <v>3281</v>
      </c>
      <c r="V3487" s="6" t="s">
        <v>39</v>
      </c>
      <c r="W3487" s="6" t="s">
        <v>39</v>
      </c>
      <c r="X3487" s="6" t="s">
        <v>2804</v>
      </c>
      <c r="Y3487" s="6" t="s">
        <v>39</v>
      </c>
      <c r="Z3487" t="s">
        <v>2636</v>
      </c>
      <c r="AA3487" t="s">
        <v>39</v>
      </c>
      <c r="AB3487" t="s">
        <v>39</v>
      </c>
      <c r="AC3487" t="s">
        <v>39</v>
      </c>
      <c r="AD3487" t="s">
        <v>40</v>
      </c>
      <c r="AE3487" t="s">
        <v>39</v>
      </c>
      <c r="AF3487" t="s">
        <v>40</v>
      </c>
      <c r="AG3487" t="s">
        <v>39</v>
      </c>
      <c r="AH3487" t="s">
        <v>39</v>
      </c>
      <c r="AI3487" t="s">
        <v>39</v>
      </c>
      <c r="AJ3487" s="6" t="s">
        <v>3130</v>
      </c>
      <c r="AK3487" s="19">
        <v>13.58</v>
      </c>
      <c r="AL3487" t="s">
        <v>136</v>
      </c>
      <c r="AM3487" s="19">
        <v>1.22</v>
      </c>
      <c r="AN3487">
        <v>3</v>
      </c>
      <c r="AO3487">
        <v>100</v>
      </c>
      <c r="AP3487">
        <v>28</v>
      </c>
      <c r="AQ3487" t="s">
        <v>39</v>
      </c>
      <c r="AR3487" t="s">
        <v>2922</v>
      </c>
      <c r="AS3487" t="s">
        <v>3282</v>
      </c>
    </row>
    <row r="3488" spans="1:45" x14ac:dyDescent="0.35">
      <c r="A3488" t="s">
        <v>2187</v>
      </c>
      <c r="B3488" t="s">
        <v>2673</v>
      </c>
      <c r="C3488" t="s">
        <v>2593</v>
      </c>
      <c r="D3488" t="s">
        <v>915</v>
      </c>
      <c r="E3488" t="s">
        <v>1492</v>
      </c>
      <c r="F3488" t="s">
        <v>3066</v>
      </c>
      <c r="G3488" t="s">
        <v>42</v>
      </c>
      <c r="H3488" t="s">
        <v>40</v>
      </c>
      <c r="I3488" t="s">
        <v>3277</v>
      </c>
      <c r="J3488">
        <v>40.65</v>
      </c>
      <c r="K3488">
        <v>38.89</v>
      </c>
      <c r="L3488">
        <v>1968</v>
      </c>
      <c r="M3488" t="s">
        <v>2633</v>
      </c>
      <c r="N3488" t="s">
        <v>39</v>
      </c>
      <c r="O3488">
        <v>2003</v>
      </c>
      <c r="P3488">
        <v>2004</v>
      </c>
      <c r="Q3488" t="s">
        <v>2846</v>
      </c>
      <c r="R3488" t="s">
        <v>39</v>
      </c>
      <c r="S3488" t="s">
        <v>39</v>
      </c>
      <c r="T3488">
        <v>4</v>
      </c>
      <c r="U3488" t="s">
        <v>3281</v>
      </c>
      <c r="V3488" s="6" t="s">
        <v>39</v>
      </c>
      <c r="W3488" s="6" t="s">
        <v>39</v>
      </c>
      <c r="X3488" s="6" t="s">
        <v>2804</v>
      </c>
      <c r="Y3488" s="6" t="s">
        <v>39</v>
      </c>
      <c r="Z3488" t="s">
        <v>2636</v>
      </c>
      <c r="AA3488" t="s">
        <v>39</v>
      </c>
      <c r="AB3488" t="s">
        <v>39</v>
      </c>
      <c r="AC3488" t="s">
        <v>39</v>
      </c>
      <c r="AD3488" t="s">
        <v>40</v>
      </c>
      <c r="AE3488" t="s">
        <v>39</v>
      </c>
      <c r="AF3488" t="s">
        <v>40</v>
      </c>
      <c r="AG3488" t="s">
        <v>39</v>
      </c>
      <c r="AH3488" t="s">
        <v>39</v>
      </c>
      <c r="AI3488" t="s">
        <v>39</v>
      </c>
      <c r="AJ3488" s="6" t="s">
        <v>3130</v>
      </c>
      <c r="AK3488" s="19">
        <v>12.28</v>
      </c>
      <c r="AL3488" t="s">
        <v>136</v>
      </c>
      <c r="AM3488" s="19">
        <v>1.5</v>
      </c>
      <c r="AN3488">
        <v>3</v>
      </c>
      <c r="AO3488">
        <v>100</v>
      </c>
      <c r="AP3488">
        <v>28</v>
      </c>
      <c r="AQ3488" t="s">
        <v>39</v>
      </c>
      <c r="AR3488" t="s">
        <v>2922</v>
      </c>
      <c r="AS3488" t="s">
        <v>3282</v>
      </c>
    </row>
    <row r="3489" spans="1:45" x14ac:dyDescent="0.35">
      <c r="A3489" t="s">
        <v>2187</v>
      </c>
      <c r="B3489" t="s">
        <v>2673</v>
      </c>
      <c r="C3489" t="s">
        <v>2593</v>
      </c>
      <c r="D3489" t="s">
        <v>915</v>
      </c>
      <c r="E3489" t="s">
        <v>1492</v>
      </c>
      <c r="F3489" t="s">
        <v>3066</v>
      </c>
      <c r="G3489" t="s">
        <v>42</v>
      </c>
      <c r="H3489" t="s">
        <v>40</v>
      </c>
      <c r="I3489" t="s">
        <v>3277</v>
      </c>
      <c r="J3489">
        <v>40.65</v>
      </c>
      <c r="K3489">
        <v>38.89</v>
      </c>
      <c r="L3489">
        <v>1968</v>
      </c>
      <c r="M3489" t="s">
        <v>2633</v>
      </c>
      <c r="N3489" t="s">
        <v>39</v>
      </c>
      <c r="O3489">
        <v>2003</v>
      </c>
      <c r="P3489">
        <v>2004</v>
      </c>
      <c r="Q3489" t="s">
        <v>2846</v>
      </c>
      <c r="R3489" t="s">
        <v>39</v>
      </c>
      <c r="S3489" t="s">
        <v>39</v>
      </c>
      <c r="T3489">
        <v>4</v>
      </c>
      <c r="U3489" t="s">
        <v>3281</v>
      </c>
      <c r="V3489" s="6" t="s">
        <v>39</v>
      </c>
      <c r="W3489" s="6" t="s">
        <v>39</v>
      </c>
      <c r="X3489" s="6" t="s">
        <v>2804</v>
      </c>
      <c r="Y3489" s="6" t="s">
        <v>39</v>
      </c>
      <c r="Z3489" t="s">
        <v>2636</v>
      </c>
      <c r="AA3489" t="s">
        <v>39</v>
      </c>
      <c r="AB3489" t="s">
        <v>39</v>
      </c>
      <c r="AC3489" t="s">
        <v>39</v>
      </c>
      <c r="AD3489" t="s">
        <v>40</v>
      </c>
      <c r="AE3489" t="s">
        <v>39</v>
      </c>
      <c r="AF3489" t="s">
        <v>40</v>
      </c>
      <c r="AG3489" t="s">
        <v>39</v>
      </c>
      <c r="AH3489" t="s">
        <v>39</v>
      </c>
      <c r="AI3489" t="s">
        <v>39</v>
      </c>
      <c r="AJ3489" s="6" t="s">
        <v>3130</v>
      </c>
      <c r="AK3489" s="19">
        <v>9.6199999999999992</v>
      </c>
      <c r="AL3489" t="s">
        <v>136</v>
      </c>
      <c r="AM3489" s="19">
        <v>0.51</v>
      </c>
      <c r="AN3489">
        <v>3</v>
      </c>
      <c r="AO3489">
        <v>100</v>
      </c>
      <c r="AP3489">
        <v>28</v>
      </c>
      <c r="AQ3489" t="s">
        <v>39</v>
      </c>
      <c r="AR3489" t="s">
        <v>2922</v>
      </c>
      <c r="AS3489" t="s">
        <v>3282</v>
      </c>
    </row>
    <row r="3490" spans="1:45" x14ac:dyDescent="0.35">
      <c r="A3490" t="s">
        <v>2187</v>
      </c>
      <c r="B3490" t="s">
        <v>2673</v>
      </c>
      <c r="C3490" t="s">
        <v>2593</v>
      </c>
      <c r="D3490" t="s">
        <v>915</v>
      </c>
      <c r="E3490" t="s">
        <v>1492</v>
      </c>
      <c r="F3490" t="s">
        <v>3066</v>
      </c>
      <c r="G3490" t="s">
        <v>42</v>
      </c>
      <c r="H3490" t="s">
        <v>40</v>
      </c>
      <c r="I3490" t="s">
        <v>3277</v>
      </c>
      <c r="J3490">
        <v>40.65</v>
      </c>
      <c r="K3490">
        <v>38.89</v>
      </c>
      <c r="L3490">
        <v>1968</v>
      </c>
      <c r="M3490" t="s">
        <v>2633</v>
      </c>
      <c r="N3490" t="s">
        <v>39</v>
      </c>
      <c r="O3490">
        <v>2003</v>
      </c>
      <c r="P3490">
        <v>2004</v>
      </c>
      <c r="Q3490" t="s">
        <v>2846</v>
      </c>
      <c r="R3490" t="s">
        <v>39</v>
      </c>
      <c r="S3490" t="s">
        <v>39</v>
      </c>
      <c r="T3490">
        <v>4</v>
      </c>
      <c r="U3490" t="s">
        <v>3281</v>
      </c>
      <c r="V3490" s="6" t="s">
        <v>39</v>
      </c>
      <c r="W3490" s="6" t="s">
        <v>39</v>
      </c>
      <c r="X3490" s="6" t="s">
        <v>2804</v>
      </c>
      <c r="Y3490" s="6" t="s">
        <v>39</v>
      </c>
      <c r="Z3490" t="s">
        <v>2636</v>
      </c>
      <c r="AA3490" t="s">
        <v>39</v>
      </c>
      <c r="AB3490" t="s">
        <v>39</v>
      </c>
      <c r="AC3490" t="s">
        <v>39</v>
      </c>
      <c r="AD3490" t="s">
        <v>40</v>
      </c>
      <c r="AE3490" t="s">
        <v>39</v>
      </c>
      <c r="AF3490" t="s">
        <v>40</v>
      </c>
      <c r="AG3490" t="s">
        <v>39</v>
      </c>
      <c r="AH3490" t="s">
        <v>39</v>
      </c>
      <c r="AI3490" t="s">
        <v>39</v>
      </c>
      <c r="AJ3490" s="6" t="s">
        <v>3130</v>
      </c>
      <c r="AK3490" s="19">
        <v>15.05</v>
      </c>
      <c r="AL3490" t="s">
        <v>136</v>
      </c>
      <c r="AM3490" s="19">
        <v>0.92</v>
      </c>
      <c r="AN3490">
        <v>3</v>
      </c>
      <c r="AO3490">
        <v>100</v>
      </c>
      <c r="AP3490">
        <v>28</v>
      </c>
      <c r="AQ3490" t="s">
        <v>39</v>
      </c>
      <c r="AR3490" t="s">
        <v>2922</v>
      </c>
      <c r="AS3490" t="s">
        <v>3282</v>
      </c>
    </row>
    <row r="3491" spans="1:45" x14ac:dyDescent="0.35">
      <c r="A3491" t="s">
        <v>2187</v>
      </c>
      <c r="B3491" t="s">
        <v>2673</v>
      </c>
      <c r="C3491" t="s">
        <v>2593</v>
      </c>
      <c r="D3491" t="s">
        <v>915</v>
      </c>
      <c r="E3491" t="s">
        <v>1492</v>
      </c>
      <c r="F3491" t="s">
        <v>3066</v>
      </c>
      <c r="G3491" t="s">
        <v>42</v>
      </c>
      <c r="H3491" t="s">
        <v>40</v>
      </c>
      <c r="I3491" t="s">
        <v>3277</v>
      </c>
      <c r="J3491">
        <v>40.65</v>
      </c>
      <c r="K3491">
        <v>38.89</v>
      </c>
      <c r="L3491">
        <v>1968</v>
      </c>
      <c r="M3491" t="s">
        <v>2633</v>
      </c>
      <c r="N3491" t="s">
        <v>39</v>
      </c>
      <c r="O3491">
        <v>2003</v>
      </c>
      <c r="P3491">
        <v>2004</v>
      </c>
      <c r="Q3491" t="s">
        <v>2846</v>
      </c>
      <c r="R3491" t="s">
        <v>39</v>
      </c>
      <c r="S3491" t="s">
        <v>39</v>
      </c>
      <c r="T3491">
        <v>4</v>
      </c>
      <c r="U3491" t="s">
        <v>3281</v>
      </c>
      <c r="V3491" s="6" t="s">
        <v>39</v>
      </c>
      <c r="W3491" s="6" t="s">
        <v>39</v>
      </c>
      <c r="X3491" s="6" t="s">
        <v>2804</v>
      </c>
      <c r="Y3491" s="6" t="s">
        <v>39</v>
      </c>
      <c r="Z3491" t="s">
        <v>2636</v>
      </c>
      <c r="AA3491" t="s">
        <v>39</v>
      </c>
      <c r="AB3491" t="s">
        <v>39</v>
      </c>
      <c r="AC3491" t="s">
        <v>39</v>
      </c>
      <c r="AD3491" t="s">
        <v>40</v>
      </c>
      <c r="AE3491" t="s">
        <v>39</v>
      </c>
      <c r="AF3491" t="s">
        <v>40</v>
      </c>
      <c r="AG3491" t="s">
        <v>39</v>
      </c>
      <c r="AH3491" t="s">
        <v>39</v>
      </c>
      <c r="AI3491" t="s">
        <v>39</v>
      </c>
      <c r="AJ3491" s="6" t="s">
        <v>3130</v>
      </c>
      <c r="AK3491" s="19">
        <v>13.18</v>
      </c>
      <c r="AL3491" t="s">
        <v>136</v>
      </c>
      <c r="AM3491" s="19">
        <v>1.04</v>
      </c>
      <c r="AN3491">
        <v>3</v>
      </c>
      <c r="AO3491">
        <v>100</v>
      </c>
      <c r="AP3491">
        <v>28</v>
      </c>
      <c r="AQ3491" t="s">
        <v>39</v>
      </c>
      <c r="AR3491" t="s">
        <v>2922</v>
      </c>
      <c r="AS3491" t="s">
        <v>3282</v>
      </c>
    </row>
    <row r="3492" spans="1:45" x14ac:dyDescent="0.35">
      <c r="A3492" t="s">
        <v>2187</v>
      </c>
      <c r="B3492" t="s">
        <v>2673</v>
      </c>
      <c r="C3492" t="s">
        <v>2593</v>
      </c>
      <c r="D3492" t="s">
        <v>915</v>
      </c>
      <c r="E3492" t="s">
        <v>1492</v>
      </c>
      <c r="F3492" t="s">
        <v>3066</v>
      </c>
      <c r="G3492" t="s">
        <v>42</v>
      </c>
      <c r="H3492" t="s">
        <v>40</v>
      </c>
      <c r="I3492" t="s">
        <v>3277</v>
      </c>
      <c r="J3492">
        <v>40.65</v>
      </c>
      <c r="K3492">
        <v>38.89</v>
      </c>
      <c r="L3492">
        <v>1968</v>
      </c>
      <c r="M3492" t="s">
        <v>2633</v>
      </c>
      <c r="N3492" t="s">
        <v>39</v>
      </c>
      <c r="O3492">
        <v>2003</v>
      </c>
      <c r="P3492">
        <v>2004</v>
      </c>
      <c r="Q3492" t="s">
        <v>2846</v>
      </c>
      <c r="R3492" t="s">
        <v>39</v>
      </c>
      <c r="S3492" t="s">
        <v>39</v>
      </c>
      <c r="T3492">
        <v>4</v>
      </c>
      <c r="U3492" t="s">
        <v>3281</v>
      </c>
      <c r="V3492" s="6" t="s">
        <v>39</v>
      </c>
      <c r="W3492" s="6" t="s">
        <v>39</v>
      </c>
      <c r="X3492" s="6" t="s">
        <v>2804</v>
      </c>
      <c r="Y3492" s="6" t="s">
        <v>39</v>
      </c>
      <c r="Z3492" t="s">
        <v>2636</v>
      </c>
      <c r="AA3492" t="s">
        <v>39</v>
      </c>
      <c r="AB3492" t="s">
        <v>39</v>
      </c>
      <c r="AC3492" t="s">
        <v>39</v>
      </c>
      <c r="AD3492" t="s">
        <v>40</v>
      </c>
      <c r="AE3492" t="s">
        <v>39</v>
      </c>
      <c r="AF3492" t="s">
        <v>40</v>
      </c>
      <c r="AG3492" t="s">
        <v>39</v>
      </c>
      <c r="AH3492" t="s">
        <v>39</v>
      </c>
      <c r="AI3492" t="s">
        <v>39</v>
      </c>
      <c r="AJ3492" s="6" t="s">
        <v>3130</v>
      </c>
      <c r="AK3492" s="19">
        <v>14.18</v>
      </c>
      <c r="AL3492" t="s">
        <v>136</v>
      </c>
      <c r="AM3492" s="19">
        <v>0.52</v>
      </c>
      <c r="AN3492">
        <v>3</v>
      </c>
      <c r="AO3492">
        <v>100</v>
      </c>
      <c r="AP3492">
        <v>28</v>
      </c>
      <c r="AQ3492" t="s">
        <v>39</v>
      </c>
      <c r="AR3492" t="s">
        <v>2922</v>
      </c>
      <c r="AS3492" t="s">
        <v>3282</v>
      </c>
    </row>
    <row r="3493" spans="1:45" x14ac:dyDescent="0.35">
      <c r="A3493" t="s">
        <v>2187</v>
      </c>
      <c r="B3493" t="s">
        <v>2673</v>
      </c>
      <c r="C3493" t="s">
        <v>2593</v>
      </c>
      <c r="D3493" t="s">
        <v>915</v>
      </c>
      <c r="E3493" t="s">
        <v>1492</v>
      </c>
      <c r="F3493" t="s">
        <v>3066</v>
      </c>
      <c r="G3493" t="s">
        <v>42</v>
      </c>
      <c r="H3493" t="s">
        <v>40</v>
      </c>
      <c r="I3493" t="s">
        <v>3277</v>
      </c>
      <c r="J3493">
        <v>40.65</v>
      </c>
      <c r="K3493">
        <v>38.89</v>
      </c>
      <c r="L3493">
        <v>1968</v>
      </c>
      <c r="M3493" t="s">
        <v>2633</v>
      </c>
      <c r="N3493" t="s">
        <v>39</v>
      </c>
      <c r="O3493">
        <v>2003</v>
      </c>
      <c r="P3493">
        <v>2004</v>
      </c>
      <c r="Q3493" t="s">
        <v>2846</v>
      </c>
      <c r="R3493" t="s">
        <v>39</v>
      </c>
      <c r="S3493" t="s">
        <v>39</v>
      </c>
      <c r="T3493">
        <v>4</v>
      </c>
      <c r="U3493" t="s">
        <v>3281</v>
      </c>
      <c r="V3493" s="6" t="s">
        <v>39</v>
      </c>
      <c r="W3493" s="6" t="s">
        <v>39</v>
      </c>
      <c r="X3493" s="6" t="s">
        <v>2804</v>
      </c>
      <c r="Y3493" s="6" t="s">
        <v>39</v>
      </c>
      <c r="Z3493" t="s">
        <v>2636</v>
      </c>
      <c r="AA3493" t="s">
        <v>39</v>
      </c>
      <c r="AB3493" t="s">
        <v>39</v>
      </c>
      <c r="AC3493" t="s">
        <v>39</v>
      </c>
      <c r="AD3493" t="s">
        <v>40</v>
      </c>
      <c r="AE3493" t="s">
        <v>39</v>
      </c>
      <c r="AF3493" t="s">
        <v>40</v>
      </c>
      <c r="AG3493" t="s">
        <v>39</v>
      </c>
      <c r="AH3493" t="s">
        <v>39</v>
      </c>
      <c r="AI3493" t="s">
        <v>39</v>
      </c>
      <c r="AJ3493" s="6" t="s">
        <v>3130</v>
      </c>
      <c r="AK3493" s="19">
        <v>14</v>
      </c>
      <c r="AL3493" t="s">
        <v>136</v>
      </c>
      <c r="AM3493" s="19">
        <v>0</v>
      </c>
      <c r="AN3493">
        <v>3</v>
      </c>
      <c r="AO3493">
        <v>100</v>
      </c>
      <c r="AP3493">
        <v>28</v>
      </c>
      <c r="AQ3493" t="s">
        <v>39</v>
      </c>
      <c r="AR3493" t="s">
        <v>2922</v>
      </c>
      <c r="AS3493" t="s">
        <v>3282</v>
      </c>
    </row>
    <row r="3494" spans="1:45" x14ac:dyDescent="0.35">
      <c r="A3494" t="s">
        <v>2187</v>
      </c>
      <c r="B3494" t="s">
        <v>2673</v>
      </c>
      <c r="C3494" t="s">
        <v>2593</v>
      </c>
      <c r="D3494" t="s">
        <v>915</v>
      </c>
      <c r="E3494" t="s">
        <v>1492</v>
      </c>
      <c r="F3494" t="s">
        <v>3066</v>
      </c>
      <c r="G3494" t="s">
        <v>42</v>
      </c>
      <c r="H3494" t="s">
        <v>40</v>
      </c>
      <c r="I3494" t="s">
        <v>3277</v>
      </c>
      <c r="J3494">
        <v>40.65</v>
      </c>
      <c r="K3494">
        <v>38.89</v>
      </c>
      <c r="L3494">
        <v>1968</v>
      </c>
      <c r="M3494" t="s">
        <v>2633</v>
      </c>
      <c r="N3494" t="s">
        <v>39</v>
      </c>
      <c r="O3494">
        <v>2003</v>
      </c>
      <c r="P3494">
        <v>2004</v>
      </c>
      <c r="Q3494" t="s">
        <v>2846</v>
      </c>
      <c r="R3494" t="s">
        <v>39</v>
      </c>
      <c r="S3494" t="s">
        <v>39</v>
      </c>
      <c r="T3494">
        <v>4</v>
      </c>
      <c r="U3494" t="s">
        <v>3281</v>
      </c>
      <c r="V3494" s="6" t="s">
        <v>39</v>
      </c>
      <c r="W3494" s="6" t="s">
        <v>39</v>
      </c>
      <c r="X3494" s="6" t="s">
        <v>2804</v>
      </c>
      <c r="Y3494" s="6" t="s">
        <v>39</v>
      </c>
      <c r="Z3494" t="s">
        <v>2636</v>
      </c>
      <c r="AA3494" t="s">
        <v>39</v>
      </c>
      <c r="AB3494" t="s">
        <v>39</v>
      </c>
      <c r="AC3494" t="s">
        <v>39</v>
      </c>
      <c r="AD3494" t="s">
        <v>40</v>
      </c>
      <c r="AE3494" t="s">
        <v>39</v>
      </c>
      <c r="AF3494" t="s">
        <v>40</v>
      </c>
      <c r="AG3494" t="s">
        <v>39</v>
      </c>
      <c r="AH3494" t="s">
        <v>39</v>
      </c>
      <c r="AI3494" t="s">
        <v>39</v>
      </c>
      <c r="AJ3494" s="6" t="s">
        <v>3130</v>
      </c>
      <c r="AK3494" s="19">
        <v>12.64</v>
      </c>
      <c r="AL3494" t="s">
        <v>136</v>
      </c>
      <c r="AM3494" s="19">
        <v>1.21</v>
      </c>
      <c r="AN3494">
        <v>3</v>
      </c>
      <c r="AO3494">
        <v>100</v>
      </c>
      <c r="AP3494">
        <v>28</v>
      </c>
      <c r="AQ3494" t="s">
        <v>39</v>
      </c>
      <c r="AR3494" t="s">
        <v>2922</v>
      </c>
      <c r="AS3494" t="s">
        <v>3282</v>
      </c>
    </row>
    <row r="3495" spans="1:45" x14ac:dyDescent="0.35">
      <c r="A3495" t="s">
        <v>2187</v>
      </c>
      <c r="B3495" t="s">
        <v>2673</v>
      </c>
      <c r="C3495" t="s">
        <v>2593</v>
      </c>
      <c r="D3495" t="s">
        <v>915</v>
      </c>
      <c r="E3495" t="s">
        <v>1492</v>
      </c>
      <c r="F3495" t="s">
        <v>3066</v>
      </c>
      <c r="G3495" t="s">
        <v>42</v>
      </c>
      <c r="H3495" t="s">
        <v>40</v>
      </c>
      <c r="I3495" t="s">
        <v>3277</v>
      </c>
      <c r="J3495">
        <v>40.65</v>
      </c>
      <c r="K3495">
        <v>38.89</v>
      </c>
      <c r="L3495">
        <v>1968</v>
      </c>
      <c r="M3495" t="s">
        <v>2633</v>
      </c>
      <c r="N3495" t="s">
        <v>39</v>
      </c>
      <c r="O3495">
        <v>2003</v>
      </c>
      <c r="P3495">
        <v>2004</v>
      </c>
      <c r="Q3495" t="s">
        <v>2846</v>
      </c>
      <c r="R3495" t="s">
        <v>39</v>
      </c>
      <c r="S3495" t="s">
        <v>39</v>
      </c>
      <c r="T3495">
        <v>4</v>
      </c>
      <c r="U3495" t="s">
        <v>3281</v>
      </c>
      <c r="V3495" s="6" t="s">
        <v>39</v>
      </c>
      <c r="W3495" s="6" t="s">
        <v>39</v>
      </c>
      <c r="X3495" s="6" t="s">
        <v>2804</v>
      </c>
      <c r="Y3495" s="6" t="s">
        <v>39</v>
      </c>
      <c r="Z3495" t="s">
        <v>2636</v>
      </c>
      <c r="AA3495" t="s">
        <v>39</v>
      </c>
      <c r="AB3495" t="s">
        <v>39</v>
      </c>
      <c r="AC3495" t="s">
        <v>39</v>
      </c>
      <c r="AD3495" t="s">
        <v>40</v>
      </c>
      <c r="AE3495" t="s">
        <v>39</v>
      </c>
      <c r="AF3495" t="s">
        <v>40</v>
      </c>
      <c r="AG3495" t="s">
        <v>39</v>
      </c>
      <c r="AH3495" t="s">
        <v>39</v>
      </c>
      <c r="AI3495" t="s">
        <v>39</v>
      </c>
      <c r="AJ3495" s="6" t="s">
        <v>3130</v>
      </c>
      <c r="AK3495" s="19">
        <v>10.9</v>
      </c>
      <c r="AL3495" t="s">
        <v>136</v>
      </c>
      <c r="AM3495" s="19">
        <v>0.49</v>
      </c>
      <c r="AN3495">
        <v>3</v>
      </c>
      <c r="AO3495">
        <v>100</v>
      </c>
      <c r="AP3495">
        <v>28</v>
      </c>
      <c r="AQ3495" t="s">
        <v>39</v>
      </c>
      <c r="AR3495" t="s">
        <v>2922</v>
      </c>
      <c r="AS3495" t="s">
        <v>3282</v>
      </c>
    </row>
    <row r="3496" spans="1:45" x14ac:dyDescent="0.35">
      <c r="A3496" t="s">
        <v>2187</v>
      </c>
      <c r="B3496" t="s">
        <v>2673</v>
      </c>
      <c r="C3496" t="s">
        <v>2593</v>
      </c>
      <c r="D3496" t="s">
        <v>915</v>
      </c>
      <c r="E3496" t="s">
        <v>1492</v>
      </c>
      <c r="F3496" t="s">
        <v>3066</v>
      </c>
      <c r="G3496" t="s">
        <v>42</v>
      </c>
      <c r="H3496" t="s">
        <v>40</v>
      </c>
      <c r="I3496" t="s">
        <v>3278</v>
      </c>
      <c r="J3496">
        <v>40.700000000000003</v>
      </c>
      <c r="K3496">
        <v>38.909999999999997</v>
      </c>
      <c r="L3496">
        <v>1968</v>
      </c>
      <c r="M3496" t="s">
        <v>2633</v>
      </c>
      <c r="N3496" t="s">
        <v>39</v>
      </c>
      <c r="O3496">
        <v>2003</v>
      </c>
      <c r="P3496">
        <v>2004</v>
      </c>
      <c r="Q3496" t="s">
        <v>2846</v>
      </c>
      <c r="R3496" t="s">
        <v>39</v>
      </c>
      <c r="S3496" t="s">
        <v>39</v>
      </c>
      <c r="T3496">
        <v>4</v>
      </c>
      <c r="U3496" t="s">
        <v>3281</v>
      </c>
      <c r="V3496" s="6" t="s">
        <v>39</v>
      </c>
      <c r="W3496" s="6" t="s">
        <v>39</v>
      </c>
      <c r="X3496" s="6" t="s">
        <v>2804</v>
      </c>
      <c r="Y3496" s="6" t="s">
        <v>39</v>
      </c>
      <c r="Z3496" t="s">
        <v>2636</v>
      </c>
      <c r="AA3496" t="s">
        <v>39</v>
      </c>
      <c r="AB3496" t="s">
        <v>39</v>
      </c>
      <c r="AC3496" t="s">
        <v>39</v>
      </c>
      <c r="AD3496" t="s">
        <v>40</v>
      </c>
      <c r="AE3496" t="s">
        <v>39</v>
      </c>
      <c r="AF3496" t="s">
        <v>40</v>
      </c>
      <c r="AG3496" t="s">
        <v>39</v>
      </c>
      <c r="AH3496" t="s">
        <v>39</v>
      </c>
      <c r="AI3496" t="s">
        <v>39</v>
      </c>
      <c r="AJ3496" s="6" t="s">
        <v>3130</v>
      </c>
      <c r="AK3496" s="19">
        <v>11.09</v>
      </c>
      <c r="AL3496" t="s">
        <v>136</v>
      </c>
      <c r="AM3496" s="19">
        <v>1.62</v>
      </c>
      <c r="AN3496">
        <v>3</v>
      </c>
      <c r="AO3496">
        <v>100</v>
      </c>
      <c r="AP3496">
        <v>28</v>
      </c>
      <c r="AQ3496" t="s">
        <v>39</v>
      </c>
      <c r="AR3496" t="s">
        <v>2922</v>
      </c>
      <c r="AS3496" t="s">
        <v>3282</v>
      </c>
    </row>
    <row r="3497" spans="1:45" x14ac:dyDescent="0.35">
      <c r="A3497" t="s">
        <v>2187</v>
      </c>
      <c r="B3497" t="s">
        <v>2673</v>
      </c>
      <c r="C3497" t="s">
        <v>2593</v>
      </c>
      <c r="D3497" t="s">
        <v>915</v>
      </c>
      <c r="E3497" t="s">
        <v>1492</v>
      </c>
      <c r="F3497" t="s">
        <v>3066</v>
      </c>
      <c r="G3497" t="s">
        <v>42</v>
      </c>
      <c r="H3497" t="s">
        <v>40</v>
      </c>
      <c r="I3497" t="s">
        <v>3275</v>
      </c>
      <c r="J3497">
        <v>40.58</v>
      </c>
      <c r="K3497">
        <v>38.9</v>
      </c>
      <c r="L3497">
        <v>1968</v>
      </c>
      <c r="M3497" t="s">
        <v>2633</v>
      </c>
      <c r="N3497" t="s">
        <v>39</v>
      </c>
      <c r="O3497">
        <v>2003</v>
      </c>
      <c r="P3497">
        <v>2004</v>
      </c>
      <c r="Q3497" t="s">
        <v>2846</v>
      </c>
      <c r="R3497" t="s">
        <v>39</v>
      </c>
      <c r="S3497" t="s">
        <v>39</v>
      </c>
      <c r="T3497">
        <v>4</v>
      </c>
      <c r="U3497" t="s">
        <v>3281</v>
      </c>
      <c r="V3497" s="6" t="s">
        <v>39</v>
      </c>
      <c r="W3497" s="6" t="s">
        <v>39</v>
      </c>
      <c r="X3497" s="6" t="s">
        <v>2804</v>
      </c>
      <c r="Y3497" s="6" t="s">
        <v>39</v>
      </c>
      <c r="Z3497" t="s">
        <v>2636</v>
      </c>
      <c r="AA3497" t="s">
        <v>39</v>
      </c>
      <c r="AB3497" t="s">
        <v>39</v>
      </c>
      <c r="AC3497" t="s">
        <v>39</v>
      </c>
      <c r="AD3497" t="s">
        <v>40</v>
      </c>
      <c r="AE3497" t="s">
        <v>39</v>
      </c>
      <c r="AF3497" t="s">
        <v>40</v>
      </c>
      <c r="AG3497" t="s">
        <v>39</v>
      </c>
      <c r="AH3497" t="s">
        <v>39</v>
      </c>
      <c r="AI3497" t="s">
        <v>39</v>
      </c>
      <c r="AJ3497" s="6" t="s">
        <v>3130</v>
      </c>
      <c r="AK3497" s="19">
        <v>16.940000000000001</v>
      </c>
      <c r="AL3497" t="s">
        <v>136</v>
      </c>
      <c r="AM3497" s="19">
        <v>0.49</v>
      </c>
      <c r="AN3497">
        <v>3</v>
      </c>
      <c r="AO3497">
        <v>100</v>
      </c>
      <c r="AP3497">
        <v>28</v>
      </c>
      <c r="AQ3497" t="s">
        <v>39</v>
      </c>
      <c r="AR3497" t="s">
        <v>2922</v>
      </c>
      <c r="AS3497" t="s">
        <v>3282</v>
      </c>
    </row>
    <row r="3498" spans="1:45" x14ac:dyDescent="0.35">
      <c r="A3498" t="s">
        <v>2187</v>
      </c>
      <c r="B3498" t="s">
        <v>2673</v>
      </c>
      <c r="C3498" t="s">
        <v>2593</v>
      </c>
      <c r="D3498" t="s">
        <v>915</v>
      </c>
      <c r="E3498" t="s">
        <v>1492</v>
      </c>
      <c r="F3498" t="s">
        <v>3066</v>
      </c>
      <c r="G3498" t="s">
        <v>42</v>
      </c>
      <c r="H3498" t="s">
        <v>40</v>
      </c>
      <c r="I3498" t="s">
        <v>3275</v>
      </c>
      <c r="J3498">
        <v>40.58</v>
      </c>
      <c r="K3498">
        <v>38.9</v>
      </c>
      <c r="L3498">
        <v>1968</v>
      </c>
      <c r="M3498" t="s">
        <v>2633</v>
      </c>
      <c r="N3498" t="s">
        <v>39</v>
      </c>
      <c r="O3498">
        <v>2003</v>
      </c>
      <c r="P3498">
        <v>2004</v>
      </c>
      <c r="Q3498" t="s">
        <v>2846</v>
      </c>
      <c r="R3498" t="s">
        <v>39</v>
      </c>
      <c r="S3498" t="s">
        <v>39</v>
      </c>
      <c r="T3498">
        <v>4</v>
      </c>
      <c r="U3498" t="s">
        <v>3281</v>
      </c>
      <c r="V3498" s="6" t="s">
        <v>39</v>
      </c>
      <c r="W3498" s="6" t="s">
        <v>39</v>
      </c>
      <c r="X3498" s="6" t="s">
        <v>2804</v>
      </c>
      <c r="Y3498" s="6" t="s">
        <v>39</v>
      </c>
      <c r="Z3498" t="s">
        <v>2636</v>
      </c>
      <c r="AA3498" t="s">
        <v>39</v>
      </c>
      <c r="AB3498" t="s">
        <v>39</v>
      </c>
      <c r="AC3498" t="s">
        <v>39</v>
      </c>
      <c r="AD3498" t="s">
        <v>40</v>
      </c>
      <c r="AE3498" t="s">
        <v>39</v>
      </c>
      <c r="AF3498" t="s">
        <v>40</v>
      </c>
      <c r="AG3498" t="s">
        <v>39</v>
      </c>
      <c r="AH3498" t="s">
        <v>39</v>
      </c>
      <c r="AI3498" t="s">
        <v>39</v>
      </c>
      <c r="AJ3498" s="6" t="s">
        <v>3130</v>
      </c>
      <c r="AK3498" s="19">
        <v>15.11</v>
      </c>
      <c r="AL3498" t="s">
        <v>136</v>
      </c>
      <c r="AM3498" s="19">
        <v>1.17</v>
      </c>
      <c r="AN3498">
        <v>3</v>
      </c>
      <c r="AO3498">
        <v>100</v>
      </c>
      <c r="AP3498">
        <v>28</v>
      </c>
      <c r="AQ3498" t="s">
        <v>39</v>
      </c>
      <c r="AR3498" t="s">
        <v>2922</v>
      </c>
      <c r="AS3498" t="s">
        <v>3282</v>
      </c>
    </row>
    <row r="3499" spans="1:45" x14ac:dyDescent="0.35">
      <c r="A3499" t="s">
        <v>2187</v>
      </c>
      <c r="B3499" t="s">
        <v>2673</v>
      </c>
      <c r="C3499" t="s">
        <v>2593</v>
      </c>
      <c r="D3499" t="s">
        <v>915</v>
      </c>
      <c r="E3499" t="s">
        <v>1492</v>
      </c>
      <c r="F3499" t="s">
        <v>3066</v>
      </c>
      <c r="G3499" t="s">
        <v>42</v>
      </c>
      <c r="H3499" t="s">
        <v>40</v>
      </c>
      <c r="I3499" t="s">
        <v>3275</v>
      </c>
      <c r="J3499">
        <v>40.58</v>
      </c>
      <c r="K3499">
        <v>38.9</v>
      </c>
      <c r="L3499">
        <v>1968</v>
      </c>
      <c r="M3499" t="s">
        <v>2633</v>
      </c>
      <c r="N3499" t="s">
        <v>39</v>
      </c>
      <c r="O3499">
        <v>2003</v>
      </c>
      <c r="P3499">
        <v>2004</v>
      </c>
      <c r="Q3499" t="s">
        <v>2846</v>
      </c>
      <c r="R3499" t="s">
        <v>39</v>
      </c>
      <c r="S3499" t="s">
        <v>39</v>
      </c>
      <c r="T3499">
        <v>4</v>
      </c>
      <c r="U3499" t="s">
        <v>3281</v>
      </c>
      <c r="V3499" s="6" t="s">
        <v>39</v>
      </c>
      <c r="W3499" s="6" t="s">
        <v>39</v>
      </c>
      <c r="X3499" s="6" t="s">
        <v>2804</v>
      </c>
      <c r="Y3499" s="6" t="s">
        <v>39</v>
      </c>
      <c r="Z3499" t="s">
        <v>2636</v>
      </c>
      <c r="AA3499" t="s">
        <v>39</v>
      </c>
      <c r="AB3499" t="s">
        <v>39</v>
      </c>
      <c r="AC3499" t="s">
        <v>39</v>
      </c>
      <c r="AD3499" t="s">
        <v>40</v>
      </c>
      <c r="AE3499" t="s">
        <v>39</v>
      </c>
      <c r="AF3499" t="s">
        <v>40</v>
      </c>
      <c r="AG3499" t="s">
        <v>39</v>
      </c>
      <c r="AH3499" t="s">
        <v>39</v>
      </c>
      <c r="AI3499" t="s">
        <v>39</v>
      </c>
      <c r="AJ3499" s="6" t="s">
        <v>3130</v>
      </c>
      <c r="AK3499" s="19">
        <v>12.11</v>
      </c>
      <c r="AL3499" t="s">
        <v>136</v>
      </c>
      <c r="AM3499" s="19">
        <v>2.2200000000000002</v>
      </c>
      <c r="AN3499">
        <v>3</v>
      </c>
      <c r="AO3499">
        <v>100</v>
      </c>
      <c r="AP3499">
        <v>28</v>
      </c>
      <c r="AQ3499" t="s">
        <v>39</v>
      </c>
      <c r="AR3499" t="s">
        <v>2922</v>
      </c>
      <c r="AS3499" t="s">
        <v>3282</v>
      </c>
    </row>
    <row r="3500" spans="1:45" x14ac:dyDescent="0.35">
      <c r="A3500" t="s">
        <v>2187</v>
      </c>
      <c r="B3500" t="s">
        <v>2673</v>
      </c>
      <c r="C3500" t="s">
        <v>2593</v>
      </c>
      <c r="D3500" t="s">
        <v>915</v>
      </c>
      <c r="E3500" t="s">
        <v>1492</v>
      </c>
      <c r="F3500" t="s">
        <v>3066</v>
      </c>
      <c r="G3500" t="s">
        <v>42</v>
      </c>
      <c r="H3500" t="s">
        <v>40</v>
      </c>
      <c r="I3500" t="s">
        <v>3275</v>
      </c>
      <c r="J3500">
        <v>40.58</v>
      </c>
      <c r="K3500">
        <v>38.9</v>
      </c>
      <c r="L3500">
        <v>1968</v>
      </c>
      <c r="M3500" t="s">
        <v>2633</v>
      </c>
      <c r="N3500" t="s">
        <v>39</v>
      </c>
      <c r="O3500">
        <v>2003</v>
      </c>
      <c r="P3500">
        <v>2004</v>
      </c>
      <c r="Q3500" t="s">
        <v>2846</v>
      </c>
      <c r="R3500" t="s">
        <v>39</v>
      </c>
      <c r="S3500" t="s">
        <v>39</v>
      </c>
      <c r="T3500">
        <v>4</v>
      </c>
      <c r="U3500" t="s">
        <v>3281</v>
      </c>
      <c r="V3500" s="6" t="s">
        <v>39</v>
      </c>
      <c r="W3500" s="6" t="s">
        <v>39</v>
      </c>
      <c r="X3500" s="6" t="s">
        <v>2804</v>
      </c>
      <c r="Y3500" s="6" t="s">
        <v>39</v>
      </c>
      <c r="Z3500" t="s">
        <v>2636</v>
      </c>
      <c r="AA3500" t="s">
        <v>39</v>
      </c>
      <c r="AB3500" t="s">
        <v>39</v>
      </c>
      <c r="AC3500" t="s">
        <v>39</v>
      </c>
      <c r="AD3500" t="s">
        <v>40</v>
      </c>
      <c r="AE3500" t="s">
        <v>39</v>
      </c>
      <c r="AF3500" t="s">
        <v>40</v>
      </c>
      <c r="AG3500" t="s">
        <v>39</v>
      </c>
      <c r="AH3500" t="s">
        <v>39</v>
      </c>
      <c r="AI3500" t="s">
        <v>39</v>
      </c>
      <c r="AJ3500" s="6" t="s">
        <v>3130</v>
      </c>
      <c r="AK3500" s="19">
        <v>0</v>
      </c>
      <c r="AL3500" t="s">
        <v>136</v>
      </c>
      <c r="AM3500" s="19">
        <v>0</v>
      </c>
      <c r="AN3500">
        <v>3</v>
      </c>
      <c r="AO3500">
        <v>100</v>
      </c>
      <c r="AP3500">
        <v>28</v>
      </c>
      <c r="AQ3500" t="s">
        <v>39</v>
      </c>
      <c r="AR3500" t="s">
        <v>2922</v>
      </c>
      <c r="AS3500" t="s">
        <v>3282</v>
      </c>
    </row>
    <row r="3501" spans="1:45" x14ac:dyDescent="0.35">
      <c r="A3501" t="s">
        <v>2187</v>
      </c>
      <c r="B3501" t="s">
        <v>2673</v>
      </c>
      <c r="C3501" t="s">
        <v>2593</v>
      </c>
      <c r="D3501" t="s">
        <v>915</v>
      </c>
      <c r="E3501" t="s">
        <v>1492</v>
      </c>
      <c r="F3501" t="s">
        <v>3066</v>
      </c>
      <c r="G3501" t="s">
        <v>42</v>
      </c>
      <c r="H3501" t="s">
        <v>40</v>
      </c>
      <c r="I3501" t="s">
        <v>3275</v>
      </c>
      <c r="J3501">
        <v>40.58</v>
      </c>
      <c r="K3501">
        <v>38.9</v>
      </c>
      <c r="L3501">
        <v>1968</v>
      </c>
      <c r="M3501" t="s">
        <v>2633</v>
      </c>
      <c r="N3501" t="s">
        <v>39</v>
      </c>
      <c r="O3501">
        <v>2003</v>
      </c>
      <c r="P3501">
        <v>2004</v>
      </c>
      <c r="Q3501" t="s">
        <v>2846</v>
      </c>
      <c r="R3501" t="s">
        <v>39</v>
      </c>
      <c r="S3501" t="s">
        <v>39</v>
      </c>
      <c r="T3501">
        <v>4</v>
      </c>
      <c r="U3501" t="s">
        <v>3281</v>
      </c>
      <c r="V3501" s="6" t="s">
        <v>39</v>
      </c>
      <c r="W3501" s="6" t="s">
        <v>39</v>
      </c>
      <c r="X3501" s="6" t="s">
        <v>2804</v>
      </c>
      <c r="Y3501" s="6" t="s">
        <v>39</v>
      </c>
      <c r="Z3501" t="s">
        <v>2636</v>
      </c>
      <c r="AA3501" t="s">
        <v>39</v>
      </c>
      <c r="AB3501" t="s">
        <v>39</v>
      </c>
      <c r="AC3501" t="s">
        <v>39</v>
      </c>
      <c r="AD3501" t="s">
        <v>40</v>
      </c>
      <c r="AE3501" t="s">
        <v>39</v>
      </c>
      <c r="AF3501" t="s">
        <v>40</v>
      </c>
      <c r="AG3501" t="s">
        <v>39</v>
      </c>
      <c r="AH3501" t="s">
        <v>39</v>
      </c>
      <c r="AI3501" t="s">
        <v>39</v>
      </c>
      <c r="AJ3501" s="6" t="s">
        <v>3130</v>
      </c>
      <c r="AK3501" s="19">
        <v>13.28</v>
      </c>
      <c r="AL3501" t="s">
        <v>136</v>
      </c>
      <c r="AM3501" s="19">
        <v>1.84</v>
      </c>
      <c r="AN3501">
        <v>3</v>
      </c>
      <c r="AO3501">
        <v>100</v>
      </c>
      <c r="AP3501">
        <v>28</v>
      </c>
      <c r="AQ3501" t="s">
        <v>39</v>
      </c>
      <c r="AR3501" t="s">
        <v>2922</v>
      </c>
      <c r="AS3501" t="s">
        <v>3282</v>
      </c>
    </row>
    <row r="3502" spans="1:45" x14ac:dyDescent="0.35">
      <c r="A3502" t="s">
        <v>2187</v>
      </c>
      <c r="B3502" t="s">
        <v>2673</v>
      </c>
      <c r="C3502" t="s">
        <v>2593</v>
      </c>
      <c r="D3502" t="s">
        <v>915</v>
      </c>
      <c r="E3502" t="s">
        <v>1492</v>
      </c>
      <c r="F3502" t="s">
        <v>3066</v>
      </c>
      <c r="G3502" t="s">
        <v>42</v>
      </c>
      <c r="H3502" t="s">
        <v>40</v>
      </c>
      <c r="I3502" t="s">
        <v>3275</v>
      </c>
      <c r="J3502">
        <v>40.58</v>
      </c>
      <c r="K3502">
        <v>38.9</v>
      </c>
      <c r="L3502">
        <v>1968</v>
      </c>
      <c r="M3502" t="s">
        <v>2633</v>
      </c>
      <c r="N3502" t="s">
        <v>39</v>
      </c>
      <c r="O3502">
        <v>2003</v>
      </c>
      <c r="P3502">
        <v>2004</v>
      </c>
      <c r="Q3502" t="s">
        <v>2846</v>
      </c>
      <c r="R3502" t="s">
        <v>39</v>
      </c>
      <c r="S3502" t="s">
        <v>39</v>
      </c>
      <c r="T3502">
        <v>4</v>
      </c>
      <c r="U3502" t="s">
        <v>3281</v>
      </c>
      <c r="V3502" s="6" t="s">
        <v>39</v>
      </c>
      <c r="W3502" s="6" t="s">
        <v>39</v>
      </c>
      <c r="X3502" s="6" t="s">
        <v>2804</v>
      </c>
      <c r="Y3502" s="6" t="s">
        <v>39</v>
      </c>
      <c r="Z3502" t="s">
        <v>2636</v>
      </c>
      <c r="AA3502" t="s">
        <v>39</v>
      </c>
      <c r="AB3502" t="s">
        <v>39</v>
      </c>
      <c r="AC3502" t="s">
        <v>39</v>
      </c>
      <c r="AD3502" t="s">
        <v>40</v>
      </c>
      <c r="AE3502" t="s">
        <v>39</v>
      </c>
      <c r="AF3502" t="s">
        <v>40</v>
      </c>
      <c r="AG3502" t="s">
        <v>39</v>
      </c>
      <c r="AH3502" t="s">
        <v>39</v>
      </c>
      <c r="AI3502" t="s">
        <v>39</v>
      </c>
      <c r="AJ3502" s="6" t="s">
        <v>3130</v>
      </c>
      <c r="AK3502" s="19">
        <v>13.41</v>
      </c>
      <c r="AL3502" t="s">
        <v>136</v>
      </c>
      <c r="AM3502" s="19">
        <v>1.01</v>
      </c>
      <c r="AN3502">
        <v>3</v>
      </c>
      <c r="AO3502">
        <v>100</v>
      </c>
      <c r="AP3502">
        <v>28</v>
      </c>
      <c r="AQ3502" t="s">
        <v>39</v>
      </c>
      <c r="AR3502" t="s">
        <v>2922</v>
      </c>
      <c r="AS3502" t="s">
        <v>3282</v>
      </c>
    </row>
    <row r="3503" spans="1:45" x14ac:dyDescent="0.35">
      <c r="A3503" t="s">
        <v>2187</v>
      </c>
      <c r="B3503" t="s">
        <v>2673</v>
      </c>
      <c r="C3503" t="s">
        <v>2593</v>
      </c>
      <c r="D3503" t="s">
        <v>915</v>
      </c>
      <c r="E3503" t="s">
        <v>1492</v>
      </c>
      <c r="F3503" t="s">
        <v>3066</v>
      </c>
      <c r="G3503" t="s">
        <v>42</v>
      </c>
      <c r="H3503" t="s">
        <v>40</v>
      </c>
      <c r="I3503" t="s">
        <v>3275</v>
      </c>
      <c r="J3503">
        <v>40.58</v>
      </c>
      <c r="K3503">
        <v>38.9</v>
      </c>
      <c r="L3503">
        <v>1968</v>
      </c>
      <c r="M3503" t="s">
        <v>2633</v>
      </c>
      <c r="N3503" t="s">
        <v>39</v>
      </c>
      <c r="O3503">
        <v>2003</v>
      </c>
      <c r="P3503">
        <v>2004</v>
      </c>
      <c r="Q3503" t="s">
        <v>2846</v>
      </c>
      <c r="R3503" t="s">
        <v>39</v>
      </c>
      <c r="S3503" t="s">
        <v>39</v>
      </c>
      <c r="T3503">
        <v>4</v>
      </c>
      <c r="U3503" t="s">
        <v>3281</v>
      </c>
      <c r="V3503" s="6" t="s">
        <v>39</v>
      </c>
      <c r="W3503" s="6" t="s">
        <v>39</v>
      </c>
      <c r="X3503" s="6" t="s">
        <v>2804</v>
      </c>
      <c r="Y3503" s="6" t="s">
        <v>39</v>
      </c>
      <c r="Z3503" t="s">
        <v>2636</v>
      </c>
      <c r="AA3503" t="s">
        <v>39</v>
      </c>
      <c r="AB3503" t="s">
        <v>39</v>
      </c>
      <c r="AC3503" t="s">
        <v>39</v>
      </c>
      <c r="AD3503" t="s">
        <v>40</v>
      </c>
      <c r="AE3503" t="s">
        <v>39</v>
      </c>
      <c r="AF3503" t="s">
        <v>40</v>
      </c>
      <c r="AG3503" t="s">
        <v>39</v>
      </c>
      <c r="AH3503" t="s">
        <v>39</v>
      </c>
      <c r="AI3503" t="s">
        <v>39</v>
      </c>
      <c r="AJ3503" s="6" t="s">
        <v>3130</v>
      </c>
      <c r="AK3503" s="19">
        <v>0</v>
      </c>
      <c r="AL3503" t="s">
        <v>136</v>
      </c>
      <c r="AM3503" s="19">
        <v>0</v>
      </c>
      <c r="AN3503">
        <v>3</v>
      </c>
      <c r="AO3503">
        <v>100</v>
      </c>
      <c r="AP3503">
        <v>28</v>
      </c>
      <c r="AQ3503" t="s">
        <v>39</v>
      </c>
      <c r="AR3503" t="s">
        <v>2922</v>
      </c>
      <c r="AS3503" t="s">
        <v>3282</v>
      </c>
    </row>
    <row r="3504" spans="1:45" x14ac:dyDescent="0.35">
      <c r="A3504" t="s">
        <v>2187</v>
      </c>
      <c r="B3504" t="s">
        <v>2673</v>
      </c>
      <c r="C3504" t="s">
        <v>2593</v>
      </c>
      <c r="D3504" t="s">
        <v>915</v>
      </c>
      <c r="E3504" t="s">
        <v>1492</v>
      </c>
      <c r="F3504" t="s">
        <v>3066</v>
      </c>
      <c r="G3504" t="s">
        <v>42</v>
      </c>
      <c r="H3504" t="s">
        <v>40</v>
      </c>
      <c r="I3504" t="s">
        <v>3275</v>
      </c>
      <c r="J3504">
        <v>40.58</v>
      </c>
      <c r="K3504">
        <v>38.9</v>
      </c>
      <c r="L3504">
        <v>1968</v>
      </c>
      <c r="M3504" t="s">
        <v>2633</v>
      </c>
      <c r="N3504" t="s">
        <v>39</v>
      </c>
      <c r="O3504">
        <v>2003</v>
      </c>
      <c r="P3504">
        <v>2004</v>
      </c>
      <c r="Q3504" t="s">
        <v>2846</v>
      </c>
      <c r="R3504" t="s">
        <v>39</v>
      </c>
      <c r="S3504" t="s">
        <v>39</v>
      </c>
      <c r="T3504">
        <v>4</v>
      </c>
      <c r="U3504" t="s">
        <v>3281</v>
      </c>
      <c r="V3504" s="6" t="s">
        <v>39</v>
      </c>
      <c r="W3504" s="6" t="s">
        <v>39</v>
      </c>
      <c r="X3504" s="6" t="s">
        <v>2804</v>
      </c>
      <c r="Y3504" s="6" t="s">
        <v>39</v>
      </c>
      <c r="Z3504" t="s">
        <v>2636</v>
      </c>
      <c r="AA3504" t="s">
        <v>39</v>
      </c>
      <c r="AB3504" t="s">
        <v>39</v>
      </c>
      <c r="AC3504" t="s">
        <v>39</v>
      </c>
      <c r="AD3504" t="s">
        <v>40</v>
      </c>
      <c r="AE3504" t="s">
        <v>39</v>
      </c>
      <c r="AF3504" t="s">
        <v>40</v>
      </c>
      <c r="AG3504" t="s">
        <v>39</v>
      </c>
      <c r="AH3504" t="s">
        <v>39</v>
      </c>
      <c r="AI3504" t="s">
        <v>39</v>
      </c>
      <c r="AJ3504" s="6" t="s">
        <v>3130</v>
      </c>
      <c r="AK3504" s="19">
        <v>9.33</v>
      </c>
      <c r="AL3504" t="s">
        <v>136</v>
      </c>
      <c r="AM3504" s="19">
        <v>2.13</v>
      </c>
      <c r="AN3504">
        <v>3</v>
      </c>
      <c r="AO3504">
        <v>100</v>
      </c>
      <c r="AP3504">
        <v>28</v>
      </c>
      <c r="AQ3504" t="s">
        <v>39</v>
      </c>
      <c r="AR3504" t="s">
        <v>2922</v>
      </c>
      <c r="AS3504" t="s">
        <v>3282</v>
      </c>
    </row>
    <row r="3505" spans="1:45" s="13" customFormat="1" x14ac:dyDescent="0.35">
      <c r="A3505" s="13" t="s">
        <v>2187</v>
      </c>
      <c r="B3505" s="13" t="s">
        <v>2673</v>
      </c>
      <c r="C3505" s="13" t="s">
        <v>2593</v>
      </c>
      <c r="D3505" s="13" t="s">
        <v>915</v>
      </c>
      <c r="E3505" s="13" t="s">
        <v>1492</v>
      </c>
      <c r="F3505" s="13" t="s">
        <v>3066</v>
      </c>
      <c r="G3505" s="13" t="s">
        <v>42</v>
      </c>
      <c r="H3505" s="13" t="s">
        <v>40</v>
      </c>
      <c r="I3505" s="13" t="s">
        <v>3275</v>
      </c>
      <c r="J3505" s="13">
        <v>40.58</v>
      </c>
      <c r="K3505" s="13">
        <v>38.9</v>
      </c>
      <c r="L3505" s="13">
        <v>1968</v>
      </c>
      <c r="M3505" s="13" t="s">
        <v>2633</v>
      </c>
      <c r="N3505" s="13" t="s">
        <v>39</v>
      </c>
      <c r="O3505" s="13">
        <v>2003</v>
      </c>
      <c r="P3505" s="13">
        <v>2004</v>
      </c>
      <c r="Q3505" s="13" t="s">
        <v>2846</v>
      </c>
      <c r="R3505" s="13" t="s">
        <v>39</v>
      </c>
      <c r="S3505" s="13" t="s">
        <v>39</v>
      </c>
      <c r="T3505" s="13">
        <v>4</v>
      </c>
      <c r="U3505" s="13" t="s">
        <v>3281</v>
      </c>
      <c r="V3505" s="16" t="s">
        <v>39</v>
      </c>
      <c r="W3505" s="16" t="s">
        <v>39</v>
      </c>
      <c r="X3505" s="16" t="s">
        <v>2804</v>
      </c>
      <c r="Y3505" s="16" t="s">
        <v>39</v>
      </c>
      <c r="Z3505" s="13" t="s">
        <v>2636</v>
      </c>
      <c r="AA3505" s="13" t="s">
        <v>39</v>
      </c>
      <c r="AB3505" s="13" t="s">
        <v>39</v>
      </c>
      <c r="AC3505" s="13" t="s">
        <v>39</v>
      </c>
      <c r="AD3505" s="13" t="s">
        <v>40</v>
      </c>
      <c r="AE3505" s="13" t="s">
        <v>39</v>
      </c>
      <c r="AF3505" s="13" t="s">
        <v>40</v>
      </c>
      <c r="AG3505" s="13" t="s">
        <v>39</v>
      </c>
      <c r="AH3505" s="13" t="s">
        <v>39</v>
      </c>
      <c r="AI3505" s="13" t="s">
        <v>39</v>
      </c>
      <c r="AJ3505" s="16" t="s">
        <v>3130</v>
      </c>
      <c r="AK3505" s="32">
        <v>11.12</v>
      </c>
      <c r="AL3505" s="13" t="s">
        <v>136</v>
      </c>
      <c r="AM3505" s="32">
        <v>0.57999999999999996</v>
      </c>
      <c r="AN3505" s="13">
        <v>3</v>
      </c>
      <c r="AO3505" s="13">
        <v>100</v>
      </c>
      <c r="AP3505" s="13">
        <v>28</v>
      </c>
      <c r="AQ3505" s="13" t="s">
        <v>39</v>
      </c>
      <c r="AR3505" s="13" t="s">
        <v>2922</v>
      </c>
      <c r="AS3505" s="13" t="s">
        <v>3282</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zoomScale="52" workbookViewId="0">
      <selection activeCell="F22" sqref="F22"/>
    </sheetView>
  </sheetViews>
  <sheetFormatPr defaultColWidth="10.6640625" defaultRowHeight="15.5" x14ac:dyDescent="0.35"/>
  <sheetData>
    <row r="1" spans="1:31" x14ac:dyDescent="0.35">
      <c r="A1">
        <v>1</v>
      </c>
      <c r="B1">
        <v>1.4370000000000001</v>
      </c>
      <c r="C1">
        <v>21.326000000000001</v>
      </c>
      <c r="D1">
        <v>1.083</v>
      </c>
      <c r="E1">
        <v>68.483000000000004</v>
      </c>
      <c r="F1">
        <v>86.82</v>
      </c>
      <c r="H1">
        <v>1</v>
      </c>
      <c r="I1">
        <v>1.617</v>
      </c>
      <c r="J1">
        <v>28.568999999999999</v>
      </c>
      <c r="K1">
        <v>0.159</v>
      </c>
      <c r="L1">
        <v>63.113</v>
      </c>
      <c r="M1">
        <v>92.725999999999999</v>
      </c>
    </row>
    <row r="2" spans="1:31" x14ac:dyDescent="0.35">
      <c r="A2">
        <v>2</v>
      </c>
      <c r="B2">
        <v>1.976</v>
      </c>
      <c r="C2">
        <v>20.709</v>
      </c>
      <c r="D2">
        <v>5.0000000000000001E-3</v>
      </c>
      <c r="E2">
        <v>61.796999999999997</v>
      </c>
      <c r="F2">
        <v>90</v>
      </c>
      <c r="H2">
        <v>2</v>
      </c>
      <c r="I2">
        <v>1.976</v>
      </c>
      <c r="J2">
        <v>35.573999999999998</v>
      </c>
      <c r="K2">
        <v>0.33900000000000002</v>
      </c>
      <c r="L2">
        <v>65.114000000000004</v>
      </c>
      <c r="M2">
        <v>90</v>
      </c>
      <c r="O2">
        <v>0</v>
      </c>
      <c r="P2">
        <v>0</v>
      </c>
      <c r="AE2" s="14"/>
    </row>
    <row r="3" spans="1:31" s="19" customFormat="1" x14ac:dyDescent="0.35">
      <c r="A3">
        <v>3</v>
      </c>
      <c r="B3">
        <v>2.5150000000000001</v>
      </c>
      <c r="C3">
        <v>37.534999999999997</v>
      </c>
      <c r="D3">
        <v>5.0000000000000001E-3</v>
      </c>
      <c r="E3">
        <v>59.908999999999999</v>
      </c>
      <c r="F3">
        <v>90</v>
      </c>
      <c r="H3" s="19">
        <v>3</v>
      </c>
      <c r="I3">
        <v>1.976</v>
      </c>
      <c r="J3" s="19">
        <v>49.997</v>
      </c>
      <c r="K3" s="17">
        <v>1.4990000000000001</v>
      </c>
      <c r="L3" s="19">
        <v>137.76</v>
      </c>
      <c r="M3" s="19">
        <v>85.236000000000004</v>
      </c>
      <c r="O3" s="19">
        <v>0</v>
      </c>
      <c r="P3" s="19">
        <v>0</v>
      </c>
      <c r="S3" s="14"/>
      <c r="T3"/>
      <c r="U3"/>
      <c r="V3" s="20"/>
      <c r="X3"/>
      <c r="Z3"/>
      <c r="AE3" s="14"/>
    </row>
    <row r="4" spans="1:31" s="19" customFormat="1" x14ac:dyDescent="0.35">
      <c r="A4">
        <v>4</v>
      </c>
      <c r="B4">
        <v>1.4370000000000001</v>
      </c>
      <c r="C4">
        <v>20.904</v>
      </c>
      <c r="D4">
        <v>0.53600000000000003</v>
      </c>
      <c r="E4">
        <v>68.629000000000005</v>
      </c>
      <c r="F4">
        <v>90</v>
      </c>
      <c r="H4" s="19">
        <v>4</v>
      </c>
      <c r="I4">
        <v>1.976</v>
      </c>
      <c r="J4" s="19">
        <v>78.716999999999999</v>
      </c>
      <c r="K4" s="21">
        <v>0.88400000000000001</v>
      </c>
      <c r="L4" s="19">
        <v>116.455</v>
      </c>
      <c r="M4" s="19">
        <v>90</v>
      </c>
      <c r="O4" s="19">
        <v>0</v>
      </c>
      <c r="P4" s="19">
        <v>0</v>
      </c>
      <c r="S4" s="14"/>
      <c r="T4"/>
      <c r="V4" s="20"/>
      <c r="X4" s="14"/>
      <c r="Z4"/>
      <c r="AE4" s="14"/>
    </row>
    <row r="5" spans="1:31" s="19" customFormat="1" x14ac:dyDescent="0.35">
      <c r="A5">
        <v>5</v>
      </c>
      <c r="B5">
        <v>1.4370000000000001</v>
      </c>
      <c r="C5">
        <v>67.474000000000004</v>
      </c>
      <c r="D5">
        <v>0.67400000000000004</v>
      </c>
      <c r="E5">
        <v>146.49199999999999</v>
      </c>
      <c r="F5">
        <v>90</v>
      </c>
      <c r="H5" s="19">
        <v>5</v>
      </c>
      <c r="I5">
        <v>2.1549999999999998</v>
      </c>
      <c r="J5" s="19">
        <v>57.896000000000001</v>
      </c>
      <c r="K5" s="21">
        <v>0.73299999999999998</v>
      </c>
      <c r="L5" s="19">
        <v>95.120999999999995</v>
      </c>
      <c r="M5" s="19">
        <v>90</v>
      </c>
      <c r="O5">
        <v>0</v>
      </c>
      <c r="P5" s="19">
        <v>0</v>
      </c>
      <c r="S5" s="14"/>
      <c r="T5"/>
      <c r="U5"/>
      <c r="V5" s="20"/>
      <c r="X5" s="14"/>
      <c r="Z5"/>
      <c r="AE5" s="14"/>
    </row>
    <row r="6" spans="1:31" s="19" customFormat="1" x14ac:dyDescent="0.35">
      <c r="A6">
        <v>6</v>
      </c>
      <c r="B6">
        <v>1.0780000000000001</v>
      </c>
      <c r="C6">
        <v>1.091</v>
      </c>
      <c r="D6">
        <v>0.29399999999999998</v>
      </c>
      <c r="E6">
        <v>3.0670000000000002</v>
      </c>
      <c r="F6">
        <v>90</v>
      </c>
      <c r="H6" s="19">
        <v>6</v>
      </c>
      <c r="I6">
        <v>2.8740000000000001</v>
      </c>
      <c r="J6" s="19">
        <v>64.338999999999999</v>
      </c>
      <c r="K6" s="21">
        <v>1.0620000000000001</v>
      </c>
      <c r="L6" s="19">
        <v>101.848</v>
      </c>
      <c r="M6" s="19">
        <v>91.507000000000005</v>
      </c>
      <c r="O6">
        <v>0</v>
      </c>
      <c r="P6" s="19">
        <v>0</v>
      </c>
      <c r="T6"/>
      <c r="U6"/>
      <c r="V6" s="20"/>
      <c r="X6" s="14"/>
      <c r="Z6"/>
      <c r="AC6" s="20"/>
      <c r="AE6" s="14"/>
    </row>
    <row r="7" spans="1:31" s="19" customFormat="1" x14ac:dyDescent="0.35">
      <c r="A7">
        <v>7</v>
      </c>
      <c r="B7">
        <v>1.2569999999999999</v>
      </c>
      <c r="C7">
        <v>19.007000000000001</v>
      </c>
      <c r="D7">
        <v>0</v>
      </c>
      <c r="E7">
        <v>87.12</v>
      </c>
      <c r="F7">
        <v>90</v>
      </c>
      <c r="H7" s="19">
        <v>7</v>
      </c>
      <c r="I7">
        <v>3.4129999999999998</v>
      </c>
      <c r="J7" s="19">
        <v>40.551000000000002</v>
      </c>
      <c r="K7" s="21">
        <v>0.26900000000000002</v>
      </c>
      <c r="L7" s="19">
        <v>53.942999999999998</v>
      </c>
      <c r="M7" s="19">
        <v>90</v>
      </c>
      <c r="O7">
        <v>0</v>
      </c>
      <c r="P7" s="19">
        <v>0</v>
      </c>
      <c r="T7"/>
      <c r="U7"/>
      <c r="V7" s="20"/>
      <c r="X7" s="14"/>
      <c r="Z7"/>
      <c r="AC7" s="20"/>
      <c r="AE7" s="14"/>
    </row>
    <row r="8" spans="1:31" s="19" customFormat="1" x14ac:dyDescent="0.35">
      <c r="A8">
        <v>8</v>
      </c>
      <c r="B8">
        <v>1.2569999999999999</v>
      </c>
      <c r="C8">
        <v>5.2629999999999999</v>
      </c>
      <c r="D8">
        <v>1.46</v>
      </c>
      <c r="E8">
        <v>17.948</v>
      </c>
      <c r="F8">
        <v>94.085999999999999</v>
      </c>
      <c r="H8" s="19">
        <v>8</v>
      </c>
      <c r="I8">
        <v>3.0539999999999998</v>
      </c>
      <c r="J8" s="19">
        <v>37.783999999999999</v>
      </c>
      <c r="K8" s="21">
        <v>0.109</v>
      </c>
      <c r="L8" s="19">
        <v>56.823999999999998</v>
      </c>
      <c r="M8" s="19">
        <v>91.468999999999994</v>
      </c>
      <c r="O8">
        <v>0</v>
      </c>
      <c r="P8" s="19">
        <v>0</v>
      </c>
      <c r="T8"/>
      <c r="U8"/>
      <c r="V8" s="20"/>
      <c r="X8" s="14"/>
      <c r="Z8"/>
      <c r="AC8" s="20"/>
      <c r="AE8" s="14"/>
    </row>
    <row r="9" spans="1:31" s="19" customFormat="1" x14ac:dyDescent="0.35">
      <c r="A9">
        <v>9</v>
      </c>
      <c r="B9">
        <v>1.2569999999999999</v>
      </c>
      <c r="C9">
        <v>34.523000000000003</v>
      </c>
      <c r="D9">
        <v>0.52800000000000002</v>
      </c>
      <c r="E9">
        <v>128.64099999999999</v>
      </c>
      <c r="F9">
        <v>90</v>
      </c>
      <c r="H9" s="19">
        <v>9</v>
      </c>
      <c r="I9">
        <v>3.2330000000000001</v>
      </c>
      <c r="J9" s="19">
        <v>52.665999999999997</v>
      </c>
      <c r="K9" s="21">
        <v>0</v>
      </c>
      <c r="L9">
        <v>91.977999999999994</v>
      </c>
      <c r="M9" s="19">
        <v>88.668000000000006</v>
      </c>
      <c r="O9">
        <v>0</v>
      </c>
      <c r="P9" s="19">
        <v>0</v>
      </c>
      <c r="V9" s="20"/>
      <c r="AC9" s="20"/>
      <c r="AE9" s="14"/>
    </row>
    <row r="10" spans="1:31" s="19" customFormat="1" x14ac:dyDescent="0.35">
      <c r="A10">
        <v>10</v>
      </c>
      <c r="B10">
        <v>1.617</v>
      </c>
      <c r="C10">
        <v>37.384</v>
      </c>
      <c r="D10">
        <v>0.25600000000000001</v>
      </c>
      <c r="E10">
        <v>120.75</v>
      </c>
      <c r="F10">
        <v>92.861999999999995</v>
      </c>
      <c r="H10" s="19">
        <v>10</v>
      </c>
      <c r="I10">
        <v>2.8740000000000001</v>
      </c>
      <c r="J10" s="19">
        <v>94.316999999999993</v>
      </c>
      <c r="K10" s="21">
        <v>0.18099999999999999</v>
      </c>
      <c r="L10">
        <v>161.17500000000001</v>
      </c>
      <c r="M10" s="19">
        <v>91.507000000000005</v>
      </c>
      <c r="O10">
        <v>0</v>
      </c>
      <c r="P10" s="19">
        <v>0</v>
      </c>
      <c r="V10" s="20"/>
      <c r="AC10" s="20"/>
      <c r="AE10" s="14"/>
    </row>
    <row r="11" spans="1:31" s="19" customFormat="1" x14ac:dyDescent="0.35">
      <c r="A11">
        <v>11</v>
      </c>
      <c r="B11">
        <v>2.1549999999999998</v>
      </c>
      <c r="C11">
        <v>128.66900000000001</v>
      </c>
      <c r="D11">
        <v>2.343</v>
      </c>
      <c r="E11">
        <v>231.62100000000001</v>
      </c>
      <c r="F11">
        <v>92.120999999999995</v>
      </c>
      <c r="H11" s="19">
        <v>11</v>
      </c>
      <c r="I11">
        <v>1.2569999999999999</v>
      </c>
      <c r="J11" s="19">
        <v>27.5</v>
      </c>
      <c r="K11" s="21">
        <v>0.02</v>
      </c>
      <c r="L11">
        <v>54.988999999999997</v>
      </c>
      <c r="M11" s="19">
        <v>90</v>
      </c>
      <c r="O11">
        <v>0</v>
      </c>
      <c r="P11" s="19">
        <v>0</v>
      </c>
      <c r="V11" s="20"/>
      <c r="AC11" s="20"/>
      <c r="AE11" s="14"/>
    </row>
    <row r="12" spans="1:31" s="19" customFormat="1" x14ac:dyDescent="0.35">
      <c r="A12">
        <v>12</v>
      </c>
      <c r="B12">
        <v>2.8740000000000001</v>
      </c>
      <c r="C12">
        <v>13.355</v>
      </c>
      <c r="D12">
        <v>0.32900000000000001</v>
      </c>
      <c r="E12">
        <v>31.359000000000002</v>
      </c>
      <c r="F12">
        <v>90</v>
      </c>
      <c r="H12" s="19">
        <v>12</v>
      </c>
      <c r="I12">
        <v>0.53900000000000003</v>
      </c>
      <c r="J12" s="19">
        <v>13.3</v>
      </c>
      <c r="K12" s="21">
        <v>2.407</v>
      </c>
      <c r="L12" s="19">
        <v>33.927</v>
      </c>
      <c r="M12" s="19">
        <v>80.537999999999997</v>
      </c>
      <c r="O12">
        <v>0</v>
      </c>
      <c r="P12" s="19">
        <v>0</v>
      </c>
      <c r="U12" s="21"/>
      <c r="V12" s="20"/>
      <c r="AC12" s="20"/>
      <c r="AE12" s="14"/>
    </row>
    <row r="13" spans="1:31" s="19" customFormat="1" x14ac:dyDescent="0.35">
      <c r="A13">
        <v>13</v>
      </c>
      <c r="B13">
        <v>2.8740000000000001</v>
      </c>
      <c r="C13" s="14">
        <v>36.152000000000001</v>
      </c>
      <c r="D13" s="19">
        <v>0.16300000000000001</v>
      </c>
      <c r="E13" s="14">
        <v>117.28700000000001</v>
      </c>
      <c r="F13" s="19">
        <v>88.451999999999998</v>
      </c>
      <c r="H13" s="19">
        <v>13</v>
      </c>
      <c r="I13" s="20">
        <v>0.89800000000000002</v>
      </c>
      <c r="J13" s="19">
        <v>22.762</v>
      </c>
      <c r="K13" s="21">
        <v>8.6349999999999998</v>
      </c>
      <c r="L13" s="19">
        <v>51.835000000000001</v>
      </c>
      <c r="M13" s="19">
        <v>90</v>
      </c>
      <c r="O13">
        <v>0</v>
      </c>
      <c r="P13" s="19">
        <v>0</v>
      </c>
      <c r="U13" s="21"/>
      <c r="V13" s="20"/>
      <c r="AC13" s="20"/>
      <c r="AE13" s="14"/>
    </row>
    <row r="14" spans="1:31" s="19" customFormat="1" x14ac:dyDescent="0.35">
      <c r="A14" s="14">
        <v>14</v>
      </c>
      <c r="B14" s="14">
        <v>1.796</v>
      </c>
      <c r="C14" s="21">
        <v>101.502</v>
      </c>
      <c r="D14" s="14">
        <v>1.254</v>
      </c>
      <c r="E14">
        <v>176.97499999999999</v>
      </c>
      <c r="F14" s="19">
        <v>92.49</v>
      </c>
      <c r="H14" s="19">
        <v>14</v>
      </c>
      <c r="I14" s="20">
        <v>1.4370000000000001</v>
      </c>
      <c r="J14" s="19">
        <v>23.469000000000001</v>
      </c>
      <c r="K14" s="21">
        <v>6.1970000000000001</v>
      </c>
      <c r="L14" s="19">
        <v>31.864999999999998</v>
      </c>
      <c r="M14" s="19">
        <v>86.82</v>
      </c>
      <c r="O14">
        <v>0</v>
      </c>
      <c r="P14">
        <v>0</v>
      </c>
      <c r="R14"/>
      <c r="U14" s="21"/>
      <c r="V14" s="20"/>
      <c r="AC14" s="20"/>
      <c r="AE14" s="14"/>
    </row>
    <row r="15" spans="1:31" s="19" customFormat="1" x14ac:dyDescent="0.35">
      <c r="A15" s="19">
        <v>15</v>
      </c>
      <c r="B15" s="19">
        <v>0</v>
      </c>
      <c r="C15" s="19">
        <v>0</v>
      </c>
      <c r="D15" s="19">
        <v>0</v>
      </c>
      <c r="E15" s="19">
        <v>0</v>
      </c>
      <c r="F15" s="19">
        <v>94.659000000000006</v>
      </c>
      <c r="H15" s="19">
        <v>15</v>
      </c>
      <c r="I15" s="14">
        <v>1.2569999999999999</v>
      </c>
      <c r="J15" s="19">
        <v>6.9429999999999996</v>
      </c>
      <c r="K15" s="21">
        <v>0.11700000000000001</v>
      </c>
      <c r="L15" s="19">
        <v>43.341000000000001</v>
      </c>
      <c r="M15" s="19">
        <v>90</v>
      </c>
      <c r="O15">
        <v>0</v>
      </c>
      <c r="P15">
        <v>0</v>
      </c>
      <c r="R15"/>
      <c r="U15" s="21"/>
      <c r="V15" s="20"/>
      <c r="W15"/>
      <c r="X15"/>
      <c r="Y15"/>
      <c r="Z15"/>
      <c r="AC15" s="20"/>
      <c r="AE15" s="14"/>
    </row>
    <row r="16" spans="1:31" x14ac:dyDescent="0.35">
      <c r="A16" s="14">
        <v>16</v>
      </c>
      <c r="B16" s="14">
        <v>0</v>
      </c>
      <c r="C16" s="17">
        <v>0</v>
      </c>
      <c r="D16">
        <v>0</v>
      </c>
      <c r="E16" s="20">
        <v>0</v>
      </c>
      <c r="F16">
        <v>100.129</v>
      </c>
      <c r="H16">
        <v>16</v>
      </c>
      <c r="I16" s="14">
        <v>1.0780000000000001</v>
      </c>
      <c r="J16">
        <v>7.1660000000000004</v>
      </c>
      <c r="K16" s="21">
        <v>0</v>
      </c>
      <c r="L16">
        <v>39.597000000000001</v>
      </c>
      <c r="M16">
        <v>90</v>
      </c>
      <c r="O16">
        <v>0</v>
      </c>
      <c r="P16">
        <v>0</v>
      </c>
      <c r="U16" s="17"/>
      <c r="V16" s="20"/>
      <c r="AA16" s="19"/>
      <c r="AC16" s="20"/>
      <c r="AE16" s="14"/>
    </row>
    <row r="17" spans="1:45" x14ac:dyDescent="0.35">
      <c r="A17" s="14">
        <v>17</v>
      </c>
      <c r="B17">
        <v>0</v>
      </c>
      <c r="C17" s="17">
        <v>0</v>
      </c>
      <c r="D17">
        <v>0</v>
      </c>
      <c r="E17" s="14">
        <v>0</v>
      </c>
      <c r="F17">
        <v>107.13800000000001</v>
      </c>
      <c r="H17">
        <v>17</v>
      </c>
      <c r="I17" s="14">
        <v>1.0780000000000001</v>
      </c>
      <c r="J17">
        <v>7.1660000000000004</v>
      </c>
      <c r="K17" s="17">
        <v>0</v>
      </c>
      <c r="L17">
        <v>39.597000000000001</v>
      </c>
      <c r="M17">
        <v>90</v>
      </c>
      <c r="N17">
        <v>2.0510000000000002</v>
      </c>
      <c r="O17">
        <v>0</v>
      </c>
      <c r="P17">
        <v>0</v>
      </c>
      <c r="Q17" s="14"/>
      <c r="S17" s="14"/>
      <c r="U17" s="17"/>
      <c r="V17" s="20"/>
      <c r="AA17" s="19"/>
      <c r="AC17" s="20"/>
    </row>
    <row r="18" spans="1:45" x14ac:dyDescent="0.35">
      <c r="A18" s="17">
        <v>18</v>
      </c>
      <c r="B18" s="17">
        <v>0</v>
      </c>
      <c r="C18" s="17">
        <v>2</v>
      </c>
      <c r="D18" s="17">
        <v>2</v>
      </c>
      <c r="E18" s="17">
        <v>2</v>
      </c>
      <c r="F18" s="17">
        <v>112.437</v>
      </c>
      <c r="H18">
        <v>18</v>
      </c>
      <c r="I18" s="14">
        <v>0</v>
      </c>
      <c r="J18">
        <v>3</v>
      </c>
      <c r="K18" s="17">
        <v>3</v>
      </c>
      <c r="L18">
        <v>3</v>
      </c>
      <c r="M18">
        <v>112.437</v>
      </c>
      <c r="O18">
        <v>0</v>
      </c>
      <c r="P18" s="17">
        <v>0</v>
      </c>
      <c r="Q18" s="14"/>
      <c r="S18" s="14"/>
      <c r="U18" s="17"/>
      <c r="V18" s="20"/>
      <c r="AA18" s="19"/>
      <c r="AC18" s="20"/>
    </row>
    <row r="19" spans="1:45" x14ac:dyDescent="0.35">
      <c r="A19" s="14">
        <v>19</v>
      </c>
      <c r="B19">
        <v>0</v>
      </c>
      <c r="C19" s="17">
        <v>1</v>
      </c>
      <c r="D19">
        <v>1</v>
      </c>
      <c r="E19" s="14">
        <v>1</v>
      </c>
      <c r="F19">
        <v>117.05200000000001</v>
      </c>
      <c r="H19">
        <v>19</v>
      </c>
      <c r="I19" s="14">
        <v>0</v>
      </c>
      <c r="J19">
        <v>2</v>
      </c>
      <c r="K19" s="17">
        <v>2</v>
      </c>
      <c r="L19">
        <v>2</v>
      </c>
      <c r="M19">
        <v>116.71</v>
      </c>
      <c r="O19">
        <v>0</v>
      </c>
      <c r="P19" s="17">
        <v>0</v>
      </c>
      <c r="Q19" s="14"/>
      <c r="S19" s="14"/>
      <c r="U19" s="17"/>
      <c r="V19" s="20"/>
      <c r="AA19" s="19"/>
      <c r="AC19" s="20"/>
    </row>
    <row r="20" spans="1:45" x14ac:dyDescent="0.35">
      <c r="A20" s="14">
        <v>20</v>
      </c>
      <c r="B20">
        <v>0</v>
      </c>
      <c r="C20" s="17">
        <v>3</v>
      </c>
      <c r="D20">
        <v>3</v>
      </c>
      <c r="E20" s="14">
        <v>3</v>
      </c>
      <c r="F20">
        <v>130.386</v>
      </c>
      <c r="H20">
        <v>20</v>
      </c>
      <c r="I20" s="14">
        <v>0</v>
      </c>
      <c r="J20">
        <v>0</v>
      </c>
      <c r="K20" s="17">
        <v>0</v>
      </c>
      <c r="L20">
        <v>0</v>
      </c>
      <c r="M20">
        <v>129.702</v>
      </c>
      <c r="O20">
        <v>0</v>
      </c>
      <c r="P20" s="17">
        <v>0</v>
      </c>
      <c r="Q20" s="14"/>
      <c r="S20" s="14"/>
      <c r="U20" s="17"/>
      <c r="V20" s="14"/>
      <c r="X20" s="17"/>
      <c r="AA20" s="19"/>
      <c r="AC20" s="20"/>
      <c r="AE20" s="14"/>
    </row>
    <row r="21" spans="1:45" x14ac:dyDescent="0.35">
      <c r="A21" s="14">
        <v>21</v>
      </c>
      <c r="B21">
        <v>0</v>
      </c>
      <c r="C21" s="17">
        <v>0</v>
      </c>
      <c r="D21">
        <v>0</v>
      </c>
      <c r="E21" s="14">
        <v>0</v>
      </c>
      <c r="F21">
        <v>147.309</v>
      </c>
      <c r="H21">
        <v>21</v>
      </c>
      <c r="I21" s="14">
        <v>0</v>
      </c>
      <c r="J21">
        <v>0</v>
      </c>
      <c r="K21" s="17">
        <v>0</v>
      </c>
      <c r="L21">
        <v>0</v>
      </c>
      <c r="M21">
        <v>148.334</v>
      </c>
      <c r="O21">
        <v>0</v>
      </c>
      <c r="P21">
        <v>0</v>
      </c>
      <c r="Q21" s="14"/>
      <c r="S21" s="14"/>
      <c r="U21" s="17"/>
      <c r="V21" s="14"/>
      <c r="X21" s="17"/>
      <c r="AA21" s="19"/>
      <c r="AC21" s="20"/>
      <c r="AE21" s="14"/>
    </row>
    <row r="22" spans="1:45" x14ac:dyDescent="0.35">
      <c r="A22" s="14"/>
      <c r="C22" s="17"/>
      <c r="E22" s="14"/>
      <c r="G22" s="17"/>
      <c r="H22">
        <v>22</v>
      </c>
      <c r="I22" s="14">
        <v>0</v>
      </c>
      <c r="J22">
        <v>5</v>
      </c>
      <c r="K22" s="17">
        <v>5</v>
      </c>
      <c r="L22">
        <v>5</v>
      </c>
      <c r="N22">
        <v>56.247</v>
      </c>
      <c r="O22">
        <v>0</v>
      </c>
      <c r="P22">
        <v>0</v>
      </c>
      <c r="S22" s="14"/>
      <c r="U22" s="17"/>
      <c r="V22" s="14"/>
      <c r="X22" s="17"/>
      <c r="AA22" s="19"/>
      <c r="AE22" s="14"/>
    </row>
    <row r="23" spans="1:45" x14ac:dyDescent="0.35">
      <c r="N23" s="14"/>
      <c r="Q23" s="14"/>
      <c r="S23" s="14"/>
      <c r="U23" s="14"/>
      <c r="V23" s="14"/>
      <c r="X23" s="17"/>
      <c r="AE23" s="14"/>
    </row>
    <row r="24" spans="1:45" x14ac:dyDescent="0.35">
      <c r="N24" s="14"/>
      <c r="Q24" s="14"/>
      <c r="S24" s="14"/>
      <c r="V24" s="14"/>
      <c r="W24" s="17"/>
      <c r="X24" s="17"/>
      <c r="AE24" s="14"/>
    </row>
    <row r="25" spans="1:45" x14ac:dyDescent="0.35">
      <c r="A25" s="20"/>
      <c r="C25" s="21"/>
      <c r="E25" s="14"/>
      <c r="G25" s="17"/>
      <c r="I25" s="14"/>
      <c r="J25" s="19"/>
      <c r="K25" s="17"/>
      <c r="N25" s="14"/>
      <c r="Q25" s="14"/>
      <c r="S25" s="14"/>
      <c r="V25" s="14"/>
      <c r="W25" s="17"/>
      <c r="X25" s="17"/>
      <c r="AC25" s="14"/>
      <c r="AE25" s="14"/>
    </row>
    <row r="26" spans="1:45" x14ac:dyDescent="0.35">
      <c r="A26" s="20"/>
      <c r="C26" s="21"/>
      <c r="E26" s="14"/>
      <c r="G26" s="17"/>
      <c r="I26" s="14"/>
      <c r="J26" s="19"/>
      <c r="K26" s="17"/>
      <c r="N26" s="14"/>
      <c r="S26" s="14"/>
      <c r="V26" s="14"/>
      <c r="W26" s="17"/>
      <c r="X26" s="17"/>
      <c r="AC26" s="14"/>
    </row>
    <row r="27" spans="1:45" x14ac:dyDescent="0.35">
      <c r="A27" t="s">
        <v>1808</v>
      </c>
      <c r="B27" t="s">
        <v>2673</v>
      </c>
      <c r="C27" t="s">
        <v>2593</v>
      </c>
      <c r="D27" t="s">
        <v>579</v>
      </c>
      <c r="E27" t="s">
        <v>1807</v>
      </c>
      <c r="F27" t="s">
        <v>2969</v>
      </c>
      <c r="G27" t="s">
        <v>42</v>
      </c>
      <c r="H27" t="s">
        <v>40</v>
      </c>
      <c r="I27" t="s">
        <v>2970</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2730</v>
      </c>
      <c r="AA27" s="6" t="s">
        <v>39</v>
      </c>
      <c r="AB27" s="6" t="s">
        <v>39</v>
      </c>
      <c r="AC27" s="6" t="s">
        <v>39</v>
      </c>
      <c r="AD27" s="6" t="s">
        <v>40</v>
      </c>
      <c r="AE27" s="6" t="s">
        <v>39</v>
      </c>
      <c r="AF27" s="6" t="s">
        <v>40</v>
      </c>
      <c r="AG27" s="6" t="s">
        <v>39</v>
      </c>
      <c r="AH27" s="6" t="s">
        <v>39</v>
      </c>
      <c r="AI27" s="6" t="s">
        <v>39</v>
      </c>
      <c r="AJ27" s="6" t="s">
        <v>3014</v>
      </c>
      <c r="AK27" s="19">
        <v>0</v>
      </c>
      <c r="AL27" s="6" t="s">
        <v>39</v>
      </c>
      <c r="AM27" s="6" t="s">
        <v>39</v>
      </c>
      <c r="AO27">
        <v>25</v>
      </c>
      <c r="AP27">
        <v>4</v>
      </c>
      <c r="AQ27" t="s">
        <v>39</v>
      </c>
      <c r="AR27" t="s">
        <v>2837</v>
      </c>
      <c r="AS27" t="s">
        <v>3012</v>
      </c>
    </row>
    <row r="28" spans="1:45" x14ac:dyDescent="0.35">
      <c r="A28" t="s">
        <v>1808</v>
      </c>
      <c r="B28" t="s">
        <v>2673</v>
      </c>
      <c r="C28" t="s">
        <v>2593</v>
      </c>
      <c r="D28" t="s">
        <v>579</v>
      </c>
      <c r="E28" t="s">
        <v>1807</v>
      </c>
      <c r="F28" t="s">
        <v>2969</v>
      </c>
      <c r="G28" t="s">
        <v>42</v>
      </c>
      <c r="H28" t="s">
        <v>40</v>
      </c>
      <c r="I28" t="s">
        <v>2970</v>
      </c>
      <c r="J28" t="s">
        <v>39</v>
      </c>
      <c r="K28" t="s">
        <v>39</v>
      </c>
      <c r="L28" t="s">
        <v>39</v>
      </c>
      <c r="M28" t="s">
        <v>39</v>
      </c>
      <c r="N28" t="s">
        <v>39</v>
      </c>
      <c r="O28" t="s">
        <v>39</v>
      </c>
      <c r="Q28" s="1" t="s">
        <v>39</v>
      </c>
      <c r="R28" s="1" t="s">
        <v>39</v>
      </c>
      <c r="S28" s="1" t="s">
        <v>39</v>
      </c>
      <c r="T28" s="1" t="s">
        <v>39</v>
      </c>
      <c r="U28" t="s">
        <v>2991</v>
      </c>
      <c r="V28" s="6" t="s">
        <v>39</v>
      </c>
      <c r="W28" s="6" t="s">
        <v>39</v>
      </c>
      <c r="X28">
        <v>25</v>
      </c>
      <c r="Y28" s="6" t="s">
        <v>2974</v>
      </c>
      <c r="Z28">
        <v>0</v>
      </c>
      <c r="AA28" s="6" t="s">
        <v>2609</v>
      </c>
      <c r="AB28" s="6" t="s">
        <v>2992</v>
      </c>
      <c r="AC28" s="6" t="s">
        <v>2993</v>
      </c>
      <c r="AD28" s="6" t="s">
        <v>40</v>
      </c>
      <c r="AE28" s="6" t="s">
        <v>39</v>
      </c>
      <c r="AF28" s="6" t="s">
        <v>42</v>
      </c>
      <c r="AG28" s="6" t="s">
        <v>2984</v>
      </c>
      <c r="AH28" s="6" t="s">
        <v>2985</v>
      </c>
      <c r="AI28" s="6" t="s">
        <v>39</v>
      </c>
      <c r="AJ28" s="6" t="s">
        <v>3014</v>
      </c>
      <c r="AK28" s="19">
        <v>49.3</v>
      </c>
      <c r="AL28" s="6" t="s">
        <v>39</v>
      </c>
      <c r="AM28" s="6" t="s">
        <v>39</v>
      </c>
      <c r="AO28">
        <v>25</v>
      </c>
      <c r="AP28">
        <v>4</v>
      </c>
      <c r="AQ28" t="s">
        <v>39</v>
      </c>
      <c r="AR28" t="s">
        <v>2837</v>
      </c>
      <c r="AS28" t="s">
        <v>3011</v>
      </c>
    </row>
    <row r="29" spans="1:45" x14ac:dyDescent="0.35">
      <c r="A29" t="s">
        <v>1808</v>
      </c>
      <c r="B29" t="s">
        <v>2673</v>
      </c>
      <c r="C29" t="s">
        <v>2593</v>
      </c>
      <c r="D29" t="s">
        <v>579</v>
      </c>
      <c r="E29" t="s">
        <v>1807</v>
      </c>
      <c r="F29" t="s">
        <v>2969</v>
      </c>
      <c r="G29" t="s">
        <v>42</v>
      </c>
      <c r="H29" t="s">
        <v>40</v>
      </c>
      <c r="I29" t="s">
        <v>2970</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2730</v>
      </c>
      <c r="AA29" s="6" t="s">
        <v>39</v>
      </c>
      <c r="AB29" s="6" t="s">
        <v>39</v>
      </c>
      <c r="AC29" s="6" t="s">
        <v>39</v>
      </c>
      <c r="AD29" s="6" t="s">
        <v>40</v>
      </c>
      <c r="AE29" s="6" t="s">
        <v>39</v>
      </c>
      <c r="AF29" s="6" t="s">
        <v>40</v>
      </c>
      <c r="AG29" s="6" t="s">
        <v>39</v>
      </c>
      <c r="AH29" s="6" t="s">
        <v>39</v>
      </c>
      <c r="AI29" s="6" t="s">
        <v>39</v>
      </c>
      <c r="AJ29" s="6" t="s">
        <v>3014</v>
      </c>
      <c r="AK29" s="19">
        <v>14</v>
      </c>
      <c r="AL29" s="6" t="s">
        <v>39</v>
      </c>
      <c r="AM29" s="6" t="s">
        <v>39</v>
      </c>
      <c r="AO29">
        <v>25</v>
      </c>
      <c r="AP29">
        <v>4</v>
      </c>
      <c r="AQ29" t="s">
        <v>39</v>
      </c>
      <c r="AR29" t="s">
        <v>2837</v>
      </c>
      <c r="AS29" t="s">
        <v>3013</v>
      </c>
    </row>
    <row r="30" spans="1:45" x14ac:dyDescent="0.35">
      <c r="A30" t="s">
        <v>1808</v>
      </c>
      <c r="B30" t="s">
        <v>2673</v>
      </c>
      <c r="C30" t="s">
        <v>2593</v>
      </c>
      <c r="D30" t="s">
        <v>579</v>
      </c>
      <c r="E30" t="s">
        <v>1807</v>
      </c>
      <c r="F30" t="s">
        <v>2969</v>
      </c>
      <c r="G30" t="s">
        <v>42</v>
      </c>
      <c r="H30" t="s">
        <v>40</v>
      </c>
      <c r="I30" t="s">
        <v>2970</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2730</v>
      </c>
      <c r="AA30" s="6" t="s">
        <v>39</v>
      </c>
      <c r="AB30" s="6" t="s">
        <v>39</v>
      </c>
      <c r="AC30" s="6" t="s">
        <v>39</v>
      </c>
      <c r="AD30" s="6" t="s">
        <v>40</v>
      </c>
      <c r="AE30" s="6" t="s">
        <v>39</v>
      </c>
      <c r="AF30" s="6" t="s">
        <v>40</v>
      </c>
      <c r="AG30" s="6" t="s">
        <v>39</v>
      </c>
      <c r="AH30" s="6" t="s">
        <v>39</v>
      </c>
      <c r="AI30" s="6" t="s">
        <v>39</v>
      </c>
      <c r="AJ30" s="6" t="s">
        <v>3015</v>
      </c>
      <c r="AK30" s="19">
        <v>0</v>
      </c>
      <c r="AL30" s="6" t="s">
        <v>39</v>
      </c>
      <c r="AM30" s="6" t="s">
        <v>39</v>
      </c>
      <c r="AO30">
        <v>25</v>
      </c>
      <c r="AP30">
        <v>15</v>
      </c>
      <c r="AQ30" t="s">
        <v>39</v>
      </c>
      <c r="AR30" t="s">
        <v>2837</v>
      </c>
      <c r="AS30" t="s">
        <v>3012</v>
      </c>
    </row>
    <row r="31" spans="1:45" x14ac:dyDescent="0.35">
      <c r="A31" t="s">
        <v>1808</v>
      </c>
      <c r="B31" t="s">
        <v>2673</v>
      </c>
      <c r="C31" t="s">
        <v>2593</v>
      </c>
      <c r="D31" t="s">
        <v>579</v>
      </c>
      <c r="E31" t="s">
        <v>1807</v>
      </c>
      <c r="F31" t="s">
        <v>2969</v>
      </c>
      <c r="G31" t="s">
        <v>42</v>
      </c>
      <c r="H31" t="s">
        <v>40</v>
      </c>
      <c r="I31" t="s">
        <v>2970</v>
      </c>
      <c r="J31" t="s">
        <v>39</v>
      </c>
      <c r="K31" t="s">
        <v>39</v>
      </c>
      <c r="L31" t="s">
        <v>39</v>
      </c>
      <c r="M31" t="s">
        <v>39</v>
      </c>
      <c r="N31" t="s">
        <v>39</v>
      </c>
      <c r="O31" t="s">
        <v>39</v>
      </c>
      <c r="Q31" s="1" t="s">
        <v>39</v>
      </c>
      <c r="R31" s="1" t="s">
        <v>39</v>
      </c>
      <c r="S31" s="1" t="s">
        <v>39</v>
      </c>
      <c r="T31" s="1" t="s">
        <v>39</v>
      </c>
      <c r="U31" t="s">
        <v>2991</v>
      </c>
      <c r="V31" s="6" t="s">
        <v>39</v>
      </c>
      <c r="W31" s="6" t="s">
        <v>39</v>
      </c>
      <c r="X31">
        <v>25</v>
      </c>
      <c r="Y31" s="6" t="s">
        <v>2974</v>
      </c>
      <c r="Z31">
        <v>0</v>
      </c>
      <c r="AA31" s="6" t="s">
        <v>2609</v>
      </c>
      <c r="AB31" s="6" t="s">
        <v>2992</v>
      </c>
      <c r="AC31" s="6" t="s">
        <v>2993</v>
      </c>
      <c r="AD31" s="6" t="s">
        <v>40</v>
      </c>
      <c r="AE31" s="6" t="s">
        <v>39</v>
      </c>
      <c r="AF31" s="6" t="s">
        <v>42</v>
      </c>
      <c r="AG31" s="6" t="s">
        <v>2984</v>
      </c>
      <c r="AH31" s="6" t="s">
        <v>2985</v>
      </c>
      <c r="AI31" s="6" t="s">
        <v>39</v>
      </c>
      <c r="AJ31" s="6" t="s">
        <v>3015</v>
      </c>
      <c r="AK31" s="19">
        <v>77.3</v>
      </c>
      <c r="AL31" s="6" t="s">
        <v>39</v>
      </c>
      <c r="AM31" s="6" t="s">
        <v>39</v>
      </c>
      <c r="AO31">
        <v>25</v>
      </c>
      <c r="AP31">
        <v>15</v>
      </c>
      <c r="AQ31" t="s">
        <v>39</v>
      </c>
      <c r="AR31" t="s">
        <v>2837</v>
      </c>
      <c r="AS31" t="s">
        <v>3011</v>
      </c>
    </row>
    <row r="32" spans="1:45" x14ac:dyDescent="0.35">
      <c r="A32" t="s">
        <v>1808</v>
      </c>
      <c r="B32" t="s">
        <v>2673</v>
      </c>
      <c r="C32" t="s">
        <v>2593</v>
      </c>
      <c r="D32" t="s">
        <v>579</v>
      </c>
      <c r="E32" t="s">
        <v>1807</v>
      </c>
      <c r="F32" t="s">
        <v>2969</v>
      </c>
      <c r="G32" t="s">
        <v>42</v>
      </c>
      <c r="H32" t="s">
        <v>40</v>
      </c>
      <c r="I32" t="s">
        <v>2970</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2730</v>
      </c>
      <c r="AA32" s="6" t="s">
        <v>39</v>
      </c>
      <c r="AB32" s="6" t="s">
        <v>39</v>
      </c>
      <c r="AC32" s="6" t="s">
        <v>39</v>
      </c>
      <c r="AD32" s="6" t="s">
        <v>40</v>
      </c>
      <c r="AE32" s="6" t="s">
        <v>39</v>
      </c>
      <c r="AF32" s="6" t="s">
        <v>40</v>
      </c>
      <c r="AG32" s="6" t="s">
        <v>39</v>
      </c>
      <c r="AH32" s="6" t="s">
        <v>39</v>
      </c>
      <c r="AI32" s="6" t="s">
        <v>39</v>
      </c>
      <c r="AJ32" s="6" t="s">
        <v>3015</v>
      </c>
      <c r="AK32" s="19">
        <v>95.3</v>
      </c>
      <c r="AL32" s="6" t="s">
        <v>39</v>
      </c>
      <c r="AM32" s="6" t="s">
        <v>39</v>
      </c>
      <c r="AO32">
        <v>25</v>
      </c>
      <c r="AP32">
        <v>15</v>
      </c>
      <c r="AQ32" t="s">
        <v>39</v>
      </c>
      <c r="AR32" t="s">
        <v>2837</v>
      </c>
      <c r="AS32" t="s">
        <v>3013</v>
      </c>
    </row>
    <row r="33" spans="1:45" x14ac:dyDescent="0.35">
      <c r="A33" t="s">
        <v>1808</v>
      </c>
      <c r="B33" t="s">
        <v>2673</v>
      </c>
      <c r="C33" t="s">
        <v>2593</v>
      </c>
      <c r="D33" t="s">
        <v>579</v>
      </c>
      <c r="E33" t="s">
        <v>1807</v>
      </c>
      <c r="F33" t="s">
        <v>2969</v>
      </c>
      <c r="G33" t="s">
        <v>42</v>
      </c>
      <c r="H33" t="s">
        <v>40</v>
      </c>
      <c r="I33" t="s">
        <v>2970</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2730</v>
      </c>
      <c r="AA33" s="6" t="s">
        <v>39</v>
      </c>
      <c r="AB33" s="6" t="s">
        <v>39</v>
      </c>
      <c r="AC33" s="6" t="s">
        <v>39</v>
      </c>
      <c r="AD33" s="6" t="s">
        <v>40</v>
      </c>
      <c r="AE33" s="6" t="s">
        <v>39</v>
      </c>
      <c r="AF33" s="6" t="s">
        <v>40</v>
      </c>
      <c r="AG33" s="6" t="s">
        <v>39</v>
      </c>
      <c r="AH33" s="6" t="s">
        <v>39</v>
      </c>
      <c r="AI33" s="6" t="s">
        <v>39</v>
      </c>
      <c r="AJ33" s="6" t="s">
        <v>3016</v>
      </c>
      <c r="AK33" s="19">
        <v>0</v>
      </c>
      <c r="AL33" s="6" t="s">
        <v>39</v>
      </c>
      <c r="AM33" s="6" t="s">
        <v>39</v>
      </c>
      <c r="AO33">
        <v>25</v>
      </c>
      <c r="AP33">
        <v>15</v>
      </c>
      <c r="AQ33" t="s">
        <v>39</v>
      </c>
      <c r="AR33" t="s">
        <v>2837</v>
      </c>
      <c r="AS33" t="s">
        <v>3012</v>
      </c>
    </row>
    <row r="34" spans="1:45" x14ac:dyDescent="0.35">
      <c r="A34" t="s">
        <v>1808</v>
      </c>
      <c r="B34" t="s">
        <v>2673</v>
      </c>
      <c r="C34" t="s">
        <v>2593</v>
      </c>
      <c r="D34" t="s">
        <v>579</v>
      </c>
      <c r="E34" t="s">
        <v>1807</v>
      </c>
      <c r="F34" t="s">
        <v>2969</v>
      </c>
      <c r="G34" t="s">
        <v>42</v>
      </c>
      <c r="H34" t="s">
        <v>40</v>
      </c>
      <c r="I34" t="s">
        <v>2970</v>
      </c>
      <c r="J34" t="s">
        <v>39</v>
      </c>
      <c r="K34" t="s">
        <v>39</v>
      </c>
      <c r="L34" t="s">
        <v>39</v>
      </c>
      <c r="M34" t="s">
        <v>39</v>
      </c>
      <c r="N34" t="s">
        <v>39</v>
      </c>
      <c r="O34" t="s">
        <v>39</v>
      </c>
      <c r="Q34" s="1" t="s">
        <v>39</v>
      </c>
      <c r="R34" s="1" t="s">
        <v>39</v>
      </c>
      <c r="S34" s="1" t="s">
        <v>39</v>
      </c>
      <c r="T34" s="1" t="s">
        <v>39</v>
      </c>
      <c r="U34" t="s">
        <v>2991</v>
      </c>
      <c r="V34" s="6" t="s">
        <v>39</v>
      </c>
      <c r="W34" s="6" t="s">
        <v>39</v>
      </c>
      <c r="X34">
        <v>25</v>
      </c>
      <c r="Y34" s="6" t="s">
        <v>2974</v>
      </c>
      <c r="Z34">
        <v>0</v>
      </c>
      <c r="AA34" s="6" t="s">
        <v>2609</v>
      </c>
      <c r="AB34" s="6" t="s">
        <v>2992</v>
      </c>
      <c r="AC34" s="6" t="s">
        <v>2993</v>
      </c>
      <c r="AD34" s="6" t="s">
        <v>40</v>
      </c>
      <c r="AE34" s="6" t="s">
        <v>39</v>
      </c>
      <c r="AF34" s="6" t="s">
        <v>42</v>
      </c>
      <c r="AG34" s="6" t="s">
        <v>2984</v>
      </c>
      <c r="AH34" s="6" t="s">
        <v>2985</v>
      </c>
      <c r="AI34" s="6" t="s">
        <v>39</v>
      </c>
      <c r="AJ34" s="6" t="s">
        <v>3016</v>
      </c>
      <c r="AK34" s="19">
        <v>60.8</v>
      </c>
      <c r="AL34" s="6" t="s">
        <v>39</v>
      </c>
      <c r="AM34" s="6" t="s">
        <v>39</v>
      </c>
      <c r="AO34">
        <v>25</v>
      </c>
      <c r="AP34">
        <v>15</v>
      </c>
      <c r="AQ34" t="s">
        <v>39</v>
      </c>
      <c r="AR34" t="s">
        <v>2837</v>
      </c>
      <c r="AS34" t="s">
        <v>3011</v>
      </c>
    </row>
    <row r="35" spans="1:45" x14ac:dyDescent="0.35">
      <c r="A35" t="s">
        <v>1808</v>
      </c>
      <c r="B35" t="s">
        <v>2673</v>
      </c>
      <c r="C35" t="s">
        <v>2593</v>
      </c>
      <c r="D35" t="s">
        <v>579</v>
      </c>
      <c r="E35" t="s">
        <v>1807</v>
      </c>
      <c r="F35" t="s">
        <v>2969</v>
      </c>
      <c r="G35" t="s">
        <v>42</v>
      </c>
      <c r="H35" t="s">
        <v>40</v>
      </c>
      <c r="I35" t="s">
        <v>2970</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2730</v>
      </c>
      <c r="AA35" s="6" t="s">
        <v>39</v>
      </c>
      <c r="AB35" s="6" t="s">
        <v>39</v>
      </c>
      <c r="AC35" s="6" t="s">
        <v>39</v>
      </c>
      <c r="AD35" s="6" t="s">
        <v>40</v>
      </c>
      <c r="AE35" s="6" t="s">
        <v>39</v>
      </c>
      <c r="AF35" s="6" t="s">
        <v>40</v>
      </c>
      <c r="AG35" s="6" t="s">
        <v>39</v>
      </c>
      <c r="AH35" s="6" t="s">
        <v>39</v>
      </c>
      <c r="AI35" s="6" t="s">
        <v>39</v>
      </c>
      <c r="AJ35" s="6" t="s">
        <v>3016</v>
      </c>
      <c r="AK35" s="19">
        <v>63.6</v>
      </c>
      <c r="AL35" s="6" t="s">
        <v>39</v>
      </c>
      <c r="AM35" s="6" t="s">
        <v>39</v>
      </c>
      <c r="AO35">
        <v>25</v>
      </c>
      <c r="AP35">
        <v>15</v>
      </c>
      <c r="AQ35" t="s">
        <v>39</v>
      </c>
      <c r="AR35" t="s">
        <v>2837</v>
      </c>
      <c r="AS35" t="s">
        <v>3013</v>
      </c>
    </row>
    <row r="36" spans="1:45" x14ac:dyDescent="0.35">
      <c r="A36" t="s">
        <v>1808</v>
      </c>
      <c r="B36" t="s">
        <v>2673</v>
      </c>
      <c r="C36" t="s">
        <v>2593</v>
      </c>
      <c r="D36" t="s">
        <v>579</v>
      </c>
      <c r="E36" t="s">
        <v>1807</v>
      </c>
      <c r="F36" t="s">
        <v>2969</v>
      </c>
      <c r="G36" t="s">
        <v>42</v>
      </c>
      <c r="H36" t="s">
        <v>40</v>
      </c>
      <c r="I36" t="s">
        <v>2970</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2730</v>
      </c>
      <c r="AA36" s="6" t="s">
        <v>39</v>
      </c>
      <c r="AB36" s="6" t="s">
        <v>39</v>
      </c>
      <c r="AC36" s="6" t="s">
        <v>39</v>
      </c>
      <c r="AD36" s="6" t="s">
        <v>40</v>
      </c>
      <c r="AE36" s="6" t="s">
        <v>39</v>
      </c>
      <c r="AF36" s="6" t="s">
        <v>40</v>
      </c>
      <c r="AG36" s="6" t="s">
        <v>39</v>
      </c>
      <c r="AH36" s="6" t="s">
        <v>39</v>
      </c>
      <c r="AI36" s="6" t="s">
        <v>39</v>
      </c>
      <c r="AJ36" s="6" t="s">
        <v>2972</v>
      </c>
      <c r="AK36" s="19">
        <v>0</v>
      </c>
      <c r="AL36" s="6" t="s">
        <v>39</v>
      </c>
      <c r="AM36" s="6" t="s">
        <v>39</v>
      </c>
      <c r="AO36">
        <v>25</v>
      </c>
      <c r="AP36">
        <v>15</v>
      </c>
      <c r="AQ36" t="s">
        <v>39</v>
      </c>
      <c r="AR36" t="s">
        <v>2837</v>
      </c>
      <c r="AS36" t="s">
        <v>3012</v>
      </c>
    </row>
    <row r="37" spans="1:45" x14ac:dyDescent="0.35">
      <c r="A37" t="s">
        <v>1808</v>
      </c>
      <c r="B37" t="s">
        <v>2673</v>
      </c>
      <c r="C37" t="s">
        <v>2593</v>
      </c>
      <c r="D37" t="s">
        <v>579</v>
      </c>
      <c r="E37" t="s">
        <v>1807</v>
      </c>
      <c r="F37" t="s">
        <v>2969</v>
      </c>
      <c r="G37" t="s">
        <v>42</v>
      </c>
      <c r="H37" t="s">
        <v>40</v>
      </c>
      <c r="I37" t="s">
        <v>2970</v>
      </c>
      <c r="J37" t="s">
        <v>39</v>
      </c>
      <c r="K37" t="s">
        <v>39</v>
      </c>
      <c r="L37" t="s">
        <v>39</v>
      </c>
      <c r="M37" t="s">
        <v>39</v>
      </c>
      <c r="N37" t="s">
        <v>39</v>
      </c>
      <c r="O37" t="s">
        <v>39</v>
      </c>
      <c r="Q37" s="1" t="s">
        <v>39</v>
      </c>
      <c r="R37" s="1" t="s">
        <v>39</v>
      </c>
      <c r="S37" s="1" t="s">
        <v>39</v>
      </c>
      <c r="T37" s="1" t="s">
        <v>39</v>
      </c>
      <c r="U37" t="s">
        <v>2991</v>
      </c>
      <c r="V37" s="6" t="s">
        <v>39</v>
      </c>
      <c r="W37" s="6" t="s">
        <v>39</v>
      </c>
      <c r="X37">
        <v>25</v>
      </c>
      <c r="Y37" s="6" t="s">
        <v>2974</v>
      </c>
      <c r="Z37">
        <v>0</v>
      </c>
      <c r="AA37" s="6" t="s">
        <v>2609</v>
      </c>
      <c r="AB37" s="6" t="s">
        <v>2992</v>
      </c>
      <c r="AC37" s="6" t="s">
        <v>2993</v>
      </c>
      <c r="AD37" s="6" t="s">
        <v>40</v>
      </c>
      <c r="AE37" s="6" t="s">
        <v>39</v>
      </c>
      <c r="AF37" s="6" t="s">
        <v>42</v>
      </c>
      <c r="AG37" s="6" t="s">
        <v>2984</v>
      </c>
      <c r="AH37" s="6" t="s">
        <v>2985</v>
      </c>
      <c r="AI37" s="6" t="s">
        <v>39</v>
      </c>
      <c r="AJ37" s="6" t="s">
        <v>2972</v>
      </c>
      <c r="AK37" s="19">
        <v>52.6</v>
      </c>
      <c r="AL37" s="6" t="s">
        <v>39</v>
      </c>
      <c r="AM37" s="6" t="s">
        <v>39</v>
      </c>
      <c r="AO37">
        <v>25</v>
      </c>
      <c r="AP37">
        <v>15</v>
      </c>
      <c r="AQ37" t="s">
        <v>39</v>
      </c>
      <c r="AR37" t="s">
        <v>2837</v>
      </c>
      <c r="AS37" t="s">
        <v>3011</v>
      </c>
    </row>
    <row r="38" spans="1:45" x14ac:dyDescent="0.35">
      <c r="A38" t="s">
        <v>1808</v>
      </c>
      <c r="B38" t="s">
        <v>2673</v>
      </c>
      <c r="C38" t="s">
        <v>2593</v>
      </c>
      <c r="D38" t="s">
        <v>579</v>
      </c>
      <c r="E38" t="s">
        <v>1807</v>
      </c>
      <c r="F38" t="s">
        <v>2969</v>
      </c>
      <c r="G38" t="s">
        <v>42</v>
      </c>
      <c r="H38" t="s">
        <v>40</v>
      </c>
      <c r="I38" t="s">
        <v>2970</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2730</v>
      </c>
      <c r="AA38" s="6" t="s">
        <v>39</v>
      </c>
      <c r="AB38" s="6" t="s">
        <v>39</v>
      </c>
      <c r="AC38" s="6" t="s">
        <v>39</v>
      </c>
      <c r="AD38" s="6" t="s">
        <v>40</v>
      </c>
      <c r="AE38" s="6" t="s">
        <v>39</v>
      </c>
      <c r="AF38" s="6" t="s">
        <v>40</v>
      </c>
      <c r="AG38" s="6" t="s">
        <v>39</v>
      </c>
      <c r="AH38" s="6" t="s">
        <v>39</v>
      </c>
      <c r="AI38" s="6" t="s">
        <v>39</v>
      </c>
      <c r="AJ38" s="6" t="s">
        <v>2972</v>
      </c>
      <c r="AK38" s="19">
        <v>45.9</v>
      </c>
      <c r="AL38" s="6" t="s">
        <v>39</v>
      </c>
      <c r="AM38" s="6" t="s">
        <v>39</v>
      </c>
      <c r="AO38">
        <v>25</v>
      </c>
      <c r="AP38">
        <v>15</v>
      </c>
      <c r="AQ38" t="s">
        <v>39</v>
      </c>
      <c r="AR38" t="s">
        <v>2837</v>
      </c>
      <c r="AS38" t="s">
        <v>3013</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2023-03-09T07:16:26Z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