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44D6C63A-47A8-8848-8A71-9FE6D16718F8}" xr6:coauthVersionLast="47" xr6:coauthVersionMax="47" xr10:uidLastSave="{00000000-0000-0000-0000-000000000000}"/>
  <bookViews>
    <workbookView xWindow="18900" yWindow="2260" windowWidth="24600" windowHeight="155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2882" i="3" l="1"/>
  <c r="AM2880" i="3"/>
  <c r="AM2875" i="3"/>
  <c r="AM2874" i="3"/>
  <c r="AM2873" i="3"/>
  <c r="AM2872" i="3"/>
  <c r="AM2871" i="3"/>
  <c r="AM2870" i="3"/>
  <c r="AH2885" i="3"/>
  <c r="AH2884" i="3"/>
  <c r="AH2883" i="3"/>
  <c r="AH2882" i="3"/>
  <c r="AH2881" i="3"/>
  <c r="AH2880" i="3"/>
  <c r="AH2879" i="3"/>
  <c r="AH2878" i="3"/>
  <c r="AH2877" i="3"/>
  <c r="AH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H2861" i="3"/>
  <c r="W2861" i="3"/>
  <c r="AH2860" i="3"/>
  <c r="W2860" i="3"/>
  <c r="AH2859" i="3"/>
  <c r="W2859" i="3"/>
  <c r="AH2858" i="3"/>
  <c r="W2858" i="3"/>
  <c r="AH2857" i="3"/>
  <c r="W2857" i="3"/>
  <c r="AH2856" i="3"/>
  <c r="W2856" i="3"/>
  <c r="AH2855" i="3"/>
  <c r="W2855" i="3"/>
  <c r="AH2854" i="3"/>
  <c r="W2854" i="3"/>
  <c r="AH2853" i="3"/>
  <c r="W2853" i="3"/>
  <c r="AH2852" i="3"/>
  <c r="W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M2840" i="3"/>
  <c r="AM2839" i="3"/>
  <c r="AM2838" i="3"/>
  <c r="AM2836" i="3"/>
  <c r="AM2806" i="3"/>
  <c r="AM2805" i="3"/>
  <c r="AM2800" i="3"/>
  <c r="AM2799" i="3"/>
  <c r="AM2798" i="3"/>
  <c r="AM2797" i="3"/>
  <c r="AM2796" i="3"/>
  <c r="AM2795" i="3"/>
  <c r="AH2792" i="3"/>
  <c r="W2792" i="3"/>
  <c r="AH2791" i="3"/>
  <c r="W2791" i="3"/>
  <c r="AH2840" i="3"/>
  <c r="AH2839" i="3"/>
  <c r="AH2838" i="3"/>
  <c r="AH2837" i="3"/>
  <c r="AH2836" i="3"/>
  <c r="AH2835" i="3"/>
  <c r="AH2834" i="3"/>
  <c r="AH2833" i="3"/>
  <c r="AH2832" i="3"/>
  <c r="AH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H2813" i="3"/>
  <c r="W2813" i="3"/>
  <c r="AH2812" i="3"/>
  <c r="W2812" i="3"/>
  <c r="AH2811" i="3"/>
  <c r="W2811" i="3"/>
  <c r="AH2810" i="3"/>
  <c r="W2810" i="3"/>
  <c r="AH2809" i="3"/>
  <c r="W2809" i="3"/>
  <c r="AH2808" i="3"/>
  <c r="W2808" i="3"/>
  <c r="AH2807" i="3"/>
  <c r="W2807" i="3"/>
  <c r="AH2806" i="3"/>
  <c r="W2806" i="3"/>
  <c r="AH2805" i="3"/>
  <c r="W2805" i="3"/>
  <c r="AH2804" i="3"/>
  <c r="W2804" i="3"/>
  <c r="AH2803" i="3"/>
  <c r="W2803" i="3"/>
  <c r="AH2802" i="3"/>
  <c r="W2802" i="3"/>
  <c r="AH2801" i="3"/>
  <c r="W2801" i="3"/>
  <c r="AH2800" i="3"/>
  <c r="W2800" i="3"/>
  <c r="AH2799" i="3"/>
  <c r="W2799" i="3"/>
  <c r="AH2798" i="3"/>
  <c r="W2798" i="3"/>
  <c r="AH2797" i="3"/>
  <c r="W2797" i="3"/>
  <c r="AH2796" i="3"/>
  <c r="W2796" i="3"/>
  <c r="AH2795" i="3"/>
  <c r="W2795" i="3"/>
  <c r="AH2794" i="3"/>
  <c r="W2794" i="3"/>
  <c r="AH2793" i="3"/>
  <c r="W2793" i="3"/>
  <c r="AM2790" i="3"/>
  <c r="AM2789" i="3"/>
  <c r="AM2788" i="3"/>
  <c r="AM2787" i="3"/>
  <c r="AM2786" i="3"/>
  <c r="AM2785" i="3"/>
  <c r="AM2784" i="3"/>
  <c r="AM2760" i="3"/>
  <c r="AM2759" i="3"/>
  <c r="AM2758" i="3"/>
  <c r="AM2757" i="3"/>
  <c r="AM2756" i="3"/>
  <c r="AM2755" i="3"/>
  <c r="AM2754" i="3"/>
  <c r="AM2753" i="3"/>
  <c r="AM2752" i="3"/>
  <c r="AM2702" i="3"/>
  <c r="AH2702" i="3"/>
  <c r="W2702" i="3"/>
  <c r="AM2749" i="3"/>
  <c r="AH2749" i="3"/>
  <c r="W2749" i="3"/>
  <c r="AM2750" i="3"/>
  <c r="AM2748" i="3"/>
  <c r="AM2747" i="3"/>
  <c r="AH2790" i="3"/>
  <c r="AH2789" i="3"/>
  <c r="AH2788" i="3"/>
  <c r="AH2787" i="3"/>
  <c r="AH2786" i="3"/>
  <c r="AH2785" i="3"/>
  <c r="AH2784" i="3"/>
  <c r="AH2783" i="3"/>
  <c r="AH2782" i="3"/>
  <c r="AH2781" i="3"/>
  <c r="AH2780" i="3"/>
  <c r="W2780" i="3"/>
  <c r="AH2779" i="3"/>
  <c r="W2779" i="3"/>
  <c r="AH2778" i="3"/>
  <c r="W2778" i="3"/>
  <c r="AH2777" i="3"/>
  <c r="W2777" i="3"/>
  <c r="AH2776" i="3"/>
  <c r="W2776" i="3"/>
  <c r="AH2775" i="3"/>
  <c r="W2775" i="3"/>
  <c r="AH2774" i="3"/>
  <c r="W2774" i="3"/>
  <c r="AH2773" i="3"/>
  <c r="W2773" i="3"/>
  <c r="AH2772" i="3"/>
  <c r="W2772" i="3"/>
  <c r="AH2771" i="3"/>
  <c r="W2771" i="3"/>
  <c r="AH2770" i="3"/>
  <c r="W2770" i="3"/>
  <c r="AH2769" i="3"/>
  <c r="W2769" i="3"/>
  <c r="AH2768" i="3"/>
  <c r="W2768" i="3"/>
  <c r="AH2767" i="3"/>
  <c r="W2767" i="3"/>
  <c r="AH2766" i="3"/>
  <c r="W2766" i="3"/>
  <c r="AH2765" i="3"/>
  <c r="W2765" i="3"/>
  <c r="AH2764" i="3"/>
  <c r="W2764" i="3"/>
  <c r="AH2763" i="3"/>
  <c r="W2763" i="3"/>
  <c r="AH2762" i="3"/>
  <c r="W2762" i="3"/>
  <c r="AH2761" i="3"/>
  <c r="W2761" i="3"/>
  <c r="AH2760" i="3"/>
  <c r="W2760" i="3"/>
  <c r="AH2759" i="3"/>
  <c r="W2759" i="3"/>
  <c r="AH2758" i="3"/>
  <c r="W2758" i="3"/>
  <c r="AH2757" i="3"/>
  <c r="W2757" i="3"/>
  <c r="AH2756" i="3"/>
  <c r="W2756" i="3"/>
  <c r="AH2755" i="3"/>
  <c r="W2755" i="3"/>
  <c r="AH2754" i="3"/>
  <c r="W2754" i="3"/>
  <c r="AH2753" i="3"/>
  <c r="W2753" i="3"/>
  <c r="AH2752" i="3"/>
  <c r="W2752" i="3"/>
  <c r="AH2751" i="3"/>
  <c r="W2751" i="3"/>
  <c r="AH2750" i="3"/>
  <c r="W2750" i="3"/>
  <c r="AH2748" i="3"/>
  <c r="W2748" i="3"/>
  <c r="AH2747" i="3"/>
  <c r="W2747" i="3"/>
  <c r="AH2746" i="3"/>
  <c r="W2746" i="3"/>
  <c r="AH2745" i="3"/>
  <c r="W2745" i="3"/>
  <c r="AH2744" i="3"/>
  <c r="W2744" i="3"/>
  <c r="AH2743" i="3"/>
  <c r="W2743" i="3"/>
  <c r="AM2741" i="3"/>
  <c r="AH2742" i="3"/>
  <c r="AH2741" i="3"/>
  <c r="AH2740" i="3"/>
  <c r="AH2739" i="3"/>
  <c r="AH2738" i="3"/>
  <c r="AH2737" i="3"/>
  <c r="AH2736" i="3"/>
  <c r="AH2735" i="3"/>
  <c r="AH2734" i="3"/>
  <c r="AH2733" i="3"/>
  <c r="AM2732" i="3"/>
  <c r="AM2731" i="3"/>
  <c r="AM2730" i="3"/>
  <c r="AM2729" i="3"/>
  <c r="AM2728" i="3"/>
  <c r="AM2724" i="3"/>
  <c r="AH2732" i="3"/>
  <c r="W2732" i="3"/>
  <c r="AH2731" i="3"/>
  <c r="W2731" i="3"/>
  <c r="AH2730" i="3"/>
  <c r="W2730" i="3"/>
  <c r="AH2729" i="3"/>
  <c r="W2729" i="3"/>
  <c r="AH2728" i="3"/>
  <c r="W2728" i="3"/>
  <c r="AH2727" i="3"/>
  <c r="W2727" i="3"/>
  <c r="AH2726" i="3"/>
  <c r="W2726" i="3"/>
  <c r="AH2725" i="3"/>
  <c r="W2725" i="3"/>
  <c r="AH2724" i="3"/>
  <c r="W2724" i="3"/>
  <c r="AH2723" i="3"/>
  <c r="W2723" i="3"/>
  <c r="AH2722" i="3"/>
  <c r="W2722" i="3"/>
  <c r="AH2721" i="3"/>
  <c r="W2721" i="3"/>
  <c r="AH2720" i="3"/>
  <c r="W2720" i="3"/>
  <c r="AH2719" i="3"/>
  <c r="W2719" i="3"/>
  <c r="AH2718" i="3"/>
  <c r="W2718" i="3"/>
  <c r="AH2717" i="3"/>
  <c r="W2717" i="3"/>
  <c r="AH2716" i="3"/>
  <c r="W2716" i="3"/>
  <c r="AH2715" i="3"/>
  <c r="W2715" i="3"/>
  <c r="AH2714" i="3"/>
  <c r="W2714" i="3"/>
  <c r="AH2713" i="3"/>
  <c r="W2713" i="3"/>
  <c r="AH2712" i="3"/>
  <c r="W2712" i="3"/>
  <c r="AH2711" i="3"/>
  <c r="W2711" i="3"/>
  <c r="AM2710" i="3"/>
  <c r="AH2710" i="3"/>
  <c r="W2710" i="3"/>
  <c r="AH2709" i="3"/>
  <c r="W2709" i="3"/>
  <c r="AH2708" i="3"/>
  <c r="W2708" i="3"/>
  <c r="AH2707" i="3"/>
  <c r="W2707" i="3"/>
  <c r="AH2706" i="3"/>
  <c r="W2706" i="3"/>
  <c r="AH2705" i="3"/>
  <c r="W2705" i="3"/>
  <c r="AH2704" i="3"/>
  <c r="W2704" i="3"/>
  <c r="AH2703" i="3"/>
  <c r="W2703" i="3"/>
  <c r="AM2701" i="3"/>
  <c r="AH2701" i="3"/>
  <c r="W2701" i="3"/>
  <c r="AM2700" i="3"/>
  <c r="AH2700" i="3"/>
  <c r="W2700" i="3"/>
  <c r="AM2699" i="3"/>
  <c r="AH2699" i="3"/>
  <c r="W2699" i="3"/>
  <c r="AM2698" i="3"/>
  <c r="AH2698" i="3"/>
  <c r="W2698" i="3"/>
  <c r="AM2697" i="3"/>
  <c r="AH2697" i="3"/>
  <c r="W2697" i="3"/>
  <c r="AM2696" i="3"/>
  <c r="AH2696" i="3"/>
  <c r="W2696" i="3"/>
  <c r="AM2695" i="3"/>
  <c r="AH2695" i="3"/>
  <c r="W2695" i="3"/>
  <c r="AH2694" i="3"/>
  <c r="W2694"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693" i="3"/>
  <c r="W2693"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<sst xmlns="http://schemas.openxmlformats.org/spreadsheetml/2006/main" count="64536" uniqueCount="3100">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</sst>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4" workbookViewId="0">
      <selection activeCell="A50" sqref="A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H243" zoomScale="113" workbookViewId="0">
      <selection activeCell="I258" sqref="I258:J25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P269" t="s">
        <v>1355</v>
      </c>
      <c r="R269" t="s">
        <v>267</v>
      </c>
      <c r="S269" t="s">
        <v>1742</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885"/>
  <sheetViews>
    <sheetView tabSelected="1" zoomScale="66" zoomScaleNormal="70" workbookViewId="0">
      <pane ySplit="1" topLeftCell="A2842" activePane="bottomLeft" state="frozen"/>
      <selection activeCell="W1" sqref="W1"/>
      <selection pane="bottomLeft" activeCell="D2872" sqref="D2872"/>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x14ac:dyDescent="0.2">
      <c r="A2693" s="21" t="s">
        <v>1688</v>
      </c>
      <c r="B2693" s="21" t="s">
        <v>1146</v>
      </c>
      <c r="C2693" s="21" t="s">
        <v>1149</v>
      </c>
      <c r="D2693" s="21" t="s">
        <v>420</v>
      </c>
      <c r="E2693" s="21" t="s">
        <v>3086</v>
      </c>
      <c r="G2693" s="21" t="s">
        <v>153</v>
      </c>
      <c r="H2693" s="21" t="s">
        <v>1168</v>
      </c>
      <c r="I2693" s="21" t="s">
        <v>3087</v>
      </c>
      <c r="J2693" s="21">
        <v>49.133333333333297</v>
      </c>
      <c r="K2693">
        <v>-122.75</v>
      </c>
      <c r="L2693">
        <v>1415</v>
      </c>
      <c r="M2693" s="21" t="s">
        <v>3037</v>
      </c>
      <c r="O2693" s="21">
        <v>1992</v>
      </c>
      <c r="Q2693" s="21" t="s">
        <v>3089</v>
      </c>
      <c r="T2693" s="21">
        <v>-20</v>
      </c>
      <c r="U2693" s="21" t="s">
        <v>1221</v>
      </c>
      <c r="V2693" s="9" t="s">
        <v>1250</v>
      </c>
      <c r="W2693">
        <f>56</f>
        <v>56</v>
      </c>
      <c r="X2693" s="9" t="s">
        <v>3091</v>
      </c>
      <c r="Z2693" s="22">
        <v>8</v>
      </c>
      <c r="AD2693" s="22" t="s">
        <v>1168</v>
      </c>
      <c r="AF2693" s="24" t="s">
        <v>153</v>
      </c>
      <c r="AG2693" t="s">
        <v>1160</v>
      </c>
      <c r="AH2693">
        <f>24*60*3</f>
        <v>4320</v>
      </c>
      <c r="AI2693" s="21" t="s">
        <v>153</v>
      </c>
      <c r="AJ2693" s="21" t="s">
        <v>1148</v>
      </c>
      <c r="AK2693" s="21">
        <v>0</v>
      </c>
      <c r="AL2693" s="21" t="s">
        <v>1324</v>
      </c>
      <c r="AM2693">
        <v>0</v>
      </c>
      <c r="AN2693" s="21">
        <v>3</v>
      </c>
      <c r="AO2693" s="21">
        <v>50</v>
      </c>
      <c r="AP2693" s="21">
        <v>3</v>
      </c>
      <c r="AQ2693" s="22" t="s">
        <v>3019</v>
      </c>
      <c r="AR2693" s="21" t="s">
        <v>1155</v>
      </c>
      <c r="AS2693" t="s">
        <v>3088</v>
      </c>
    </row>
    <row r="2694" spans="1:45" x14ac:dyDescent="0.2">
      <c r="A2694" s="21" t="s">
        <v>1688</v>
      </c>
      <c r="B2694" s="21" t="s">
        <v>1146</v>
      </c>
      <c r="C2694" s="21" t="s">
        <v>1149</v>
      </c>
      <c r="D2694" s="21" t="s">
        <v>420</v>
      </c>
      <c r="E2694" s="21" t="s">
        <v>3086</v>
      </c>
      <c r="G2694" s="21" t="s">
        <v>153</v>
      </c>
      <c r="H2694" s="21" t="s">
        <v>1168</v>
      </c>
      <c r="I2694" s="21" t="s">
        <v>3087</v>
      </c>
      <c r="J2694" s="21">
        <v>49.133333333333297</v>
      </c>
      <c r="K2694">
        <v>-122.75</v>
      </c>
      <c r="L2694">
        <v>1415</v>
      </c>
      <c r="M2694" s="21" t="s">
        <v>3037</v>
      </c>
      <c r="O2694" s="21">
        <v>1992</v>
      </c>
      <c r="Q2694" s="21" t="s">
        <v>3089</v>
      </c>
      <c r="T2694" s="21">
        <v>-20</v>
      </c>
      <c r="U2694" s="21" t="s">
        <v>1221</v>
      </c>
      <c r="V2694" s="9" t="s">
        <v>1250</v>
      </c>
      <c r="W2694">
        <f>56</f>
        <v>56</v>
      </c>
      <c r="X2694" s="9" t="s">
        <v>3091</v>
      </c>
      <c r="Z2694" s="22">
        <v>8</v>
      </c>
      <c r="AD2694" s="22" t="s">
        <v>1168</v>
      </c>
      <c r="AF2694" s="24" t="s">
        <v>153</v>
      </c>
      <c r="AG2694" t="s">
        <v>1160</v>
      </c>
      <c r="AH2694">
        <f>24*60*3</f>
        <v>4320</v>
      </c>
      <c r="AI2694" s="21" t="s">
        <v>153</v>
      </c>
      <c r="AJ2694" s="21" t="s">
        <v>1148</v>
      </c>
      <c r="AK2694" s="21">
        <v>8.5370000000000008</v>
      </c>
      <c r="AL2694" s="21" t="s">
        <v>1324</v>
      </c>
      <c r="AM2694">
        <v>0</v>
      </c>
      <c r="AN2694" s="21">
        <v>3</v>
      </c>
      <c r="AO2694" s="21">
        <v>50</v>
      </c>
      <c r="AP2694" s="21">
        <v>6</v>
      </c>
      <c r="AQ2694" s="22" t="s">
        <v>3019</v>
      </c>
      <c r="AR2694" s="21" t="s">
        <v>1155</v>
      </c>
      <c r="AS2694" t="s">
        <v>3088</v>
      </c>
    </row>
    <row r="2695" spans="1:45" x14ac:dyDescent="0.2">
      <c r="A2695" s="21" t="s">
        <v>1688</v>
      </c>
      <c r="B2695" s="21" t="s">
        <v>1146</v>
      </c>
      <c r="C2695" s="21" t="s">
        <v>1149</v>
      </c>
      <c r="D2695" s="21" t="s">
        <v>420</v>
      </c>
      <c r="E2695" s="21" t="s">
        <v>3086</v>
      </c>
      <c r="G2695" s="21" t="s">
        <v>153</v>
      </c>
      <c r="H2695" s="21" t="s">
        <v>1168</v>
      </c>
      <c r="I2695" s="21" t="s">
        <v>3087</v>
      </c>
      <c r="J2695" s="21">
        <v>49.133333333333297</v>
      </c>
      <c r="K2695">
        <v>-122.75</v>
      </c>
      <c r="L2695">
        <v>1415</v>
      </c>
      <c r="M2695" s="21" t="s">
        <v>3037</v>
      </c>
      <c r="O2695" s="21">
        <v>1992</v>
      </c>
      <c r="Q2695" s="21" t="s">
        <v>3089</v>
      </c>
      <c r="T2695" s="21">
        <v>-20</v>
      </c>
      <c r="U2695" s="21" t="s">
        <v>1221</v>
      </c>
      <c r="V2695" s="9" t="s">
        <v>1250</v>
      </c>
      <c r="W2695">
        <f>56</f>
        <v>56</v>
      </c>
      <c r="X2695" s="9" t="s">
        <v>3091</v>
      </c>
      <c r="Z2695" s="22">
        <v>8</v>
      </c>
      <c r="AD2695" s="22" t="s">
        <v>1168</v>
      </c>
      <c r="AF2695" s="24" t="s">
        <v>153</v>
      </c>
      <c r="AG2695" t="s">
        <v>1160</v>
      </c>
      <c r="AH2695">
        <f>24*60*3</f>
        <v>4320</v>
      </c>
      <c r="AI2695" s="21" t="s">
        <v>153</v>
      </c>
      <c r="AJ2695" s="21" t="s">
        <v>1148</v>
      </c>
      <c r="AK2695" s="21">
        <v>15.122</v>
      </c>
      <c r="AL2695" s="21" t="s">
        <v>1324</v>
      </c>
      <c r="AM2695">
        <f>17.846-15.122</f>
        <v>2.7240000000000002</v>
      </c>
      <c r="AN2695" s="21">
        <v>3</v>
      </c>
      <c r="AO2695" s="21">
        <v>50</v>
      </c>
      <c r="AP2695" s="21">
        <v>9</v>
      </c>
      <c r="AQ2695" s="22" t="s">
        <v>3019</v>
      </c>
      <c r="AR2695" s="21" t="s">
        <v>1155</v>
      </c>
      <c r="AS2695" t="s">
        <v>3088</v>
      </c>
    </row>
    <row r="2696" spans="1:45" x14ac:dyDescent="0.2">
      <c r="A2696" s="21" t="s">
        <v>1688</v>
      </c>
      <c r="B2696" s="21" t="s">
        <v>1146</v>
      </c>
      <c r="C2696" s="21" t="s">
        <v>1149</v>
      </c>
      <c r="D2696" s="21" t="s">
        <v>420</v>
      </c>
      <c r="E2696" s="21" t="s">
        <v>3086</v>
      </c>
      <c r="G2696" s="21" t="s">
        <v>153</v>
      </c>
      <c r="H2696" s="21" t="s">
        <v>1168</v>
      </c>
      <c r="I2696" s="21" t="s">
        <v>3087</v>
      </c>
      <c r="J2696" s="21">
        <v>49.133333333333297</v>
      </c>
      <c r="K2696">
        <v>-122.75</v>
      </c>
      <c r="L2696">
        <v>1415</v>
      </c>
      <c r="M2696" s="21" t="s">
        <v>3037</v>
      </c>
      <c r="O2696" s="21">
        <v>1992</v>
      </c>
      <c r="Q2696" s="21" t="s">
        <v>3089</v>
      </c>
      <c r="T2696" s="21">
        <v>-20</v>
      </c>
      <c r="U2696" s="21" t="s">
        <v>1221</v>
      </c>
      <c r="V2696" s="9" t="s">
        <v>1250</v>
      </c>
      <c r="W2696">
        <f>56</f>
        <v>56</v>
      </c>
      <c r="X2696" s="9" t="s">
        <v>3091</v>
      </c>
      <c r="Z2696" s="22">
        <v>8</v>
      </c>
      <c r="AD2696" s="22" t="s">
        <v>1168</v>
      </c>
      <c r="AF2696" s="24" t="s">
        <v>153</v>
      </c>
      <c r="AG2696" t="s">
        <v>1160</v>
      </c>
      <c r="AH2696">
        <f>24*60*3</f>
        <v>4320</v>
      </c>
      <c r="AI2696" s="21" t="s">
        <v>153</v>
      </c>
      <c r="AJ2696" s="21" t="s">
        <v>1148</v>
      </c>
      <c r="AK2696" s="21">
        <v>26.829000000000001</v>
      </c>
      <c r="AL2696" s="21" t="s">
        <v>1324</v>
      </c>
      <c r="AM2696">
        <f>29.065-26.829</f>
        <v>2.2360000000000007</v>
      </c>
      <c r="AN2696" s="21">
        <v>3</v>
      </c>
      <c r="AO2696" s="21">
        <v>50</v>
      </c>
      <c r="AP2696" s="21">
        <v>12</v>
      </c>
      <c r="AQ2696" s="22" t="s">
        <v>3019</v>
      </c>
      <c r="AR2696" s="21" t="s">
        <v>1155</v>
      </c>
      <c r="AS2696" t="s">
        <v>3088</v>
      </c>
    </row>
    <row r="2697" spans="1:45" x14ac:dyDescent="0.2">
      <c r="A2697" s="21" t="s">
        <v>1688</v>
      </c>
      <c r="B2697" s="21" t="s">
        <v>1146</v>
      </c>
      <c r="C2697" s="21" t="s">
        <v>1149</v>
      </c>
      <c r="D2697" s="21" t="s">
        <v>420</v>
      </c>
      <c r="E2697" s="21" t="s">
        <v>3086</v>
      </c>
      <c r="G2697" s="21" t="s">
        <v>153</v>
      </c>
      <c r="H2697" s="21" t="s">
        <v>1168</v>
      </c>
      <c r="I2697" s="21" t="s">
        <v>3087</v>
      </c>
      <c r="J2697" s="21">
        <v>49.133333333333297</v>
      </c>
      <c r="K2697">
        <v>-122.75</v>
      </c>
      <c r="L2697">
        <v>1415</v>
      </c>
      <c r="M2697" s="21" t="s">
        <v>3037</v>
      </c>
      <c r="O2697" s="21">
        <v>1992</v>
      </c>
      <c r="Q2697" s="21" t="s">
        <v>3089</v>
      </c>
      <c r="T2697" s="21">
        <v>-20</v>
      </c>
      <c r="U2697" s="21" t="s">
        <v>1221</v>
      </c>
      <c r="V2697" s="9" t="s">
        <v>1250</v>
      </c>
      <c r="W2697">
        <f>56</f>
        <v>56</v>
      </c>
      <c r="X2697" s="9" t="s">
        <v>3091</v>
      </c>
      <c r="Z2697" s="22">
        <v>8</v>
      </c>
      <c r="AD2697" s="22" t="s">
        <v>1168</v>
      </c>
      <c r="AF2697" s="24" t="s">
        <v>153</v>
      </c>
      <c r="AG2697" t="s">
        <v>1160</v>
      </c>
      <c r="AH2697">
        <f>24*60*3</f>
        <v>4320</v>
      </c>
      <c r="AI2697" s="21" t="s">
        <v>153</v>
      </c>
      <c r="AJ2697" s="21" t="s">
        <v>1148</v>
      </c>
      <c r="AK2697" s="21">
        <v>36.057000000000002</v>
      </c>
      <c r="AL2697" s="21" t="s">
        <v>1324</v>
      </c>
      <c r="AM2697">
        <f>38.171-36.057</f>
        <v>2.1139999999999972</v>
      </c>
      <c r="AN2697" s="21">
        <v>3</v>
      </c>
      <c r="AO2697" s="21">
        <v>50</v>
      </c>
      <c r="AP2697" s="21">
        <v>15</v>
      </c>
      <c r="AQ2697" s="22" t="s">
        <v>3019</v>
      </c>
      <c r="AR2697" s="21" t="s">
        <v>1155</v>
      </c>
      <c r="AS2697" t="s">
        <v>3088</v>
      </c>
    </row>
    <row r="2698" spans="1:45" x14ac:dyDescent="0.2">
      <c r="A2698" s="21" t="s">
        <v>1688</v>
      </c>
      <c r="B2698" s="21" t="s">
        <v>1146</v>
      </c>
      <c r="C2698" s="21" t="s">
        <v>1149</v>
      </c>
      <c r="D2698" s="21" t="s">
        <v>420</v>
      </c>
      <c r="E2698" s="21" t="s">
        <v>3086</v>
      </c>
      <c r="G2698" s="21" t="s">
        <v>153</v>
      </c>
      <c r="H2698" s="21" t="s">
        <v>1168</v>
      </c>
      <c r="I2698" s="21" t="s">
        <v>3087</v>
      </c>
      <c r="J2698" s="21">
        <v>49.133333333333297</v>
      </c>
      <c r="K2698">
        <v>-122.75</v>
      </c>
      <c r="L2698">
        <v>1415</v>
      </c>
      <c r="M2698" s="21" t="s">
        <v>3037</v>
      </c>
      <c r="O2698" s="21">
        <v>1992</v>
      </c>
      <c r="Q2698" s="21" t="s">
        <v>3089</v>
      </c>
      <c r="T2698" s="21">
        <v>-20</v>
      </c>
      <c r="U2698" s="21" t="s">
        <v>1221</v>
      </c>
      <c r="V2698" s="9" t="s">
        <v>1250</v>
      </c>
      <c r="W2698">
        <f>56</f>
        <v>56</v>
      </c>
      <c r="X2698" s="9" t="s">
        <v>3091</v>
      </c>
      <c r="Z2698" s="22">
        <v>8</v>
      </c>
      <c r="AD2698" s="22" t="s">
        <v>1168</v>
      </c>
      <c r="AF2698" s="24" t="s">
        <v>153</v>
      </c>
      <c r="AG2698" t="s">
        <v>1160</v>
      </c>
      <c r="AH2698">
        <f>24*60*3</f>
        <v>4320</v>
      </c>
      <c r="AI2698" s="21" t="s">
        <v>153</v>
      </c>
      <c r="AJ2698" s="21" t="s">
        <v>1148</v>
      </c>
      <c r="AK2698" s="21">
        <v>38.292999999999999</v>
      </c>
      <c r="AL2698" s="21" t="s">
        <v>1324</v>
      </c>
      <c r="AM2698">
        <f>40.122-38.293</f>
        <v>1.8290000000000006</v>
      </c>
      <c r="AN2698" s="21">
        <v>3</v>
      </c>
      <c r="AO2698" s="21">
        <v>50</v>
      </c>
      <c r="AP2698" s="21">
        <v>18</v>
      </c>
      <c r="AQ2698" s="22" t="s">
        <v>3019</v>
      </c>
      <c r="AR2698" s="21" t="s">
        <v>1155</v>
      </c>
      <c r="AS2698" t="s">
        <v>3088</v>
      </c>
    </row>
    <row r="2699" spans="1:45" x14ac:dyDescent="0.2">
      <c r="A2699" s="21" t="s">
        <v>1688</v>
      </c>
      <c r="B2699" s="21" t="s">
        <v>1146</v>
      </c>
      <c r="C2699" s="21" t="s">
        <v>1149</v>
      </c>
      <c r="D2699" s="21" t="s">
        <v>420</v>
      </c>
      <c r="E2699" s="21" t="s">
        <v>3086</v>
      </c>
      <c r="G2699" s="21" t="s">
        <v>153</v>
      </c>
      <c r="H2699" s="21" t="s">
        <v>1168</v>
      </c>
      <c r="I2699" s="21" t="s">
        <v>3087</v>
      </c>
      <c r="J2699" s="21">
        <v>49.133333333333297</v>
      </c>
      <c r="K2699">
        <v>-122.75</v>
      </c>
      <c r="L2699">
        <v>1415</v>
      </c>
      <c r="M2699" s="21" t="s">
        <v>3037</v>
      </c>
      <c r="O2699" s="21">
        <v>1992</v>
      </c>
      <c r="Q2699" s="21" t="s">
        <v>3089</v>
      </c>
      <c r="T2699" s="21">
        <v>-20</v>
      </c>
      <c r="U2699" s="21" t="s">
        <v>1221</v>
      </c>
      <c r="V2699" s="9" t="s">
        <v>1250</v>
      </c>
      <c r="W2699">
        <f>56</f>
        <v>56</v>
      </c>
      <c r="X2699" s="9" t="s">
        <v>3091</v>
      </c>
      <c r="Z2699" s="22">
        <v>8</v>
      </c>
      <c r="AD2699" s="22" t="s">
        <v>1168</v>
      </c>
      <c r="AF2699" s="24" t="s">
        <v>153</v>
      </c>
      <c r="AG2699" t="s">
        <v>1160</v>
      </c>
      <c r="AH2699">
        <f>24*60*3</f>
        <v>4320</v>
      </c>
      <c r="AI2699" s="21" t="s">
        <v>153</v>
      </c>
      <c r="AJ2699" s="21" t="s">
        <v>1148</v>
      </c>
      <c r="AK2699" s="21">
        <v>42.073</v>
      </c>
      <c r="AL2699" s="21" t="s">
        <v>1324</v>
      </c>
      <c r="AM2699">
        <f>43.699-42.073</f>
        <v>1.6259999999999977</v>
      </c>
      <c r="AN2699" s="21">
        <v>3</v>
      </c>
      <c r="AO2699" s="21">
        <v>50</v>
      </c>
      <c r="AP2699" s="21">
        <v>21</v>
      </c>
      <c r="AQ2699" s="22" t="s">
        <v>3019</v>
      </c>
      <c r="AR2699" s="21" t="s">
        <v>1155</v>
      </c>
      <c r="AS2699" t="s">
        <v>3088</v>
      </c>
    </row>
    <row r="2700" spans="1:45" x14ac:dyDescent="0.2">
      <c r="A2700" s="21" t="s">
        <v>1688</v>
      </c>
      <c r="B2700" s="21" t="s">
        <v>1146</v>
      </c>
      <c r="C2700" s="21" t="s">
        <v>1149</v>
      </c>
      <c r="D2700" s="21" t="s">
        <v>420</v>
      </c>
      <c r="E2700" s="21" t="s">
        <v>3086</v>
      </c>
      <c r="G2700" s="21" t="s">
        <v>153</v>
      </c>
      <c r="H2700" s="21" t="s">
        <v>1168</v>
      </c>
      <c r="I2700" s="21" t="s">
        <v>3087</v>
      </c>
      <c r="J2700" s="21">
        <v>49.133333333333297</v>
      </c>
      <c r="K2700">
        <v>-122.75</v>
      </c>
      <c r="L2700">
        <v>1415</v>
      </c>
      <c r="M2700" s="21" t="s">
        <v>3037</v>
      </c>
      <c r="O2700" s="21">
        <v>1992</v>
      </c>
      <c r="Q2700" s="21" t="s">
        <v>3089</v>
      </c>
      <c r="T2700" s="21">
        <v>-20</v>
      </c>
      <c r="U2700" s="21" t="s">
        <v>1221</v>
      </c>
      <c r="V2700" s="9" t="s">
        <v>1250</v>
      </c>
      <c r="W2700">
        <f>56</f>
        <v>56</v>
      </c>
      <c r="X2700" s="9" t="s">
        <v>3091</v>
      </c>
      <c r="Z2700" s="22">
        <v>8</v>
      </c>
      <c r="AD2700" s="22" t="s">
        <v>1168</v>
      </c>
      <c r="AF2700" s="24" t="s">
        <v>153</v>
      </c>
      <c r="AG2700" t="s">
        <v>1160</v>
      </c>
      <c r="AH2700">
        <f>24*60*3</f>
        <v>4320</v>
      </c>
      <c r="AI2700" s="21" t="s">
        <v>153</v>
      </c>
      <c r="AJ2700" s="21" t="s">
        <v>1148</v>
      </c>
      <c r="AK2700" s="21">
        <v>43.454999999999998</v>
      </c>
      <c r="AL2700" s="21" t="s">
        <v>1324</v>
      </c>
      <c r="AM2700">
        <f>45.569-43.455</f>
        <v>2.1140000000000043</v>
      </c>
      <c r="AN2700" s="21">
        <v>3</v>
      </c>
      <c r="AO2700" s="21">
        <v>50</v>
      </c>
      <c r="AP2700" s="21">
        <v>24</v>
      </c>
      <c r="AQ2700" s="22" t="s">
        <v>3019</v>
      </c>
      <c r="AR2700" s="21" t="s">
        <v>1155</v>
      </c>
      <c r="AS2700" t="s">
        <v>3088</v>
      </c>
    </row>
    <row r="2701" spans="1:45" x14ac:dyDescent="0.2">
      <c r="A2701" s="21" t="s">
        <v>1688</v>
      </c>
      <c r="B2701" s="21" t="s">
        <v>1146</v>
      </c>
      <c r="C2701" s="21" t="s">
        <v>1149</v>
      </c>
      <c r="D2701" s="21" t="s">
        <v>420</v>
      </c>
      <c r="E2701" s="21" t="s">
        <v>3086</v>
      </c>
      <c r="G2701" s="21" t="s">
        <v>153</v>
      </c>
      <c r="H2701" s="21" t="s">
        <v>1168</v>
      </c>
      <c r="I2701" s="21" t="s">
        <v>3087</v>
      </c>
      <c r="J2701" s="21">
        <v>49.133333333333297</v>
      </c>
      <c r="K2701">
        <v>-122.75</v>
      </c>
      <c r="L2701">
        <v>1415</v>
      </c>
      <c r="M2701" s="21" t="s">
        <v>3037</v>
      </c>
      <c r="O2701" s="21">
        <v>1992</v>
      </c>
      <c r="Q2701" s="21" t="s">
        <v>3089</v>
      </c>
      <c r="T2701" s="21">
        <v>-20</v>
      </c>
      <c r="U2701" s="21" t="s">
        <v>1221</v>
      </c>
      <c r="V2701" s="9" t="s">
        <v>1250</v>
      </c>
      <c r="W2701">
        <f>56</f>
        <v>56</v>
      </c>
      <c r="X2701" s="9" t="s">
        <v>3091</v>
      </c>
      <c r="Z2701" s="22">
        <v>8</v>
      </c>
      <c r="AD2701" s="22" t="s">
        <v>1168</v>
      </c>
      <c r="AF2701" s="24" t="s">
        <v>153</v>
      </c>
      <c r="AG2701" t="s">
        <v>1160</v>
      </c>
      <c r="AH2701">
        <f>24*60*3</f>
        <v>4320</v>
      </c>
      <c r="AI2701" s="21" t="s">
        <v>153</v>
      </c>
      <c r="AJ2701" s="21" t="s">
        <v>1148</v>
      </c>
      <c r="AK2701" s="21">
        <v>43.292999999999999</v>
      </c>
      <c r="AL2701" s="21" t="s">
        <v>1324</v>
      </c>
      <c r="AM2701">
        <f>45.732-43.293</f>
        <v>2.4390000000000001</v>
      </c>
      <c r="AN2701" s="21">
        <v>3</v>
      </c>
      <c r="AO2701" s="21">
        <v>50</v>
      </c>
      <c r="AP2701" s="21">
        <v>27</v>
      </c>
      <c r="AQ2701" s="22" t="s">
        <v>3019</v>
      </c>
      <c r="AR2701" s="21" t="s">
        <v>1155</v>
      </c>
      <c r="AS2701" t="s">
        <v>3088</v>
      </c>
    </row>
    <row r="2702" spans="1:45" x14ac:dyDescent="0.2">
      <c r="A2702" s="21" t="s">
        <v>1688</v>
      </c>
      <c r="B2702" s="21" t="s">
        <v>1146</v>
      </c>
      <c r="C2702" s="21" t="s">
        <v>1149</v>
      </c>
      <c r="D2702" s="21" t="s">
        <v>420</v>
      </c>
      <c r="E2702" s="21" t="s">
        <v>3086</v>
      </c>
      <c r="G2702" s="21" t="s">
        <v>153</v>
      </c>
      <c r="H2702" s="21" t="s">
        <v>1168</v>
      </c>
      <c r="I2702" s="21" t="s">
        <v>3087</v>
      </c>
      <c r="J2702" s="21">
        <v>49.133333333333297</v>
      </c>
      <c r="K2702">
        <v>-122.75</v>
      </c>
      <c r="L2702">
        <v>1415</v>
      </c>
      <c r="M2702" s="21" t="s">
        <v>3037</v>
      </c>
      <c r="O2702" s="21">
        <v>1992</v>
      </c>
      <c r="Q2702" s="21" t="s">
        <v>3089</v>
      </c>
      <c r="T2702" s="21">
        <v>-20</v>
      </c>
      <c r="U2702" s="21" t="s">
        <v>1221</v>
      </c>
      <c r="V2702" s="9" t="s">
        <v>1250</v>
      </c>
      <c r="W2702">
        <f>56</f>
        <v>56</v>
      </c>
      <c r="X2702" s="9" t="s">
        <v>3091</v>
      </c>
      <c r="Z2702" s="22">
        <v>8</v>
      </c>
      <c r="AD2702" s="22" t="s">
        <v>1168</v>
      </c>
      <c r="AF2702" s="24" t="s">
        <v>153</v>
      </c>
      <c r="AG2702" t="s">
        <v>1160</v>
      </c>
      <c r="AH2702">
        <f>24*60*3</f>
        <v>4320</v>
      </c>
      <c r="AI2702" s="21" t="s">
        <v>153</v>
      </c>
      <c r="AJ2702" s="21" t="s">
        <v>1148</v>
      </c>
      <c r="AK2702" s="21">
        <v>43.292999999999999</v>
      </c>
      <c r="AL2702" s="21" t="s">
        <v>1324</v>
      </c>
      <c r="AM2702">
        <f>45.732-43.293</f>
        <v>2.4390000000000001</v>
      </c>
      <c r="AN2702" s="21">
        <v>3</v>
      </c>
      <c r="AO2702" s="21">
        <v>50</v>
      </c>
      <c r="AP2702" s="21">
        <v>30</v>
      </c>
      <c r="AQ2702" s="22" t="s">
        <v>3019</v>
      </c>
      <c r="AR2702" s="21" t="s">
        <v>1155</v>
      </c>
      <c r="AS2702" t="s">
        <v>3088</v>
      </c>
    </row>
    <row r="2703" spans="1:45" x14ac:dyDescent="0.2">
      <c r="A2703" s="21" t="s">
        <v>1688</v>
      </c>
      <c r="B2703" s="21" t="s">
        <v>1146</v>
      </c>
      <c r="C2703" s="21" t="s">
        <v>1149</v>
      </c>
      <c r="D2703" s="21" t="s">
        <v>420</v>
      </c>
      <c r="E2703" s="21" t="s">
        <v>3086</v>
      </c>
      <c r="G2703" s="21" t="s">
        <v>153</v>
      </c>
      <c r="H2703" s="21" t="s">
        <v>1168</v>
      </c>
      <c r="I2703" s="21" t="s">
        <v>3087</v>
      </c>
      <c r="J2703" s="21">
        <v>49.133333333333297</v>
      </c>
      <c r="K2703">
        <v>-122.75</v>
      </c>
      <c r="L2703">
        <v>1415</v>
      </c>
      <c r="M2703" s="21" t="s">
        <v>3037</v>
      </c>
      <c r="O2703" s="21">
        <v>1992</v>
      </c>
      <c r="Q2703" s="21" t="s">
        <v>3089</v>
      </c>
      <c r="T2703" s="21">
        <v>-20</v>
      </c>
      <c r="U2703" s="21" t="s">
        <v>1221</v>
      </c>
      <c r="V2703" s="9" t="s">
        <v>1250</v>
      </c>
      <c r="W2703">
        <f>56</f>
        <v>56</v>
      </c>
      <c r="X2703" s="9" t="s">
        <v>3091</v>
      </c>
      <c r="Y2703" t="s">
        <v>3092</v>
      </c>
      <c r="Z2703" s="22">
        <v>8</v>
      </c>
      <c r="AD2703" s="22" t="s">
        <v>1168</v>
      </c>
      <c r="AF2703" s="24" t="s">
        <v>153</v>
      </c>
      <c r="AG2703" t="s">
        <v>1160</v>
      </c>
      <c r="AH2703">
        <f>24*60*3</f>
        <v>4320</v>
      </c>
      <c r="AI2703" s="21" t="s">
        <v>153</v>
      </c>
      <c r="AJ2703" s="21" t="s">
        <v>1148</v>
      </c>
      <c r="AK2703" s="21">
        <v>0</v>
      </c>
      <c r="AL2703" s="21" t="s">
        <v>1324</v>
      </c>
      <c r="AM2703">
        <v>0</v>
      </c>
      <c r="AN2703" s="21">
        <v>3</v>
      </c>
      <c r="AO2703" s="21">
        <v>50</v>
      </c>
      <c r="AP2703" s="21">
        <v>3</v>
      </c>
      <c r="AQ2703" s="22" t="s">
        <v>3019</v>
      </c>
      <c r="AR2703" s="21" t="s">
        <v>1155</v>
      </c>
      <c r="AS2703" t="s">
        <v>3088</v>
      </c>
    </row>
    <row r="2704" spans="1:45" x14ac:dyDescent="0.2">
      <c r="A2704" s="21" t="s">
        <v>1688</v>
      </c>
      <c r="B2704" s="21" t="s">
        <v>1146</v>
      </c>
      <c r="C2704" s="21" t="s">
        <v>1149</v>
      </c>
      <c r="D2704" s="21" t="s">
        <v>420</v>
      </c>
      <c r="E2704" s="21" t="s">
        <v>3086</v>
      </c>
      <c r="G2704" s="21" t="s">
        <v>153</v>
      </c>
      <c r="H2704" s="21" t="s">
        <v>1168</v>
      </c>
      <c r="I2704" s="21" t="s">
        <v>3087</v>
      </c>
      <c r="J2704" s="21">
        <v>49.133333333333297</v>
      </c>
      <c r="K2704">
        <v>-122.75</v>
      </c>
      <c r="L2704">
        <v>1415</v>
      </c>
      <c r="M2704" s="21" t="s">
        <v>3037</v>
      </c>
      <c r="O2704" s="21">
        <v>1992</v>
      </c>
      <c r="Q2704" s="21" t="s">
        <v>3089</v>
      </c>
      <c r="T2704" s="21">
        <v>-20</v>
      </c>
      <c r="U2704" s="21" t="s">
        <v>1221</v>
      </c>
      <c r="V2704" s="9" t="s">
        <v>1250</v>
      </c>
      <c r="W2704">
        <f>56</f>
        <v>56</v>
      </c>
      <c r="X2704" s="9" t="s">
        <v>3091</v>
      </c>
      <c r="Y2704" t="s">
        <v>3092</v>
      </c>
      <c r="Z2704" s="22">
        <v>8</v>
      </c>
      <c r="AD2704" s="22" t="s">
        <v>1168</v>
      </c>
      <c r="AF2704" s="24" t="s">
        <v>153</v>
      </c>
      <c r="AG2704" t="s">
        <v>1160</v>
      </c>
      <c r="AH2704">
        <f>24*60*3</f>
        <v>4320</v>
      </c>
      <c r="AI2704" s="21" t="s">
        <v>153</v>
      </c>
      <c r="AJ2704" s="21" t="s">
        <v>1148</v>
      </c>
      <c r="AK2704" s="21">
        <v>14.919</v>
      </c>
      <c r="AL2704" s="21" t="s">
        <v>1324</v>
      </c>
      <c r="AM2704" t="s">
        <v>3006</v>
      </c>
      <c r="AN2704" s="21">
        <v>3</v>
      </c>
      <c r="AO2704" s="21">
        <v>50</v>
      </c>
      <c r="AP2704" s="21">
        <v>6</v>
      </c>
      <c r="AQ2704" s="22" t="s">
        <v>3019</v>
      </c>
      <c r="AR2704" s="21" t="s">
        <v>1155</v>
      </c>
      <c r="AS2704" t="s">
        <v>3088</v>
      </c>
    </row>
    <row r="2705" spans="1:45" x14ac:dyDescent="0.2">
      <c r="A2705" s="21" t="s">
        <v>1688</v>
      </c>
      <c r="B2705" s="21" t="s">
        <v>1146</v>
      </c>
      <c r="C2705" s="21" t="s">
        <v>1149</v>
      </c>
      <c r="D2705" s="21" t="s">
        <v>420</v>
      </c>
      <c r="E2705" s="21" t="s">
        <v>3086</v>
      </c>
      <c r="G2705" s="21" t="s">
        <v>153</v>
      </c>
      <c r="H2705" s="21" t="s">
        <v>1168</v>
      </c>
      <c r="I2705" s="21" t="s">
        <v>3087</v>
      </c>
      <c r="J2705" s="21">
        <v>49.133333333333297</v>
      </c>
      <c r="K2705">
        <v>-122.75</v>
      </c>
      <c r="L2705">
        <v>1415</v>
      </c>
      <c r="M2705" s="21" t="s">
        <v>3037</v>
      </c>
      <c r="O2705" s="21">
        <v>1992</v>
      </c>
      <c r="Q2705" s="21" t="s">
        <v>3089</v>
      </c>
      <c r="T2705" s="21">
        <v>-20</v>
      </c>
      <c r="U2705" s="21" t="s">
        <v>1221</v>
      </c>
      <c r="V2705" s="9" t="s">
        <v>1250</v>
      </c>
      <c r="W2705">
        <f>56</f>
        <v>56</v>
      </c>
      <c r="X2705" s="9" t="s">
        <v>3091</v>
      </c>
      <c r="Y2705" t="s">
        <v>3092</v>
      </c>
      <c r="Z2705" s="22">
        <v>8</v>
      </c>
      <c r="AD2705" s="22" t="s">
        <v>1168</v>
      </c>
      <c r="AF2705" s="24" t="s">
        <v>153</v>
      </c>
      <c r="AG2705" t="s">
        <v>1160</v>
      </c>
      <c r="AH2705">
        <f>24*60*3</f>
        <v>4320</v>
      </c>
      <c r="AI2705" s="21" t="s">
        <v>153</v>
      </c>
      <c r="AJ2705" s="21" t="s">
        <v>1148</v>
      </c>
      <c r="AK2705" s="21">
        <v>35.569000000000003</v>
      </c>
      <c r="AL2705" s="21" t="s">
        <v>1324</v>
      </c>
      <c r="AM2705" t="s">
        <v>3006</v>
      </c>
      <c r="AN2705" s="21">
        <v>3</v>
      </c>
      <c r="AO2705" s="21">
        <v>50</v>
      </c>
      <c r="AP2705" s="21">
        <v>9</v>
      </c>
      <c r="AQ2705" s="22" t="s">
        <v>3019</v>
      </c>
      <c r="AR2705" s="21" t="s">
        <v>1155</v>
      </c>
      <c r="AS2705" t="s">
        <v>3088</v>
      </c>
    </row>
    <row r="2706" spans="1:45" x14ac:dyDescent="0.2">
      <c r="A2706" s="21" t="s">
        <v>1688</v>
      </c>
      <c r="B2706" s="21" t="s">
        <v>1146</v>
      </c>
      <c r="C2706" s="21" t="s">
        <v>1149</v>
      </c>
      <c r="D2706" s="21" t="s">
        <v>420</v>
      </c>
      <c r="E2706" s="21" t="s">
        <v>3086</v>
      </c>
      <c r="G2706" s="21" t="s">
        <v>153</v>
      </c>
      <c r="H2706" s="21" t="s">
        <v>1168</v>
      </c>
      <c r="I2706" s="21" t="s">
        <v>3087</v>
      </c>
      <c r="J2706" s="21">
        <v>49.133333333333297</v>
      </c>
      <c r="K2706">
        <v>-122.75</v>
      </c>
      <c r="L2706">
        <v>1415</v>
      </c>
      <c r="M2706" s="21" t="s">
        <v>3037</v>
      </c>
      <c r="O2706" s="21">
        <v>1992</v>
      </c>
      <c r="Q2706" s="21" t="s">
        <v>3089</v>
      </c>
      <c r="T2706" s="21">
        <v>-20</v>
      </c>
      <c r="U2706" s="21" t="s">
        <v>1221</v>
      </c>
      <c r="V2706" s="9" t="s">
        <v>1250</v>
      </c>
      <c r="W2706">
        <f>56</f>
        <v>56</v>
      </c>
      <c r="X2706" s="9" t="s">
        <v>3091</v>
      </c>
      <c r="Y2706" t="s">
        <v>3092</v>
      </c>
      <c r="Z2706" s="22">
        <v>8</v>
      </c>
      <c r="AD2706" s="22" t="s">
        <v>1168</v>
      </c>
      <c r="AF2706" s="24" t="s">
        <v>153</v>
      </c>
      <c r="AG2706" t="s">
        <v>1160</v>
      </c>
      <c r="AH2706">
        <f>24*60*3</f>
        <v>4320</v>
      </c>
      <c r="AI2706" s="21" t="s">
        <v>153</v>
      </c>
      <c r="AJ2706" s="21" t="s">
        <v>1148</v>
      </c>
      <c r="AK2706" s="21">
        <v>54.878</v>
      </c>
      <c r="AL2706" s="21" t="s">
        <v>1324</v>
      </c>
      <c r="AM2706" s="21" t="s">
        <v>3006</v>
      </c>
      <c r="AN2706" s="21">
        <v>3</v>
      </c>
      <c r="AO2706" s="21">
        <v>50</v>
      </c>
      <c r="AP2706" s="21">
        <v>12</v>
      </c>
      <c r="AQ2706" s="22" t="s">
        <v>3019</v>
      </c>
      <c r="AR2706" s="21" t="s">
        <v>1155</v>
      </c>
      <c r="AS2706" t="s">
        <v>3088</v>
      </c>
    </row>
    <row r="2707" spans="1:45" x14ac:dyDescent="0.2">
      <c r="A2707" s="21" t="s">
        <v>1688</v>
      </c>
      <c r="B2707" s="21" t="s">
        <v>1146</v>
      </c>
      <c r="C2707" s="21" t="s">
        <v>1149</v>
      </c>
      <c r="D2707" s="21" t="s">
        <v>420</v>
      </c>
      <c r="E2707" s="21" t="s">
        <v>3086</v>
      </c>
      <c r="G2707" s="21" t="s">
        <v>153</v>
      </c>
      <c r="H2707" s="21" t="s">
        <v>1168</v>
      </c>
      <c r="I2707" s="21" t="s">
        <v>3087</v>
      </c>
      <c r="J2707" s="21">
        <v>49.133333333333297</v>
      </c>
      <c r="K2707">
        <v>-122.75</v>
      </c>
      <c r="L2707">
        <v>1415</v>
      </c>
      <c r="M2707" s="21" t="s">
        <v>3037</v>
      </c>
      <c r="O2707" s="21">
        <v>1992</v>
      </c>
      <c r="Q2707" s="21" t="s">
        <v>3089</v>
      </c>
      <c r="T2707" s="21">
        <v>-20</v>
      </c>
      <c r="U2707" s="21" t="s">
        <v>1221</v>
      </c>
      <c r="V2707" s="9" t="s">
        <v>1250</v>
      </c>
      <c r="W2707">
        <f>56</f>
        <v>56</v>
      </c>
      <c r="X2707" s="9" t="s">
        <v>3091</v>
      </c>
      <c r="Y2707" t="s">
        <v>3092</v>
      </c>
      <c r="Z2707" s="22">
        <v>8</v>
      </c>
      <c r="AD2707" s="22" t="s">
        <v>1168</v>
      </c>
      <c r="AF2707" s="24" t="s">
        <v>153</v>
      </c>
      <c r="AG2707" t="s">
        <v>1160</v>
      </c>
      <c r="AH2707">
        <f>24*60*3</f>
        <v>4320</v>
      </c>
      <c r="AI2707" s="21" t="s">
        <v>153</v>
      </c>
      <c r="AJ2707" s="21" t="s">
        <v>1148</v>
      </c>
      <c r="AK2707" s="21">
        <v>58.984000000000002</v>
      </c>
      <c r="AL2707" s="21" t="s">
        <v>1324</v>
      </c>
      <c r="AM2707" s="21" t="s">
        <v>3006</v>
      </c>
      <c r="AN2707" s="21">
        <v>3</v>
      </c>
      <c r="AO2707" s="21">
        <v>50</v>
      </c>
      <c r="AP2707" s="21">
        <v>15</v>
      </c>
      <c r="AQ2707" s="22" t="s">
        <v>3019</v>
      </c>
      <c r="AR2707" s="21" t="s">
        <v>1155</v>
      </c>
      <c r="AS2707" t="s">
        <v>3088</v>
      </c>
    </row>
    <row r="2708" spans="1:45" x14ac:dyDescent="0.2">
      <c r="A2708" s="21" t="s">
        <v>1688</v>
      </c>
      <c r="B2708" s="21" t="s">
        <v>1146</v>
      </c>
      <c r="C2708" s="21" t="s">
        <v>1149</v>
      </c>
      <c r="D2708" s="21" t="s">
        <v>420</v>
      </c>
      <c r="E2708" s="21" t="s">
        <v>3086</v>
      </c>
      <c r="G2708" s="21" t="s">
        <v>153</v>
      </c>
      <c r="H2708" s="21" t="s">
        <v>1168</v>
      </c>
      <c r="I2708" s="21" t="s">
        <v>3087</v>
      </c>
      <c r="J2708" s="21">
        <v>49.133333333333297</v>
      </c>
      <c r="K2708">
        <v>-122.75</v>
      </c>
      <c r="L2708">
        <v>1415</v>
      </c>
      <c r="M2708" s="21" t="s">
        <v>3037</v>
      </c>
      <c r="O2708" s="21">
        <v>1992</v>
      </c>
      <c r="Q2708" s="21" t="s">
        <v>3089</v>
      </c>
      <c r="T2708" s="21">
        <v>-20</v>
      </c>
      <c r="U2708" s="21" t="s">
        <v>1221</v>
      </c>
      <c r="V2708" s="9" t="s">
        <v>1250</v>
      </c>
      <c r="W2708">
        <f>56</f>
        <v>56</v>
      </c>
      <c r="X2708" s="9" t="s">
        <v>3091</v>
      </c>
      <c r="Y2708" t="s">
        <v>3092</v>
      </c>
      <c r="Z2708" s="22">
        <v>8</v>
      </c>
      <c r="AD2708" s="22" t="s">
        <v>1168</v>
      </c>
      <c r="AF2708" s="24" t="s">
        <v>153</v>
      </c>
      <c r="AG2708" t="s">
        <v>1160</v>
      </c>
      <c r="AH2708">
        <f>24*60*3</f>
        <v>4320</v>
      </c>
      <c r="AI2708" s="21" t="s">
        <v>153</v>
      </c>
      <c r="AJ2708" s="21" t="s">
        <v>1148</v>
      </c>
      <c r="AK2708" s="21">
        <v>58.902000000000001</v>
      </c>
      <c r="AL2708" s="21" t="s">
        <v>1324</v>
      </c>
      <c r="AM2708" s="21" t="s">
        <v>3006</v>
      </c>
      <c r="AN2708" s="21">
        <v>3</v>
      </c>
      <c r="AO2708" s="21">
        <v>50</v>
      </c>
      <c r="AP2708" s="21">
        <v>18</v>
      </c>
      <c r="AQ2708" s="22" t="s">
        <v>3019</v>
      </c>
      <c r="AR2708" s="21" t="s">
        <v>1155</v>
      </c>
      <c r="AS2708" t="s">
        <v>3088</v>
      </c>
    </row>
    <row r="2709" spans="1:45" x14ac:dyDescent="0.2">
      <c r="A2709" s="21" t="s">
        <v>1688</v>
      </c>
      <c r="B2709" s="21" t="s">
        <v>1146</v>
      </c>
      <c r="C2709" s="21" t="s">
        <v>1149</v>
      </c>
      <c r="D2709" s="21" t="s">
        <v>420</v>
      </c>
      <c r="E2709" s="21" t="s">
        <v>3086</v>
      </c>
      <c r="G2709" s="21" t="s">
        <v>153</v>
      </c>
      <c r="H2709" s="21" t="s">
        <v>1168</v>
      </c>
      <c r="I2709" s="21" t="s">
        <v>3087</v>
      </c>
      <c r="J2709" s="21">
        <v>49.133333333333297</v>
      </c>
      <c r="K2709">
        <v>-122.75</v>
      </c>
      <c r="L2709">
        <v>1415</v>
      </c>
      <c r="M2709" s="21" t="s">
        <v>3037</v>
      </c>
      <c r="O2709" s="21">
        <v>1992</v>
      </c>
      <c r="Q2709" s="21" t="s">
        <v>3089</v>
      </c>
      <c r="T2709" s="21">
        <v>-20</v>
      </c>
      <c r="U2709" s="21" t="s">
        <v>1221</v>
      </c>
      <c r="V2709" s="9" t="s">
        <v>1250</v>
      </c>
      <c r="W2709">
        <f>56</f>
        <v>56</v>
      </c>
      <c r="X2709" s="9" t="s">
        <v>3091</v>
      </c>
      <c r="Y2709" t="s">
        <v>3092</v>
      </c>
      <c r="Z2709" s="22">
        <v>8</v>
      </c>
      <c r="AD2709" s="22" t="s">
        <v>1168</v>
      </c>
      <c r="AF2709" s="24" t="s">
        <v>153</v>
      </c>
      <c r="AG2709" t="s">
        <v>1160</v>
      </c>
      <c r="AH2709">
        <f>24*60*3</f>
        <v>4320</v>
      </c>
      <c r="AI2709" s="21" t="s">
        <v>153</v>
      </c>
      <c r="AJ2709" s="21" t="s">
        <v>1148</v>
      </c>
      <c r="AK2709" s="21">
        <v>62.154000000000003</v>
      </c>
      <c r="AL2709" s="21" t="s">
        <v>1324</v>
      </c>
      <c r="AM2709" s="21" t="s">
        <v>3006</v>
      </c>
      <c r="AN2709" s="21">
        <v>3</v>
      </c>
      <c r="AO2709" s="21">
        <v>50</v>
      </c>
      <c r="AP2709" s="21">
        <v>21</v>
      </c>
      <c r="AQ2709" s="22" t="s">
        <v>3019</v>
      </c>
      <c r="AR2709" s="21" t="s">
        <v>1155</v>
      </c>
      <c r="AS2709" t="s">
        <v>3088</v>
      </c>
    </row>
    <row r="2710" spans="1:45" x14ac:dyDescent="0.2">
      <c r="A2710" s="21" t="s">
        <v>1688</v>
      </c>
      <c r="B2710" s="21" t="s">
        <v>1146</v>
      </c>
      <c r="C2710" s="21" t="s">
        <v>1149</v>
      </c>
      <c r="D2710" s="21" t="s">
        <v>420</v>
      </c>
      <c r="E2710" s="21" t="s">
        <v>3086</v>
      </c>
      <c r="G2710" s="21" t="s">
        <v>153</v>
      </c>
      <c r="H2710" s="21" t="s">
        <v>1168</v>
      </c>
      <c r="I2710" s="21" t="s">
        <v>3087</v>
      </c>
      <c r="J2710" s="21">
        <v>49.133333333333297</v>
      </c>
      <c r="K2710">
        <v>-122.75</v>
      </c>
      <c r="L2710">
        <v>1415</v>
      </c>
      <c r="M2710" s="21" t="s">
        <v>3037</v>
      </c>
      <c r="O2710" s="21">
        <v>1992</v>
      </c>
      <c r="Q2710" s="21" t="s">
        <v>3089</v>
      </c>
      <c r="T2710" s="21">
        <v>-20</v>
      </c>
      <c r="U2710" s="21" t="s">
        <v>1221</v>
      </c>
      <c r="V2710" s="9" t="s">
        <v>1250</v>
      </c>
      <c r="W2710">
        <f>56</f>
        <v>56</v>
      </c>
      <c r="X2710" s="9" t="s">
        <v>3091</v>
      </c>
      <c r="Y2710" t="s">
        <v>3092</v>
      </c>
      <c r="Z2710" s="22">
        <v>8</v>
      </c>
      <c r="AD2710" s="22" t="s">
        <v>1168</v>
      </c>
      <c r="AF2710" s="24" t="s">
        <v>153</v>
      </c>
      <c r="AG2710" t="s">
        <v>1160</v>
      </c>
      <c r="AH2710">
        <f>24*60*3</f>
        <v>4320</v>
      </c>
      <c r="AI2710" s="21" t="s">
        <v>153</v>
      </c>
      <c r="AJ2710" s="21" t="s">
        <v>1148</v>
      </c>
      <c r="AK2710" s="21">
        <v>63.414999999999999</v>
      </c>
      <c r="AL2710" s="21" t="s">
        <v>1324</v>
      </c>
      <c r="AM2710" s="21">
        <f>66.87-60.528</f>
        <v>6.3420000000000059</v>
      </c>
      <c r="AN2710" s="21">
        <v>3</v>
      </c>
      <c r="AO2710" s="21">
        <v>50</v>
      </c>
      <c r="AP2710" s="21">
        <v>24</v>
      </c>
      <c r="AQ2710" s="22" t="s">
        <v>3019</v>
      </c>
      <c r="AR2710" s="21" t="s">
        <v>1155</v>
      </c>
      <c r="AS2710" t="s">
        <v>3088</v>
      </c>
    </row>
    <row r="2711" spans="1:45" x14ac:dyDescent="0.2">
      <c r="A2711" s="21" t="s">
        <v>1688</v>
      </c>
      <c r="B2711" s="21" t="s">
        <v>1146</v>
      </c>
      <c r="C2711" s="21" t="s">
        <v>1149</v>
      </c>
      <c r="D2711" s="21" t="s">
        <v>420</v>
      </c>
      <c r="E2711" s="21" t="s">
        <v>3086</v>
      </c>
      <c r="G2711" s="21" t="s">
        <v>153</v>
      </c>
      <c r="H2711" s="21" t="s">
        <v>1168</v>
      </c>
      <c r="I2711" s="21" t="s">
        <v>3087</v>
      </c>
      <c r="J2711" s="21">
        <v>49.133333333333297</v>
      </c>
      <c r="K2711">
        <v>-122.75</v>
      </c>
      <c r="L2711">
        <v>1415</v>
      </c>
      <c r="M2711" s="21" t="s">
        <v>3037</v>
      </c>
      <c r="O2711" s="21">
        <v>1992</v>
      </c>
      <c r="Q2711" s="21" t="s">
        <v>3089</v>
      </c>
      <c r="T2711" s="21">
        <v>-20</v>
      </c>
      <c r="U2711" s="21" t="s">
        <v>1221</v>
      </c>
      <c r="V2711" s="9" t="s">
        <v>1250</v>
      </c>
      <c r="W2711">
        <f>56</f>
        <v>56</v>
      </c>
      <c r="X2711" s="9" t="s">
        <v>3091</v>
      </c>
      <c r="Y2711" t="s">
        <v>3092</v>
      </c>
      <c r="Z2711" s="22">
        <v>8</v>
      </c>
      <c r="AD2711" s="22" t="s">
        <v>1168</v>
      </c>
      <c r="AF2711" s="24" t="s">
        <v>153</v>
      </c>
      <c r="AG2711" t="s">
        <v>1160</v>
      </c>
      <c r="AH2711">
        <f>24*60*3</f>
        <v>4320</v>
      </c>
      <c r="AI2711" s="21" t="s">
        <v>153</v>
      </c>
      <c r="AJ2711" s="21" t="s">
        <v>1148</v>
      </c>
      <c r="AK2711" s="21">
        <v>63.942999999999998</v>
      </c>
      <c r="AL2711" s="21" t="s">
        <v>1324</v>
      </c>
      <c r="AM2711" s="21" t="s">
        <v>3006</v>
      </c>
      <c r="AN2711" s="21">
        <v>3</v>
      </c>
      <c r="AO2711" s="21">
        <v>50</v>
      </c>
      <c r="AP2711" s="21">
        <v>27</v>
      </c>
      <c r="AQ2711" s="22" t="s">
        <v>3019</v>
      </c>
      <c r="AR2711" s="21" t="s">
        <v>1155</v>
      </c>
      <c r="AS2711" t="s">
        <v>3088</v>
      </c>
    </row>
    <row r="2712" spans="1:45" x14ac:dyDescent="0.2">
      <c r="A2712" s="21" t="s">
        <v>1688</v>
      </c>
      <c r="B2712" s="21" t="s">
        <v>1146</v>
      </c>
      <c r="C2712" s="21" t="s">
        <v>1149</v>
      </c>
      <c r="D2712" s="21" t="s">
        <v>420</v>
      </c>
      <c r="E2712" s="21" t="s">
        <v>3086</v>
      </c>
      <c r="G2712" s="21" t="s">
        <v>153</v>
      </c>
      <c r="H2712" s="21" t="s">
        <v>1168</v>
      </c>
      <c r="I2712" s="21" t="s">
        <v>3087</v>
      </c>
      <c r="J2712" s="21">
        <v>49.133333333333297</v>
      </c>
      <c r="K2712">
        <v>-122.75</v>
      </c>
      <c r="L2712">
        <v>1415</v>
      </c>
      <c r="M2712" s="21" t="s">
        <v>3037</v>
      </c>
      <c r="O2712" s="21">
        <v>1992</v>
      </c>
      <c r="Q2712" s="21" t="s">
        <v>3089</v>
      </c>
      <c r="T2712" s="21">
        <v>-20</v>
      </c>
      <c r="U2712" s="21" t="s">
        <v>1221</v>
      </c>
      <c r="V2712" s="9" t="s">
        <v>1250</v>
      </c>
      <c r="W2712">
        <f>56</f>
        <v>56</v>
      </c>
      <c r="X2712" s="9" t="s">
        <v>3091</v>
      </c>
      <c r="Y2712" t="s">
        <v>3092</v>
      </c>
      <c r="Z2712" s="22">
        <v>8</v>
      </c>
      <c r="AD2712" s="22" t="s">
        <v>1168</v>
      </c>
      <c r="AF2712" s="24" t="s">
        <v>153</v>
      </c>
      <c r="AG2712" t="s">
        <v>1160</v>
      </c>
      <c r="AH2712">
        <f>24*60*3</f>
        <v>4320</v>
      </c>
      <c r="AI2712" s="21" t="s">
        <v>153</v>
      </c>
      <c r="AJ2712" s="21" t="s">
        <v>1148</v>
      </c>
      <c r="AK2712" s="21">
        <v>64.105999999999995</v>
      </c>
      <c r="AL2712" s="21" t="s">
        <v>1324</v>
      </c>
      <c r="AM2712" s="21" t="s">
        <v>3006</v>
      </c>
      <c r="AN2712" s="21">
        <v>3</v>
      </c>
      <c r="AO2712" s="21">
        <v>50</v>
      </c>
      <c r="AP2712" s="21">
        <v>30</v>
      </c>
      <c r="AQ2712" s="22" t="s">
        <v>3019</v>
      </c>
      <c r="AR2712" s="21" t="s">
        <v>1155</v>
      </c>
      <c r="AS2712" t="s">
        <v>3088</v>
      </c>
    </row>
    <row r="2713" spans="1:45" x14ac:dyDescent="0.2">
      <c r="A2713" s="21" t="s">
        <v>1688</v>
      </c>
      <c r="B2713" s="21" t="s">
        <v>1146</v>
      </c>
      <c r="C2713" s="21" t="s">
        <v>1149</v>
      </c>
      <c r="D2713" s="21" t="s">
        <v>420</v>
      </c>
      <c r="E2713" s="21" t="s">
        <v>3086</v>
      </c>
      <c r="G2713" s="21" t="s">
        <v>153</v>
      </c>
      <c r="H2713" s="21" t="s">
        <v>1168</v>
      </c>
      <c r="I2713" s="21" t="s">
        <v>3087</v>
      </c>
      <c r="J2713" s="21">
        <v>49.133333333333297</v>
      </c>
      <c r="K2713">
        <v>-122.75</v>
      </c>
      <c r="L2713">
        <v>1415</v>
      </c>
      <c r="M2713" s="21" t="s">
        <v>3037</v>
      </c>
      <c r="O2713" s="21">
        <v>1992</v>
      </c>
      <c r="Q2713" s="21" t="s">
        <v>3089</v>
      </c>
      <c r="T2713" s="21">
        <v>-20</v>
      </c>
      <c r="U2713" s="21" t="s">
        <v>1221</v>
      </c>
      <c r="V2713" s="9" t="s">
        <v>1250</v>
      </c>
      <c r="W2713">
        <f>56</f>
        <v>56</v>
      </c>
      <c r="X2713" s="9" t="s">
        <v>3091</v>
      </c>
      <c r="Y2713" t="s">
        <v>3093</v>
      </c>
      <c r="Z2713" s="22">
        <v>8</v>
      </c>
      <c r="AD2713" s="22" t="s">
        <v>1168</v>
      </c>
      <c r="AF2713" s="24" t="s">
        <v>153</v>
      </c>
      <c r="AG2713" t="s">
        <v>1160</v>
      </c>
      <c r="AH2713">
        <f>24*60*3</f>
        <v>4320</v>
      </c>
      <c r="AI2713" s="21" t="s">
        <v>153</v>
      </c>
      <c r="AJ2713" s="21" t="s">
        <v>1148</v>
      </c>
      <c r="AK2713" s="21">
        <v>0</v>
      </c>
      <c r="AL2713" s="21" t="s">
        <v>1324</v>
      </c>
      <c r="AM2713" s="21">
        <v>0</v>
      </c>
      <c r="AN2713" s="21">
        <v>3</v>
      </c>
      <c r="AO2713" s="21">
        <v>50</v>
      </c>
      <c r="AP2713" s="21">
        <v>3</v>
      </c>
      <c r="AQ2713" s="22" t="s">
        <v>3019</v>
      </c>
      <c r="AR2713" s="21" t="s">
        <v>1155</v>
      </c>
      <c r="AS2713" t="s">
        <v>3088</v>
      </c>
    </row>
    <row r="2714" spans="1:45" x14ac:dyDescent="0.2">
      <c r="A2714" s="21" t="s">
        <v>1688</v>
      </c>
      <c r="B2714" s="21" t="s">
        <v>1146</v>
      </c>
      <c r="C2714" s="21" t="s">
        <v>1149</v>
      </c>
      <c r="D2714" s="21" t="s">
        <v>420</v>
      </c>
      <c r="E2714" s="21" t="s">
        <v>3086</v>
      </c>
      <c r="G2714" s="21" t="s">
        <v>153</v>
      </c>
      <c r="H2714" s="21" t="s">
        <v>1168</v>
      </c>
      <c r="I2714" s="21" t="s">
        <v>3087</v>
      </c>
      <c r="J2714" s="21">
        <v>49.133333333333297</v>
      </c>
      <c r="K2714">
        <v>-122.75</v>
      </c>
      <c r="L2714">
        <v>1415</v>
      </c>
      <c r="M2714" s="21" t="s">
        <v>3037</v>
      </c>
      <c r="O2714" s="21">
        <v>1992</v>
      </c>
      <c r="Q2714" s="21" t="s">
        <v>3089</v>
      </c>
      <c r="T2714" s="21">
        <v>-20</v>
      </c>
      <c r="U2714" s="21" t="s">
        <v>1221</v>
      </c>
      <c r="V2714" s="9" t="s">
        <v>1250</v>
      </c>
      <c r="W2714">
        <f>56</f>
        <v>56</v>
      </c>
      <c r="X2714" s="9" t="s">
        <v>3091</v>
      </c>
      <c r="Y2714" t="s">
        <v>3093</v>
      </c>
      <c r="Z2714" s="22">
        <v>8</v>
      </c>
      <c r="AD2714" s="22" t="s">
        <v>1168</v>
      </c>
      <c r="AF2714" s="24" t="s">
        <v>153</v>
      </c>
      <c r="AG2714" t="s">
        <v>1160</v>
      </c>
      <c r="AH2714">
        <f>24*60*3</f>
        <v>4320</v>
      </c>
      <c r="AI2714" s="21" t="s">
        <v>153</v>
      </c>
      <c r="AJ2714" s="21" t="s">
        <v>1148</v>
      </c>
      <c r="AK2714" s="21">
        <v>10.244</v>
      </c>
      <c r="AL2714" s="21" t="s">
        <v>1324</v>
      </c>
      <c r="AM2714" s="21" t="s">
        <v>3006</v>
      </c>
      <c r="AN2714" s="21">
        <v>3</v>
      </c>
      <c r="AO2714" s="21">
        <v>50</v>
      </c>
      <c r="AP2714" s="21">
        <v>6</v>
      </c>
      <c r="AQ2714" s="22" t="s">
        <v>3019</v>
      </c>
      <c r="AR2714" s="21" t="s">
        <v>1155</v>
      </c>
      <c r="AS2714" t="s">
        <v>3088</v>
      </c>
    </row>
    <row r="2715" spans="1:45" x14ac:dyDescent="0.2">
      <c r="A2715" s="21" t="s">
        <v>1688</v>
      </c>
      <c r="B2715" s="21" t="s">
        <v>1146</v>
      </c>
      <c r="C2715" s="21" t="s">
        <v>1149</v>
      </c>
      <c r="D2715" s="21" t="s">
        <v>420</v>
      </c>
      <c r="E2715" s="21" t="s">
        <v>3086</v>
      </c>
      <c r="G2715" s="21" t="s">
        <v>153</v>
      </c>
      <c r="H2715" s="21" t="s">
        <v>1168</v>
      </c>
      <c r="I2715" s="21" t="s">
        <v>3087</v>
      </c>
      <c r="J2715" s="21">
        <v>49.133333333333297</v>
      </c>
      <c r="K2715">
        <v>-122.75</v>
      </c>
      <c r="L2715">
        <v>1415</v>
      </c>
      <c r="M2715" s="21" t="s">
        <v>3037</v>
      </c>
      <c r="O2715" s="21">
        <v>1992</v>
      </c>
      <c r="Q2715" s="21" t="s">
        <v>3089</v>
      </c>
      <c r="T2715" s="21">
        <v>-20</v>
      </c>
      <c r="U2715" s="21" t="s">
        <v>1221</v>
      </c>
      <c r="V2715" s="9" t="s">
        <v>1250</v>
      </c>
      <c r="W2715">
        <f>56</f>
        <v>56</v>
      </c>
      <c r="X2715" s="9" t="s">
        <v>3091</v>
      </c>
      <c r="Y2715" t="s">
        <v>3093</v>
      </c>
      <c r="Z2715" s="22">
        <v>8</v>
      </c>
      <c r="AD2715" s="22" t="s">
        <v>1168</v>
      </c>
      <c r="AF2715" s="24" t="s">
        <v>153</v>
      </c>
      <c r="AG2715" t="s">
        <v>1160</v>
      </c>
      <c r="AH2715">
        <f>24*60*3</f>
        <v>4320</v>
      </c>
      <c r="AI2715" s="21" t="s">
        <v>153</v>
      </c>
      <c r="AJ2715" s="21" t="s">
        <v>1148</v>
      </c>
      <c r="AK2715" s="21">
        <v>32.195</v>
      </c>
      <c r="AL2715" s="21" t="s">
        <v>1324</v>
      </c>
      <c r="AM2715" s="21" t="s">
        <v>3006</v>
      </c>
      <c r="AN2715" s="21">
        <v>3</v>
      </c>
      <c r="AO2715" s="21">
        <v>50</v>
      </c>
      <c r="AP2715" s="21">
        <v>9</v>
      </c>
      <c r="AQ2715" s="22" t="s">
        <v>3019</v>
      </c>
      <c r="AR2715" s="21" t="s">
        <v>1155</v>
      </c>
      <c r="AS2715" t="s">
        <v>3088</v>
      </c>
    </row>
    <row r="2716" spans="1:45" x14ac:dyDescent="0.2">
      <c r="A2716" s="21" t="s">
        <v>1688</v>
      </c>
      <c r="B2716" s="21" t="s">
        <v>1146</v>
      </c>
      <c r="C2716" s="21" t="s">
        <v>1149</v>
      </c>
      <c r="D2716" s="21" t="s">
        <v>420</v>
      </c>
      <c r="E2716" s="21" t="s">
        <v>3086</v>
      </c>
      <c r="G2716" s="21" t="s">
        <v>153</v>
      </c>
      <c r="H2716" s="21" t="s">
        <v>1168</v>
      </c>
      <c r="I2716" s="21" t="s">
        <v>3087</v>
      </c>
      <c r="J2716" s="21">
        <v>49.133333333333297</v>
      </c>
      <c r="K2716">
        <v>-122.75</v>
      </c>
      <c r="L2716">
        <v>1415</v>
      </c>
      <c r="M2716" s="21" t="s">
        <v>3037</v>
      </c>
      <c r="O2716" s="21">
        <v>1992</v>
      </c>
      <c r="Q2716" s="21" t="s">
        <v>3089</v>
      </c>
      <c r="T2716" s="21">
        <v>-20</v>
      </c>
      <c r="U2716" s="21" t="s">
        <v>1221</v>
      </c>
      <c r="V2716" s="9" t="s">
        <v>1250</v>
      </c>
      <c r="W2716">
        <f>56</f>
        <v>56</v>
      </c>
      <c r="X2716" s="9" t="s">
        <v>3091</v>
      </c>
      <c r="Y2716" t="s">
        <v>3093</v>
      </c>
      <c r="Z2716" s="22">
        <v>8</v>
      </c>
      <c r="AD2716" s="22" t="s">
        <v>1168</v>
      </c>
      <c r="AF2716" s="24" t="s">
        <v>153</v>
      </c>
      <c r="AG2716" t="s">
        <v>1160</v>
      </c>
      <c r="AH2716">
        <f>24*60*3</f>
        <v>4320</v>
      </c>
      <c r="AI2716" s="21" t="s">
        <v>153</v>
      </c>
      <c r="AJ2716" s="21" t="s">
        <v>1148</v>
      </c>
      <c r="AK2716" s="21">
        <v>45.731999999999999</v>
      </c>
      <c r="AL2716" s="21" t="s">
        <v>1324</v>
      </c>
      <c r="AM2716" s="21" t="s">
        <v>3006</v>
      </c>
      <c r="AN2716" s="21">
        <v>3</v>
      </c>
      <c r="AO2716" s="21">
        <v>50</v>
      </c>
      <c r="AP2716" s="21">
        <v>12</v>
      </c>
      <c r="AQ2716" s="22" t="s">
        <v>3019</v>
      </c>
      <c r="AR2716" s="21" t="s">
        <v>1155</v>
      </c>
      <c r="AS2716" t="s">
        <v>3088</v>
      </c>
    </row>
    <row r="2717" spans="1:45" x14ac:dyDescent="0.2">
      <c r="A2717" s="21" t="s">
        <v>1688</v>
      </c>
      <c r="B2717" s="21" t="s">
        <v>1146</v>
      </c>
      <c r="C2717" s="21" t="s">
        <v>1149</v>
      </c>
      <c r="D2717" s="21" t="s">
        <v>420</v>
      </c>
      <c r="E2717" s="21" t="s">
        <v>3086</v>
      </c>
      <c r="G2717" s="21" t="s">
        <v>153</v>
      </c>
      <c r="H2717" s="21" t="s">
        <v>1168</v>
      </c>
      <c r="I2717" s="21" t="s">
        <v>3087</v>
      </c>
      <c r="J2717" s="21">
        <v>49.133333333333297</v>
      </c>
      <c r="K2717">
        <v>-122.75</v>
      </c>
      <c r="L2717">
        <v>1415</v>
      </c>
      <c r="M2717" s="21" t="s">
        <v>3037</v>
      </c>
      <c r="O2717" s="21">
        <v>1992</v>
      </c>
      <c r="Q2717" s="21" t="s">
        <v>3089</v>
      </c>
      <c r="T2717" s="21">
        <v>-20</v>
      </c>
      <c r="U2717" s="21" t="s">
        <v>1221</v>
      </c>
      <c r="V2717" s="9" t="s">
        <v>1250</v>
      </c>
      <c r="W2717">
        <f>56</f>
        <v>56</v>
      </c>
      <c r="X2717" s="9" t="s">
        <v>3091</v>
      </c>
      <c r="Y2717" t="s">
        <v>3093</v>
      </c>
      <c r="Z2717" s="22">
        <v>8</v>
      </c>
      <c r="AD2717" s="22" t="s">
        <v>1168</v>
      </c>
      <c r="AF2717" s="24" t="s">
        <v>153</v>
      </c>
      <c r="AG2717" t="s">
        <v>1160</v>
      </c>
      <c r="AH2717">
        <f>24*60*3</f>
        <v>4320</v>
      </c>
      <c r="AI2717" s="21" t="s">
        <v>153</v>
      </c>
      <c r="AJ2717" s="21" t="s">
        <v>1148</v>
      </c>
      <c r="AK2717" s="21">
        <v>53.658999999999999</v>
      </c>
      <c r="AL2717" s="21" t="s">
        <v>1324</v>
      </c>
      <c r="AM2717" s="21" t="s">
        <v>3006</v>
      </c>
      <c r="AN2717" s="21">
        <v>3</v>
      </c>
      <c r="AO2717" s="21">
        <v>50</v>
      </c>
      <c r="AP2717" s="21">
        <v>15</v>
      </c>
      <c r="AQ2717" s="22" t="s">
        <v>3019</v>
      </c>
      <c r="AR2717" s="21" t="s">
        <v>1155</v>
      </c>
      <c r="AS2717" t="s">
        <v>3088</v>
      </c>
    </row>
    <row r="2718" spans="1:45" ht="37" customHeight="1" x14ac:dyDescent="0.2">
      <c r="A2718" s="21" t="s">
        <v>1688</v>
      </c>
      <c r="B2718" s="21" t="s">
        <v>1146</v>
      </c>
      <c r="C2718" s="21" t="s">
        <v>1149</v>
      </c>
      <c r="D2718" s="21" t="s">
        <v>420</v>
      </c>
      <c r="E2718" s="21" t="s">
        <v>3086</v>
      </c>
      <c r="G2718" s="21" t="s">
        <v>153</v>
      </c>
      <c r="H2718" s="21" t="s">
        <v>1168</v>
      </c>
      <c r="I2718" s="21" t="s">
        <v>3087</v>
      </c>
      <c r="J2718" s="21">
        <v>49.133333333333297</v>
      </c>
      <c r="K2718">
        <v>-122.75</v>
      </c>
      <c r="L2718">
        <v>1415</v>
      </c>
      <c r="M2718" s="21" t="s">
        <v>3037</v>
      </c>
      <c r="O2718" s="21">
        <v>1992</v>
      </c>
      <c r="Q2718" s="21" t="s">
        <v>3089</v>
      </c>
      <c r="T2718" s="21">
        <v>-20</v>
      </c>
      <c r="U2718" s="21" t="s">
        <v>1221</v>
      </c>
      <c r="V2718" s="9" t="s">
        <v>1250</v>
      </c>
      <c r="W2718">
        <f>56</f>
        <v>56</v>
      </c>
      <c r="X2718" s="9" t="s">
        <v>3091</v>
      </c>
      <c r="Y2718" t="s">
        <v>3093</v>
      </c>
      <c r="Z2718" s="22">
        <v>8</v>
      </c>
      <c r="AD2718" s="22" t="s">
        <v>1168</v>
      </c>
      <c r="AF2718" s="24" t="s">
        <v>153</v>
      </c>
      <c r="AG2718" t="s">
        <v>1160</v>
      </c>
      <c r="AH2718">
        <f>24*60*3</f>
        <v>4320</v>
      </c>
      <c r="AI2718" s="21" t="s">
        <v>153</v>
      </c>
      <c r="AJ2718" s="21" t="s">
        <v>1148</v>
      </c>
      <c r="AK2718" s="21">
        <v>53.658999999999999</v>
      </c>
      <c r="AL2718" s="21" t="s">
        <v>1324</v>
      </c>
      <c r="AM2718" s="21" t="s">
        <v>3006</v>
      </c>
      <c r="AN2718" s="21">
        <v>3</v>
      </c>
      <c r="AO2718" s="21">
        <v>50</v>
      </c>
      <c r="AP2718" s="21">
        <v>18</v>
      </c>
      <c r="AQ2718" s="22" t="s">
        <v>3019</v>
      </c>
      <c r="AR2718" s="21" t="s">
        <v>1155</v>
      </c>
      <c r="AS2718" t="s">
        <v>3088</v>
      </c>
    </row>
    <row r="2719" spans="1:45" ht="17" customHeight="1" x14ac:dyDescent="0.2">
      <c r="A2719" s="21" t="s">
        <v>1688</v>
      </c>
      <c r="B2719" s="21" t="s">
        <v>1146</v>
      </c>
      <c r="C2719" s="21" t="s">
        <v>1149</v>
      </c>
      <c r="D2719" s="21" t="s">
        <v>420</v>
      </c>
      <c r="E2719" s="21" t="s">
        <v>3086</v>
      </c>
      <c r="G2719" s="21" t="s">
        <v>153</v>
      </c>
      <c r="H2719" s="21" t="s">
        <v>1168</v>
      </c>
      <c r="I2719" s="21" t="s">
        <v>3087</v>
      </c>
      <c r="J2719" s="21">
        <v>49.133333333333297</v>
      </c>
      <c r="K2719">
        <v>-122.75</v>
      </c>
      <c r="L2719">
        <v>1415</v>
      </c>
      <c r="M2719" s="21" t="s">
        <v>3037</v>
      </c>
      <c r="O2719" s="21">
        <v>1992</v>
      </c>
      <c r="Q2719" s="21" t="s">
        <v>3089</v>
      </c>
      <c r="T2719" s="21">
        <v>-20</v>
      </c>
      <c r="U2719" s="21" t="s">
        <v>1221</v>
      </c>
      <c r="V2719" s="9" t="s">
        <v>1250</v>
      </c>
      <c r="W2719">
        <f>56</f>
        <v>56</v>
      </c>
      <c r="X2719" s="9" t="s">
        <v>3091</v>
      </c>
      <c r="Y2719" t="s">
        <v>3093</v>
      </c>
      <c r="Z2719" s="22">
        <v>8</v>
      </c>
      <c r="AD2719" s="22" t="s">
        <v>1168</v>
      </c>
      <c r="AF2719" s="24" t="s">
        <v>153</v>
      </c>
      <c r="AG2719" t="s">
        <v>1160</v>
      </c>
      <c r="AH2719">
        <f>24*60*3</f>
        <v>4320</v>
      </c>
      <c r="AI2719" s="21" t="s">
        <v>153</v>
      </c>
      <c r="AJ2719" s="21" t="s">
        <v>1148</v>
      </c>
      <c r="AK2719" s="21">
        <v>62.073</v>
      </c>
      <c r="AL2719" s="21" t="s">
        <v>1324</v>
      </c>
      <c r="AM2719" s="21" t="s">
        <v>3006</v>
      </c>
      <c r="AN2719" s="21">
        <v>3</v>
      </c>
      <c r="AO2719" s="21">
        <v>50</v>
      </c>
      <c r="AP2719" s="21">
        <v>21</v>
      </c>
      <c r="AQ2719" s="22" t="s">
        <v>3019</v>
      </c>
      <c r="AR2719" s="21" t="s">
        <v>1155</v>
      </c>
      <c r="AS2719" t="s">
        <v>3088</v>
      </c>
    </row>
    <row r="2720" spans="1:45" ht="35" customHeight="1" x14ac:dyDescent="0.2">
      <c r="A2720" s="21" t="s">
        <v>1688</v>
      </c>
      <c r="B2720" s="21" t="s">
        <v>1146</v>
      </c>
      <c r="C2720" s="21" t="s">
        <v>1149</v>
      </c>
      <c r="D2720" s="21" t="s">
        <v>420</v>
      </c>
      <c r="E2720" s="21" t="s">
        <v>3086</v>
      </c>
      <c r="G2720" s="21" t="s">
        <v>153</v>
      </c>
      <c r="H2720" s="21" t="s">
        <v>1168</v>
      </c>
      <c r="I2720" s="21" t="s">
        <v>3087</v>
      </c>
      <c r="J2720" s="21">
        <v>49.133333333333297</v>
      </c>
      <c r="K2720">
        <v>-122.75</v>
      </c>
      <c r="L2720">
        <v>1415</v>
      </c>
      <c r="M2720" s="21" t="s">
        <v>3037</v>
      </c>
      <c r="O2720" s="21">
        <v>1992</v>
      </c>
      <c r="Q2720" s="21" t="s">
        <v>3089</v>
      </c>
      <c r="T2720" s="21">
        <v>-20</v>
      </c>
      <c r="U2720" s="21" t="s">
        <v>1221</v>
      </c>
      <c r="V2720" s="9" t="s">
        <v>1250</v>
      </c>
      <c r="W2720">
        <f>56</f>
        <v>56</v>
      </c>
      <c r="X2720" s="9" t="s">
        <v>3091</v>
      </c>
      <c r="Y2720" t="s">
        <v>3093</v>
      </c>
      <c r="Z2720" s="22">
        <v>8</v>
      </c>
      <c r="AD2720" s="22" t="s">
        <v>1168</v>
      </c>
      <c r="AF2720" s="24" t="s">
        <v>153</v>
      </c>
      <c r="AG2720" t="s">
        <v>1160</v>
      </c>
      <c r="AH2720">
        <f>24*60*3</f>
        <v>4320</v>
      </c>
      <c r="AI2720" s="21" t="s">
        <v>153</v>
      </c>
      <c r="AJ2720" s="21" t="s">
        <v>1148</v>
      </c>
      <c r="AK2720" s="21">
        <v>63.170999999999999</v>
      </c>
      <c r="AL2720" s="21" t="s">
        <v>1324</v>
      </c>
      <c r="AM2720" s="21" t="s">
        <v>3006</v>
      </c>
      <c r="AN2720" s="21">
        <v>3</v>
      </c>
      <c r="AO2720" s="21">
        <v>50</v>
      </c>
      <c r="AP2720" s="21">
        <v>24</v>
      </c>
      <c r="AQ2720" s="22" t="s">
        <v>3019</v>
      </c>
      <c r="AR2720" s="21" t="s">
        <v>1155</v>
      </c>
      <c r="AS2720" t="s">
        <v>3088</v>
      </c>
    </row>
    <row r="2721" spans="1:45" ht="35" customHeight="1" x14ac:dyDescent="0.2">
      <c r="A2721" s="21" t="s">
        <v>1688</v>
      </c>
      <c r="B2721" s="21" t="s">
        <v>1146</v>
      </c>
      <c r="C2721" s="21" t="s">
        <v>1149</v>
      </c>
      <c r="D2721" s="21" t="s">
        <v>420</v>
      </c>
      <c r="E2721" s="21" t="s">
        <v>3086</v>
      </c>
      <c r="G2721" s="21" t="s">
        <v>153</v>
      </c>
      <c r="H2721" s="21" t="s">
        <v>1168</v>
      </c>
      <c r="I2721" s="21" t="s">
        <v>3087</v>
      </c>
      <c r="J2721" s="21">
        <v>49.133333333333297</v>
      </c>
      <c r="K2721">
        <v>-122.75</v>
      </c>
      <c r="L2721">
        <v>1415</v>
      </c>
      <c r="M2721" s="21" t="s">
        <v>3037</v>
      </c>
      <c r="O2721" s="21">
        <v>1992</v>
      </c>
      <c r="Q2721" s="21" t="s">
        <v>3089</v>
      </c>
      <c r="T2721" s="21">
        <v>-20</v>
      </c>
      <c r="U2721" s="21" t="s">
        <v>1221</v>
      </c>
      <c r="V2721" s="9" t="s">
        <v>1250</v>
      </c>
      <c r="W2721">
        <f>56</f>
        <v>56</v>
      </c>
      <c r="X2721" s="9" t="s">
        <v>3091</v>
      </c>
      <c r="Y2721" t="s">
        <v>3093</v>
      </c>
      <c r="Z2721" s="22">
        <v>8</v>
      </c>
      <c r="AD2721" s="22" t="s">
        <v>1168</v>
      </c>
      <c r="AF2721" s="24" t="s">
        <v>153</v>
      </c>
      <c r="AG2721" t="s">
        <v>1160</v>
      </c>
      <c r="AH2721">
        <f>24*60*3</f>
        <v>4320</v>
      </c>
      <c r="AI2721" s="21" t="s">
        <v>153</v>
      </c>
      <c r="AJ2721" s="21" t="s">
        <v>1148</v>
      </c>
      <c r="AK2721" s="21">
        <v>63.902000000000001</v>
      </c>
      <c r="AL2721" s="21" t="s">
        <v>1324</v>
      </c>
      <c r="AM2721" s="21" t="s">
        <v>3006</v>
      </c>
      <c r="AN2721" s="21">
        <v>3</v>
      </c>
      <c r="AO2721" s="21">
        <v>50</v>
      </c>
      <c r="AP2721" s="21">
        <v>27</v>
      </c>
      <c r="AQ2721" s="22" t="s">
        <v>3019</v>
      </c>
      <c r="AR2721" s="21" t="s">
        <v>1155</v>
      </c>
      <c r="AS2721" t="s">
        <v>3088</v>
      </c>
    </row>
    <row r="2722" spans="1:45" ht="30" customHeight="1" x14ac:dyDescent="0.2">
      <c r="A2722" s="21" t="s">
        <v>1688</v>
      </c>
      <c r="B2722" s="21" t="s">
        <v>1146</v>
      </c>
      <c r="C2722" s="21" t="s">
        <v>1149</v>
      </c>
      <c r="D2722" s="21" t="s">
        <v>420</v>
      </c>
      <c r="E2722" s="21" t="s">
        <v>3086</v>
      </c>
      <c r="G2722" s="21" t="s">
        <v>153</v>
      </c>
      <c r="H2722" s="21" t="s">
        <v>1168</v>
      </c>
      <c r="I2722" s="21" t="s">
        <v>3087</v>
      </c>
      <c r="J2722" s="21">
        <v>49.133333333333297</v>
      </c>
      <c r="K2722">
        <v>-122.75</v>
      </c>
      <c r="L2722">
        <v>1415</v>
      </c>
      <c r="M2722" s="21" t="s">
        <v>3037</v>
      </c>
      <c r="O2722" s="21">
        <v>1992</v>
      </c>
      <c r="Q2722" s="21" t="s">
        <v>3089</v>
      </c>
      <c r="T2722" s="21">
        <v>-20</v>
      </c>
      <c r="U2722" s="21" t="s">
        <v>1221</v>
      </c>
      <c r="V2722" s="9" t="s">
        <v>1250</v>
      </c>
      <c r="W2722">
        <f>56</f>
        <v>56</v>
      </c>
      <c r="X2722" s="9" t="s">
        <v>3091</v>
      </c>
      <c r="Y2722" t="s">
        <v>3093</v>
      </c>
      <c r="Z2722" s="22">
        <v>8</v>
      </c>
      <c r="AD2722" s="22" t="s">
        <v>1168</v>
      </c>
      <c r="AF2722" s="24" t="s">
        <v>153</v>
      </c>
      <c r="AG2722" t="s">
        <v>1160</v>
      </c>
      <c r="AH2722">
        <f>24*60*3</f>
        <v>4320</v>
      </c>
      <c r="AI2722" s="21" t="s">
        <v>153</v>
      </c>
      <c r="AJ2722" s="21" t="s">
        <v>1148</v>
      </c>
      <c r="AK2722" s="21">
        <v>65.61</v>
      </c>
      <c r="AL2722" s="21" t="s">
        <v>1324</v>
      </c>
      <c r="AM2722" s="21" t="s">
        <v>3006</v>
      </c>
      <c r="AN2722" s="21">
        <v>3</v>
      </c>
      <c r="AO2722" s="21">
        <v>50</v>
      </c>
      <c r="AP2722" s="21">
        <v>30</v>
      </c>
      <c r="AQ2722" s="22" t="s">
        <v>3019</v>
      </c>
      <c r="AR2722" s="21" t="s">
        <v>1155</v>
      </c>
      <c r="AS2722" t="s">
        <v>3088</v>
      </c>
    </row>
    <row r="2723" spans="1:45" ht="23" customHeight="1" x14ac:dyDescent="0.2">
      <c r="A2723" s="21" t="s">
        <v>1688</v>
      </c>
      <c r="B2723" s="21" t="s">
        <v>1146</v>
      </c>
      <c r="C2723" s="21" t="s">
        <v>1149</v>
      </c>
      <c r="D2723" s="21" t="s">
        <v>420</v>
      </c>
      <c r="E2723" s="21" t="s">
        <v>3086</v>
      </c>
      <c r="G2723" s="21" t="s">
        <v>153</v>
      </c>
      <c r="H2723" s="21" t="s">
        <v>1168</v>
      </c>
      <c r="I2723" s="21" t="s">
        <v>3087</v>
      </c>
      <c r="J2723" s="21">
        <v>49.133333333333297</v>
      </c>
      <c r="K2723">
        <v>-122.75</v>
      </c>
      <c r="L2723">
        <v>1415</v>
      </c>
      <c r="M2723" s="21" t="s">
        <v>3037</v>
      </c>
      <c r="O2723" s="21">
        <v>1992</v>
      </c>
      <c r="Q2723" s="21" t="s">
        <v>3089</v>
      </c>
      <c r="T2723" s="21">
        <v>-20</v>
      </c>
      <c r="U2723" s="21" t="s">
        <v>1221</v>
      </c>
      <c r="V2723" s="9" t="s">
        <v>1250</v>
      </c>
      <c r="W2723">
        <f>56</f>
        <v>56</v>
      </c>
      <c r="X2723" s="9" t="s">
        <v>3091</v>
      </c>
      <c r="Y2723" t="s">
        <v>3094</v>
      </c>
      <c r="Z2723" s="22">
        <v>8</v>
      </c>
      <c r="AD2723" s="22" t="s">
        <v>1168</v>
      </c>
      <c r="AF2723" s="24" t="s">
        <v>153</v>
      </c>
      <c r="AG2723" t="s">
        <v>1160</v>
      </c>
      <c r="AH2723">
        <f>24*60*3</f>
        <v>4320</v>
      </c>
      <c r="AI2723" s="21" t="s">
        <v>153</v>
      </c>
      <c r="AJ2723" s="21" t="s">
        <v>1148</v>
      </c>
      <c r="AK2723">
        <v>0</v>
      </c>
      <c r="AL2723" s="21" t="s">
        <v>1324</v>
      </c>
      <c r="AM2723">
        <v>0</v>
      </c>
      <c r="AN2723" s="21">
        <v>3</v>
      </c>
      <c r="AO2723" s="21">
        <v>50</v>
      </c>
      <c r="AP2723" s="21">
        <v>3</v>
      </c>
      <c r="AQ2723" s="22" t="s">
        <v>3019</v>
      </c>
      <c r="AR2723" s="21" t="s">
        <v>1155</v>
      </c>
      <c r="AS2723" t="s">
        <v>3088</v>
      </c>
    </row>
    <row r="2724" spans="1:45" ht="27" customHeight="1" x14ac:dyDescent="0.2">
      <c r="A2724" s="21" t="s">
        <v>1688</v>
      </c>
      <c r="B2724" s="21" t="s">
        <v>1146</v>
      </c>
      <c r="C2724" s="21" t="s">
        <v>1149</v>
      </c>
      <c r="D2724" s="21" t="s">
        <v>420</v>
      </c>
      <c r="E2724" s="21" t="s">
        <v>3086</v>
      </c>
      <c r="G2724" s="21" t="s">
        <v>153</v>
      </c>
      <c r="H2724" s="21" t="s">
        <v>1168</v>
      </c>
      <c r="I2724" s="21" t="s">
        <v>3087</v>
      </c>
      <c r="J2724" s="21">
        <v>49.133333333333297</v>
      </c>
      <c r="K2724">
        <v>-122.75</v>
      </c>
      <c r="L2724">
        <v>1415</v>
      </c>
      <c r="M2724" s="21" t="s">
        <v>3037</v>
      </c>
      <c r="O2724" s="21">
        <v>1992</v>
      </c>
      <c r="Q2724" s="21" t="s">
        <v>3089</v>
      </c>
      <c r="T2724" s="21">
        <v>-20</v>
      </c>
      <c r="U2724" s="21" t="s">
        <v>1221</v>
      </c>
      <c r="V2724" s="9" t="s">
        <v>1250</v>
      </c>
      <c r="W2724">
        <f>56</f>
        <v>56</v>
      </c>
      <c r="X2724" s="9" t="s">
        <v>3091</v>
      </c>
      <c r="Y2724" t="s">
        <v>3094</v>
      </c>
      <c r="Z2724" s="22">
        <v>8</v>
      </c>
      <c r="AD2724" s="22" t="s">
        <v>1168</v>
      </c>
      <c r="AF2724" s="24" t="s">
        <v>153</v>
      </c>
      <c r="AG2724" t="s">
        <v>1160</v>
      </c>
      <c r="AH2724">
        <f>24*60*3</f>
        <v>4320</v>
      </c>
      <c r="AI2724" s="21" t="s">
        <v>153</v>
      </c>
      <c r="AJ2724" s="21" t="s">
        <v>1148</v>
      </c>
      <c r="AK2724" s="21">
        <v>23.170999999999999</v>
      </c>
      <c r="AL2724" s="21" t="s">
        <v>1324</v>
      </c>
      <c r="AM2724" s="21">
        <f>25-21.22</f>
        <v>3.7800000000000011</v>
      </c>
      <c r="AN2724" s="21">
        <v>3</v>
      </c>
      <c r="AO2724" s="21">
        <v>50</v>
      </c>
      <c r="AP2724" s="21">
        <v>6</v>
      </c>
      <c r="AQ2724" s="22" t="s">
        <v>3019</v>
      </c>
      <c r="AR2724" s="21" t="s">
        <v>1155</v>
      </c>
      <c r="AS2724" t="s">
        <v>3088</v>
      </c>
    </row>
    <row r="2725" spans="1:45" ht="24" customHeight="1" x14ac:dyDescent="0.2">
      <c r="A2725" s="21" t="s">
        <v>1688</v>
      </c>
      <c r="B2725" s="21" t="s">
        <v>1146</v>
      </c>
      <c r="C2725" s="21" t="s">
        <v>1149</v>
      </c>
      <c r="D2725" s="21" t="s">
        <v>420</v>
      </c>
      <c r="E2725" s="21" t="s">
        <v>3086</v>
      </c>
      <c r="G2725" s="21" t="s">
        <v>153</v>
      </c>
      <c r="H2725" s="21" t="s">
        <v>1168</v>
      </c>
      <c r="I2725" s="21" t="s">
        <v>3087</v>
      </c>
      <c r="J2725" s="21">
        <v>49.133333333333297</v>
      </c>
      <c r="K2725">
        <v>-122.75</v>
      </c>
      <c r="L2725">
        <v>1415</v>
      </c>
      <c r="M2725" s="21" t="s">
        <v>3037</v>
      </c>
      <c r="O2725" s="21">
        <v>1992</v>
      </c>
      <c r="Q2725" s="21" t="s">
        <v>3089</v>
      </c>
      <c r="T2725" s="21">
        <v>-20</v>
      </c>
      <c r="U2725" s="21" t="s">
        <v>1221</v>
      </c>
      <c r="V2725" s="9" t="s">
        <v>1250</v>
      </c>
      <c r="W2725">
        <f>56</f>
        <v>56</v>
      </c>
      <c r="X2725" s="9" t="s">
        <v>3091</v>
      </c>
      <c r="Y2725" t="s">
        <v>3094</v>
      </c>
      <c r="Z2725" s="22">
        <v>8</v>
      </c>
      <c r="AD2725" s="22" t="s">
        <v>1168</v>
      </c>
      <c r="AF2725" s="24" t="s">
        <v>153</v>
      </c>
      <c r="AG2725" t="s">
        <v>1160</v>
      </c>
      <c r="AH2725">
        <f>24*60*3</f>
        <v>4320</v>
      </c>
      <c r="AI2725" s="21" t="s">
        <v>153</v>
      </c>
      <c r="AJ2725" s="21" t="s">
        <v>1148</v>
      </c>
      <c r="AK2725" s="21">
        <v>37.805</v>
      </c>
      <c r="AL2725" s="21" t="s">
        <v>1324</v>
      </c>
      <c r="AM2725" s="21" t="s">
        <v>3006</v>
      </c>
      <c r="AN2725" s="21">
        <v>3</v>
      </c>
      <c r="AO2725" s="21">
        <v>50</v>
      </c>
      <c r="AP2725" s="21">
        <v>9</v>
      </c>
      <c r="AQ2725" s="22" t="s">
        <v>3019</v>
      </c>
      <c r="AR2725" s="21" t="s">
        <v>1155</v>
      </c>
      <c r="AS2725" t="s">
        <v>3088</v>
      </c>
    </row>
    <row r="2726" spans="1:45" ht="14" customHeight="1" x14ac:dyDescent="0.2">
      <c r="A2726" s="21" t="s">
        <v>1688</v>
      </c>
      <c r="B2726" s="21" t="s">
        <v>1146</v>
      </c>
      <c r="C2726" s="21" t="s">
        <v>1149</v>
      </c>
      <c r="D2726" s="21" t="s">
        <v>420</v>
      </c>
      <c r="E2726" s="21" t="s">
        <v>3086</v>
      </c>
      <c r="G2726" s="21" t="s">
        <v>153</v>
      </c>
      <c r="H2726" s="21" t="s">
        <v>1168</v>
      </c>
      <c r="I2726" s="21" t="s">
        <v>3087</v>
      </c>
      <c r="J2726" s="21">
        <v>49.133333333333297</v>
      </c>
      <c r="K2726">
        <v>-122.75</v>
      </c>
      <c r="L2726">
        <v>1415</v>
      </c>
      <c r="M2726" s="21" t="s">
        <v>3037</v>
      </c>
      <c r="O2726" s="21">
        <v>1992</v>
      </c>
      <c r="Q2726" s="21" t="s">
        <v>3089</v>
      </c>
      <c r="T2726" s="21">
        <v>-20</v>
      </c>
      <c r="U2726" s="21" t="s">
        <v>1221</v>
      </c>
      <c r="V2726" s="9" t="s">
        <v>1250</v>
      </c>
      <c r="W2726">
        <f>56</f>
        <v>56</v>
      </c>
      <c r="X2726" s="9" t="s">
        <v>3091</v>
      </c>
      <c r="Y2726" t="s">
        <v>3094</v>
      </c>
      <c r="Z2726" s="22">
        <v>8</v>
      </c>
      <c r="AD2726" s="22" t="s">
        <v>1168</v>
      </c>
      <c r="AF2726" s="24" t="s">
        <v>153</v>
      </c>
      <c r="AG2726" t="s">
        <v>1160</v>
      </c>
      <c r="AH2726">
        <f>24*60*3</f>
        <v>4320</v>
      </c>
      <c r="AI2726" s="21" t="s">
        <v>153</v>
      </c>
      <c r="AJ2726" s="21" t="s">
        <v>1148</v>
      </c>
      <c r="AK2726" s="21">
        <v>49.024000000000001</v>
      </c>
      <c r="AL2726" s="21" t="s">
        <v>1324</v>
      </c>
      <c r="AM2726" s="21" t="s">
        <v>3006</v>
      </c>
      <c r="AN2726" s="21">
        <v>3</v>
      </c>
      <c r="AO2726" s="21">
        <v>50</v>
      </c>
      <c r="AP2726" s="21">
        <v>12</v>
      </c>
      <c r="AQ2726" s="22" t="s">
        <v>3019</v>
      </c>
      <c r="AR2726" s="21" t="s">
        <v>1155</v>
      </c>
      <c r="AS2726" t="s">
        <v>3088</v>
      </c>
    </row>
    <row r="2727" spans="1:45" ht="23" customHeight="1" x14ac:dyDescent="0.2">
      <c r="A2727" s="21" t="s">
        <v>1688</v>
      </c>
      <c r="B2727" s="21" t="s">
        <v>1146</v>
      </c>
      <c r="C2727" s="21" t="s">
        <v>1149</v>
      </c>
      <c r="D2727" s="21" t="s">
        <v>420</v>
      </c>
      <c r="E2727" s="21" t="s">
        <v>3086</v>
      </c>
      <c r="G2727" s="21" t="s">
        <v>153</v>
      </c>
      <c r="H2727" s="21" t="s">
        <v>1168</v>
      </c>
      <c r="I2727" s="21" t="s">
        <v>3087</v>
      </c>
      <c r="J2727" s="21">
        <v>49.133333333333297</v>
      </c>
      <c r="K2727">
        <v>-122.75</v>
      </c>
      <c r="L2727">
        <v>1415</v>
      </c>
      <c r="M2727" s="21" t="s">
        <v>3037</v>
      </c>
      <c r="O2727" s="21">
        <v>1992</v>
      </c>
      <c r="Q2727" s="21" t="s">
        <v>3089</v>
      </c>
      <c r="T2727" s="21">
        <v>-20</v>
      </c>
      <c r="U2727" s="21" t="s">
        <v>1221</v>
      </c>
      <c r="V2727" s="9" t="s">
        <v>1250</v>
      </c>
      <c r="W2727">
        <f>56</f>
        <v>56</v>
      </c>
      <c r="X2727" s="9" t="s">
        <v>3091</v>
      </c>
      <c r="Y2727" t="s">
        <v>3094</v>
      </c>
      <c r="Z2727" s="22">
        <v>8</v>
      </c>
      <c r="AD2727" s="22" t="s">
        <v>1168</v>
      </c>
      <c r="AF2727" s="24" t="s">
        <v>153</v>
      </c>
      <c r="AG2727" t="s">
        <v>1160</v>
      </c>
      <c r="AH2727">
        <f>24*60*3</f>
        <v>4320</v>
      </c>
      <c r="AI2727" s="21" t="s">
        <v>153</v>
      </c>
      <c r="AJ2727" s="21" t="s">
        <v>1148</v>
      </c>
      <c r="AK2727" s="21">
        <v>58.78</v>
      </c>
      <c r="AL2727" s="21" t="s">
        <v>1324</v>
      </c>
      <c r="AM2727" s="21" t="s">
        <v>3006</v>
      </c>
      <c r="AN2727" s="21">
        <v>3</v>
      </c>
      <c r="AO2727" s="21">
        <v>50</v>
      </c>
      <c r="AP2727" s="21">
        <v>15</v>
      </c>
      <c r="AQ2727" s="22" t="s">
        <v>3019</v>
      </c>
      <c r="AR2727" s="21" t="s">
        <v>1155</v>
      </c>
      <c r="AS2727" t="s">
        <v>3088</v>
      </c>
    </row>
    <row r="2728" spans="1:45" ht="48" customHeight="1" x14ac:dyDescent="0.2">
      <c r="A2728" s="21" t="s">
        <v>1688</v>
      </c>
      <c r="B2728" s="21" t="s">
        <v>1146</v>
      </c>
      <c r="C2728" s="21" t="s">
        <v>1149</v>
      </c>
      <c r="D2728" s="21" t="s">
        <v>420</v>
      </c>
      <c r="E2728" s="21" t="s">
        <v>3086</v>
      </c>
      <c r="G2728" s="21" t="s">
        <v>153</v>
      </c>
      <c r="H2728" s="21" t="s">
        <v>1168</v>
      </c>
      <c r="I2728" s="21" t="s">
        <v>3087</v>
      </c>
      <c r="J2728" s="21">
        <v>49.133333333333297</v>
      </c>
      <c r="K2728">
        <v>-122.75</v>
      </c>
      <c r="L2728">
        <v>1415</v>
      </c>
      <c r="M2728" s="21" t="s">
        <v>3037</v>
      </c>
      <c r="O2728" s="21">
        <v>1992</v>
      </c>
      <c r="Q2728" s="21" t="s">
        <v>3089</v>
      </c>
      <c r="T2728" s="21">
        <v>-20</v>
      </c>
      <c r="U2728" s="21" t="s">
        <v>1221</v>
      </c>
      <c r="V2728" s="9" t="s">
        <v>1250</v>
      </c>
      <c r="W2728">
        <f>56</f>
        <v>56</v>
      </c>
      <c r="X2728" s="9" t="s">
        <v>3091</v>
      </c>
      <c r="Y2728" t="s">
        <v>3094</v>
      </c>
      <c r="Z2728" s="22">
        <v>8</v>
      </c>
      <c r="AD2728" s="22" t="s">
        <v>1168</v>
      </c>
      <c r="AF2728" s="24" t="s">
        <v>153</v>
      </c>
      <c r="AG2728" t="s">
        <v>1160</v>
      </c>
      <c r="AH2728">
        <f>24*60*3</f>
        <v>4320</v>
      </c>
      <c r="AI2728" s="21" t="s">
        <v>153</v>
      </c>
      <c r="AJ2728" s="21" t="s">
        <v>1148</v>
      </c>
      <c r="AK2728" s="21">
        <v>66.584999999999994</v>
      </c>
      <c r="AL2728" s="21" t="s">
        <v>1324</v>
      </c>
      <c r="AM2728" s="21">
        <f>67.195-65.61</f>
        <v>1.5849999999999937</v>
      </c>
      <c r="AN2728" s="21">
        <v>3</v>
      </c>
      <c r="AO2728" s="21">
        <v>50</v>
      </c>
      <c r="AP2728" s="21">
        <v>18</v>
      </c>
      <c r="AQ2728" s="22" t="s">
        <v>3019</v>
      </c>
      <c r="AR2728" s="21" t="s">
        <v>1155</v>
      </c>
      <c r="AS2728" t="s">
        <v>3088</v>
      </c>
    </row>
    <row r="2729" spans="1:45" ht="109" customHeight="1" x14ac:dyDescent="0.2">
      <c r="A2729" s="21" t="s">
        <v>1688</v>
      </c>
      <c r="B2729" s="21" t="s">
        <v>1146</v>
      </c>
      <c r="C2729" s="21" t="s">
        <v>1149</v>
      </c>
      <c r="D2729" s="21" t="s">
        <v>420</v>
      </c>
      <c r="E2729" s="21" t="s">
        <v>3086</v>
      </c>
      <c r="G2729" s="21" t="s">
        <v>153</v>
      </c>
      <c r="H2729" s="21" t="s">
        <v>1168</v>
      </c>
      <c r="I2729" s="21" t="s">
        <v>3087</v>
      </c>
      <c r="J2729" s="21">
        <v>49.133333333333297</v>
      </c>
      <c r="K2729">
        <v>-122.75</v>
      </c>
      <c r="L2729">
        <v>1415</v>
      </c>
      <c r="M2729" s="21" t="s">
        <v>3037</v>
      </c>
      <c r="O2729" s="21">
        <v>1992</v>
      </c>
      <c r="Q2729" s="21" t="s">
        <v>3089</v>
      </c>
      <c r="T2729" s="21">
        <v>-20</v>
      </c>
      <c r="U2729" s="21" t="s">
        <v>1221</v>
      </c>
      <c r="V2729" s="9" t="s">
        <v>1250</v>
      </c>
      <c r="W2729">
        <f>56</f>
        <v>56</v>
      </c>
      <c r="X2729" s="9" t="s">
        <v>3091</v>
      </c>
      <c r="Y2729" t="s">
        <v>3094</v>
      </c>
      <c r="Z2729" s="22">
        <v>8</v>
      </c>
      <c r="AD2729" s="22" t="s">
        <v>1168</v>
      </c>
      <c r="AF2729" s="24" t="s">
        <v>153</v>
      </c>
      <c r="AG2729" t="s">
        <v>1160</v>
      </c>
      <c r="AH2729">
        <f>24*60*3</f>
        <v>4320</v>
      </c>
      <c r="AI2729" s="21" t="s">
        <v>153</v>
      </c>
      <c r="AJ2729" s="21" t="s">
        <v>1148</v>
      </c>
      <c r="AK2729" s="21">
        <v>71.950999999999993</v>
      </c>
      <c r="AL2729" s="21" t="s">
        <v>1324</v>
      </c>
      <c r="AM2729" s="21">
        <f>72.927-71.098</f>
        <v>1.8290000000000077</v>
      </c>
      <c r="AN2729" s="21">
        <v>3</v>
      </c>
      <c r="AO2729" s="21">
        <v>50</v>
      </c>
      <c r="AP2729" s="21">
        <v>21</v>
      </c>
      <c r="AQ2729" s="22" t="s">
        <v>3019</v>
      </c>
      <c r="AR2729" s="21" t="s">
        <v>1155</v>
      </c>
      <c r="AS2729" t="s">
        <v>3088</v>
      </c>
    </row>
    <row r="2730" spans="1:45" ht="33" customHeight="1" x14ac:dyDescent="0.2">
      <c r="A2730" s="21" t="s">
        <v>1688</v>
      </c>
      <c r="B2730" s="21" t="s">
        <v>1146</v>
      </c>
      <c r="C2730" s="21" t="s">
        <v>1149</v>
      </c>
      <c r="D2730" s="21" t="s">
        <v>420</v>
      </c>
      <c r="E2730" s="21" t="s">
        <v>3086</v>
      </c>
      <c r="G2730" s="21" t="s">
        <v>153</v>
      </c>
      <c r="H2730" s="21" t="s">
        <v>1168</v>
      </c>
      <c r="I2730" s="21" t="s">
        <v>3087</v>
      </c>
      <c r="J2730" s="21">
        <v>49.133333333333297</v>
      </c>
      <c r="K2730">
        <v>-122.75</v>
      </c>
      <c r="L2730">
        <v>1415</v>
      </c>
      <c r="M2730" s="21" t="s">
        <v>3037</v>
      </c>
      <c r="O2730" s="21">
        <v>1992</v>
      </c>
      <c r="Q2730" s="21" t="s">
        <v>3089</v>
      </c>
      <c r="T2730" s="21">
        <v>-20</v>
      </c>
      <c r="U2730" s="21" t="s">
        <v>1221</v>
      </c>
      <c r="V2730" s="9" t="s">
        <v>1250</v>
      </c>
      <c r="W2730">
        <f>56</f>
        <v>56</v>
      </c>
      <c r="X2730" s="9" t="s">
        <v>3091</v>
      </c>
      <c r="Y2730" t="s">
        <v>3094</v>
      </c>
      <c r="Z2730" s="22">
        <v>8</v>
      </c>
      <c r="AD2730" s="22" t="s">
        <v>1168</v>
      </c>
      <c r="AF2730" s="24" t="s">
        <v>153</v>
      </c>
      <c r="AG2730" t="s">
        <v>1160</v>
      </c>
      <c r="AH2730">
        <f>24*60*3</f>
        <v>4320</v>
      </c>
      <c r="AI2730" s="21" t="s">
        <v>153</v>
      </c>
      <c r="AJ2730" s="21" t="s">
        <v>1148</v>
      </c>
      <c r="AK2730" s="21">
        <v>75.366</v>
      </c>
      <c r="AL2730" s="21" t="s">
        <v>1324</v>
      </c>
      <c r="AM2730" s="21">
        <f>77.317-73.537</f>
        <v>3.7799999999999869</v>
      </c>
      <c r="AN2730" s="21">
        <v>3</v>
      </c>
      <c r="AO2730" s="21">
        <v>50</v>
      </c>
      <c r="AP2730" s="21">
        <v>24</v>
      </c>
      <c r="AQ2730" s="22" t="s">
        <v>3019</v>
      </c>
      <c r="AR2730" s="21" t="s">
        <v>1155</v>
      </c>
      <c r="AS2730" t="s">
        <v>3088</v>
      </c>
    </row>
    <row r="2731" spans="1:45" ht="1" x14ac:dyDescent="0.2">
      <c r="A2731" s="21" t="s">
        <v>1688</v>
      </c>
      <c r="B2731" s="21" t="s">
        <v>1146</v>
      </c>
      <c r="C2731" s="21" t="s">
        <v>1149</v>
      </c>
      <c r="D2731" s="21" t="s">
        <v>420</v>
      </c>
      <c r="E2731" s="21" t="s">
        <v>3086</v>
      </c>
      <c r="G2731" s="21" t="s">
        <v>153</v>
      </c>
      <c r="H2731" s="21" t="s">
        <v>1168</v>
      </c>
      <c r="I2731" s="21" t="s">
        <v>3087</v>
      </c>
      <c r="J2731" s="21">
        <v>49.133333333333297</v>
      </c>
      <c r="K2731">
        <v>-122.75</v>
      </c>
      <c r="L2731">
        <v>1415</v>
      </c>
      <c r="M2731" s="21" t="s">
        <v>3037</v>
      </c>
      <c r="O2731" s="21">
        <v>1992</v>
      </c>
      <c r="Q2731" s="21" t="s">
        <v>3089</v>
      </c>
      <c r="T2731" s="21">
        <v>-20</v>
      </c>
      <c r="U2731" s="21" t="s">
        <v>1221</v>
      </c>
      <c r="V2731" s="9" t="s">
        <v>1250</v>
      </c>
      <c r="W2731">
        <f>56</f>
        <v>56</v>
      </c>
      <c r="X2731" s="9" t="s">
        <v>3091</v>
      </c>
      <c r="Y2731" t="s">
        <v>3094</v>
      </c>
      <c r="Z2731" s="22">
        <v>8</v>
      </c>
      <c r="AD2731" s="22" t="s">
        <v>1168</v>
      </c>
      <c r="AF2731" s="24" t="s">
        <v>153</v>
      </c>
      <c r="AG2731" t="s">
        <v>1160</v>
      </c>
      <c r="AH2731">
        <f>24*60*3</f>
        <v>4320</v>
      </c>
      <c r="AI2731" s="21" t="s">
        <v>153</v>
      </c>
      <c r="AJ2731" s="21" t="s">
        <v>1148</v>
      </c>
      <c r="AK2731" s="21">
        <v>77.561000000000007</v>
      </c>
      <c r="AL2731" s="21" t="s">
        <v>1324</v>
      </c>
      <c r="AM2731" s="21">
        <f>79.512-75.61</f>
        <v>3.902000000000001</v>
      </c>
      <c r="AN2731" s="21">
        <v>3</v>
      </c>
      <c r="AO2731" s="21">
        <v>50</v>
      </c>
      <c r="AP2731" s="21">
        <v>27</v>
      </c>
      <c r="AQ2731" s="22" t="s">
        <v>3019</v>
      </c>
      <c r="AR2731" s="21" t="s">
        <v>1155</v>
      </c>
      <c r="AS2731" t="s">
        <v>3088</v>
      </c>
    </row>
    <row r="2732" spans="1:45" ht="132" customHeight="1" x14ac:dyDescent="0.2">
      <c r="A2732" s="21" t="s">
        <v>1688</v>
      </c>
      <c r="B2732" s="21" t="s">
        <v>1146</v>
      </c>
      <c r="C2732" s="21" t="s">
        <v>1149</v>
      </c>
      <c r="D2732" s="21" t="s">
        <v>420</v>
      </c>
      <c r="E2732" s="21" t="s">
        <v>3086</v>
      </c>
      <c r="G2732" s="21" t="s">
        <v>153</v>
      </c>
      <c r="H2732" s="21" t="s">
        <v>1168</v>
      </c>
      <c r="I2732" s="21" t="s">
        <v>3087</v>
      </c>
      <c r="J2732" s="21">
        <v>49.133333333333297</v>
      </c>
      <c r="K2732">
        <v>-122.75</v>
      </c>
      <c r="L2732">
        <v>1415</v>
      </c>
      <c r="M2732" s="21" t="s">
        <v>3037</v>
      </c>
      <c r="O2732" s="21">
        <v>1992</v>
      </c>
      <c r="Q2732" s="21" t="s">
        <v>3089</v>
      </c>
      <c r="T2732" s="21">
        <v>-20</v>
      </c>
      <c r="U2732" s="21" t="s">
        <v>1221</v>
      </c>
      <c r="V2732" s="9" t="s">
        <v>1250</v>
      </c>
      <c r="W2732">
        <f>56</f>
        <v>56</v>
      </c>
      <c r="X2732" s="9" t="s">
        <v>3091</v>
      </c>
      <c r="Y2732" t="s">
        <v>3094</v>
      </c>
      <c r="Z2732" s="22">
        <v>8</v>
      </c>
      <c r="AD2732" s="22" t="s">
        <v>1168</v>
      </c>
      <c r="AF2732" s="24" t="s">
        <v>153</v>
      </c>
      <c r="AG2732" t="s">
        <v>1160</v>
      </c>
      <c r="AH2732">
        <f>24*60*3</f>
        <v>4320</v>
      </c>
      <c r="AI2732" s="21" t="s">
        <v>153</v>
      </c>
      <c r="AJ2732" s="21" t="s">
        <v>1148</v>
      </c>
      <c r="AK2732" s="21">
        <v>79.634</v>
      </c>
      <c r="AL2732" s="21" t="s">
        <v>1324</v>
      </c>
      <c r="AM2732" s="21">
        <f>81.463-77.683</f>
        <v>3.7799999999999869</v>
      </c>
      <c r="AN2732" s="21">
        <v>3</v>
      </c>
      <c r="AO2732" s="21">
        <v>50</v>
      </c>
      <c r="AP2732" s="21">
        <v>30</v>
      </c>
      <c r="AQ2732" s="22" t="s">
        <v>3019</v>
      </c>
      <c r="AR2732" s="21" t="s">
        <v>1155</v>
      </c>
      <c r="AS2732" t="s">
        <v>3088</v>
      </c>
    </row>
    <row r="2733" spans="1:45" ht="16" customHeight="1" x14ac:dyDescent="0.2">
      <c r="A2733" s="21" t="s">
        <v>1688</v>
      </c>
      <c r="B2733" s="21" t="s">
        <v>1146</v>
      </c>
      <c r="C2733" s="21" t="s">
        <v>1149</v>
      </c>
      <c r="D2733" s="21" t="s">
        <v>420</v>
      </c>
      <c r="E2733" s="21" t="s">
        <v>3086</v>
      </c>
      <c r="G2733" s="21" t="s">
        <v>153</v>
      </c>
      <c r="H2733" s="21" t="s">
        <v>1168</v>
      </c>
      <c r="I2733" s="21" t="s">
        <v>3087</v>
      </c>
      <c r="J2733" s="21">
        <v>49.133333333333297</v>
      </c>
      <c r="K2733">
        <v>-122.75</v>
      </c>
      <c r="L2733">
        <v>1415</v>
      </c>
      <c r="M2733" s="21" t="s">
        <v>3037</v>
      </c>
      <c r="O2733" s="21">
        <v>1992</v>
      </c>
      <c r="Q2733" s="21" t="s">
        <v>3089</v>
      </c>
      <c r="T2733" s="21">
        <v>-20</v>
      </c>
      <c r="U2733" s="21" t="s">
        <v>1147</v>
      </c>
      <c r="X2733" s="9" t="s">
        <v>3091</v>
      </c>
      <c r="Z2733" s="22">
        <v>8</v>
      </c>
      <c r="AD2733" s="22" t="s">
        <v>1168</v>
      </c>
      <c r="AF2733" s="24" t="s">
        <v>153</v>
      </c>
      <c r="AG2733" t="s">
        <v>1160</v>
      </c>
      <c r="AH2733">
        <f>24*60*3</f>
        <v>4320</v>
      </c>
      <c r="AI2733" s="21" t="s">
        <v>153</v>
      </c>
      <c r="AJ2733" s="21" t="s">
        <v>1148</v>
      </c>
      <c r="AK2733">
        <v>0</v>
      </c>
      <c r="AL2733" s="21" t="s">
        <v>1324</v>
      </c>
      <c r="AM2733">
        <v>0</v>
      </c>
      <c r="AN2733" s="21">
        <v>3</v>
      </c>
      <c r="AO2733" s="21">
        <v>50</v>
      </c>
      <c r="AP2733" s="21">
        <v>3</v>
      </c>
      <c r="AQ2733" s="22" t="s">
        <v>3095</v>
      </c>
      <c r="AR2733" s="21" t="s">
        <v>1155</v>
      </c>
      <c r="AS2733" t="s">
        <v>3088</v>
      </c>
    </row>
    <row r="2734" spans="1:45" ht="19" customHeight="1" x14ac:dyDescent="0.2">
      <c r="A2734" s="21" t="s">
        <v>1688</v>
      </c>
      <c r="B2734" s="21" t="s">
        <v>1146</v>
      </c>
      <c r="C2734" s="21" t="s">
        <v>1149</v>
      </c>
      <c r="D2734" s="21" t="s">
        <v>420</v>
      </c>
      <c r="E2734" s="21" t="s">
        <v>3086</v>
      </c>
      <c r="G2734" s="21" t="s">
        <v>153</v>
      </c>
      <c r="H2734" s="21" t="s">
        <v>1168</v>
      </c>
      <c r="I2734" s="21" t="s">
        <v>3087</v>
      </c>
      <c r="J2734" s="21">
        <v>49.133333333333297</v>
      </c>
      <c r="K2734">
        <v>-122.75</v>
      </c>
      <c r="L2734">
        <v>1415</v>
      </c>
      <c r="M2734" s="21" t="s">
        <v>3037</v>
      </c>
      <c r="O2734" s="21">
        <v>1992</v>
      </c>
      <c r="Q2734" s="21" t="s">
        <v>3089</v>
      </c>
      <c r="T2734" s="21">
        <v>-20</v>
      </c>
      <c r="U2734" s="21" t="s">
        <v>1147</v>
      </c>
      <c r="X2734" s="9" t="s">
        <v>3091</v>
      </c>
      <c r="Z2734" s="22">
        <v>8</v>
      </c>
      <c r="AD2734" s="22" t="s">
        <v>1168</v>
      </c>
      <c r="AF2734" s="24" t="s">
        <v>153</v>
      </c>
      <c r="AG2734" t="s">
        <v>1160</v>
      </c>
      <c r="AH2734">
        <f>24*60*3</f>
        <v>4320</v>
      </c>
      <c r="AI2734" s="21" t="s">
        <v>153</v>
      </c>
      <c r="AJ2734" s="21" t="s">
        <v>1148</v>
      </c>
      <c r="AK2734" s="21">
        <v>0</v>
      </c>
      <c r="AL2734" s="21" t="s">
        <v>1324</v>
      </c>
      <c r="AM2734" s="21">
        <v>0</v>
      </c>
      <c r="AN2734" s="21">
        <v>3</v>
      </c>
      <c r="AO2734" s="21">
        <v>50</v>
      </c>
      <c r="AP2734" s="21">
        <v>6</v>
      </c>
      <c r="AQ2734" s="22" t="s">
        <v>3095</v>
      </c>
      <c r="AR2734" s="21" t="s">
        <v>1155</v>
      </c>
      <c r="AS2734" t="s">
        <v>3088</v>
      </c>
    </row>
    <row r="2735" spans="1:45" ht="41" customHeight="1" x14ac:dyDescent="0.2">
      <c r="A2735" s="21" t="s">
        <v>1688</v>
      </c>
      <c r="B2735" s="21" t="s">
        <v>1146</v>
      </c>
      <c r="C2735" s="21" t="s">
        <v>1149</v>
      </c>
      <c r="D2735" s="21" t="s">
        <v>420</v>
      </c>
      <c r="E2735" s="21" t="s">
        <v>3086</v>
      </c>
      <c r="G2735" s="21" t="s">
        <v>153</v>
      </c>
      <c r="H2735" s="21" t="s">
        <v>1168</v>
      </c>
      <c r="I2735" s="21" t="s">
        <v>3087</v>
      </c>
      <c r="J2735" s="21">
        <v>49.133333333333297</v>
      </c>
      <c r="K2735">
        <v>-122.75</v>
      </c>
      <c r="L2735">
        <v>1415</v>
      </c>
      <c r="M2735" s="21" t="s">
        <v>3037</v>
      </c>
      <c r="O2735" s="21">
        <v>1992</v>
      </c>
      <c r="Q2735" s="21" t="s">
        <v>3089</v>
      </c>
      <c r="T2735" s="21">
        <v>-20</v>
      </c>
      <c r="U2735" s="21" t="s">
        <v>1147</v>
      </c>
      <c r="X2735" s="9" t="s">
        <v>3091</v>
      </c>
      <c r="Z2735" s="22">
        <v>8</v>
      </c>
      <c r="AD2735" s="22" t="s">
        <v>1168</v>
      </c>
      <c r="AF2735" s="24" t="s">
        <v>153</v>
      </c>
      <c r="AG2735" t="s">
        <v>1160</v>
      </c>
      <c r="AH2735">
        <f>24*60*3</f>
        <v>4320</v>
      </c>
      <c r="AI2735" s="21" t="s">
        <v>153</v>
      </c>
      <c r="AJ2735" s="21" t="s">
        <v>1148</v>
      </c>
      <c r="AK2735" s="21">
        <v>0</v>
      </c>
      <c r="AL2735" s="21" t="s">
        <v>1324</v>
      </c>
      <c r="AM2735" s="21">
        <v>0</v>
      </c>
      <c r="AN2735" s="21">
        <v>3</v>
      </c>
      <c r="AO2735" s="21">
        <v>50</v>
      </c>
      <c r="AP2735" s="21">
        <v>9</v>
      </c>
      <c r="AQ2735" s="22" t="s">
        <v>3095</v>
      </c>
      <c r="AR2735" s="21" t="s">
        <v>1155</v>
      </c>
      <c r="AS2735" t="s">
        <v>3088</v>
      </c>
    </row>
    <row r="2736" spans="1:45" ht="40" customHeight="1" x14ac:dyDescent="0.2">
      <c r="A2736" s="21" t="s">
        <v>1688</v>
      </c>
      <c r="B2736" s="21" t="s">
        <v>1146</v>
      </c>
      <c r="C2736" s="21" t="s">
        <v>1149</v>
      </c>
      <c r="D2736" s="21" t="s">
        <v>420</v>
      </c>
      <c r="E2736" s="21" t="s">
        <v>3086</v>
      </c>
      <c r="G2736" s="21" t="s">
        <v>153</v>
      </c>
      <c r="H2736" s="21" t="s">
        <v>1168</v>
      </c>
      <c r="I2736" s="21" t="s">
        <v>3087</v>
      </c>
      <c r="J2736" s="21">
        <v>49.133333333333297</v>
      </c>
      <c r="K2736">
        <v>-122.75</v>
      </c>
      <c r="L2736">
        <v>1415</v>
      </c>
      <c r="M2736" s="21" t="s">
        <v>3037</v>
      </c>
      <c r="O2736" s="21">
        <v>1992</v>
      </c>
      <c r="Q2736" s="21" t="s">
        <v>3089</v>
      </c>
      <c r="T2736" s="21">
        <v>-20</v>
      </c>
      <c r="U2736" s="21" t="s">
        <v>1147</v>
      </c>
      <c r="X2736" s="9" t="s">
        <v>3091</v>
      </c>
      <c r="Z2736" s="22">
        <v>8</v>
      </c>
      <c r="AD2736" s="22" t="s">
        <v>1168</v>
      </c>
      <c r="AF2736" s="24" t="s">
        <v>153</v>
      </c>
      <c r="AG2736" t="s">
        <v>1160</v>
      </c>
      <c r="AH2736">
        <f>24*60*3</f>
        <v>4320</v>
      </c>
      <c r="AI2736" s="21" t="s">
        <v>153</v>
      </c>
      <c r="AJ2736" s="21" t="s">
        <v>1148</v>
      </c>
      <c r="AK2736" s="21">
        <v>0</v>
      </c>
      <c r="AL2736" s="21" t="s">
        <v>1324</v>
      </c>
      <c r="AM2736" s="21">
        <v>0</v>
      </c>
      <c r="AN2736" s="21">
        <v>3</v>
      </c>
      <c r="AO2736" s="21">
        <v>50</v>
      </c>
      <c r="AP2736" s="21">
        <v>12</v>
      </c>
      <c r="AQ2736" s="22" t="s">
        <v>3095</v>
      </c>
      <c r="AR2736" s="21" t="s">
        <v>1155</v>
      </c>
      <c r="AS2736" t="s">
        <v>3088</v>
      </c>
    </row>
    <row r="2737" spans="1:45" ht="1" x14ac:dyDescent="0.2">
      <c r="A2737" s="21" t="s">
        <v>1688</v>
      </c>
      <c r="B2737" s="21" t="s">
        <v>1146</v>
      </c>
      <c r="C2737" s="21" t="s">
        <v>1149</v>
      </c>
      <c r="D2737" s="21" t="s">
        <v>420</v>
      </c>
      <c r="E2737" s="21" t="s">
        <v>3086</v>
      </c>
      <c r="G2737" s="21" t="s">
        <v>153</v>
      </c>
      <c r="H2737" s="21" t="s">
        <v>1168</v>
      </c>
      <c r="I2737" s="21" t="s">
        <v>3087</v>
      </c>
      <c r="J2737" s="21">
        <v>49.133333333333297</v>
      </c>
      <c r="K2737">
        <v>-122.75</v>
      </c>
      <c r="L2737">
        <v>1415</v>
      </c>
      <c r="M2737" s="21" t="s">
        <v>3037</v>
      </c>
      <c r="O2737" s="21">
        <v>1992</v>
      </c>
      <c r="Q2737" s="21" t="s">
        <v>3089</v>
      </c>
      <c r="T2737" s="21">
        <v>-20</v>
      </c>
      <c r="U2737" s="21" t="s">
        <v>1147</v>
      </c>
      <c r="X2737" s="9" t="s">
        <v>3091</v>
      </c>
      <c r="Z2737" s="22">
        <v>8</v>
      </c>
      <c r="AD2737" s="22" t="s">
        <v>1168</v>
      </c>
      <c r="AF2737" s="24" t="s">
        <v>153</v>
      </c>
      <c r="AG2737" t="s">
        <v>1160</v>
      </c>
      <c r="AH2737">
        <f>24*60*3</f>
        <v>4320</v>
      </c>
      <c r="AI2737" s="21" t="s">
        <v>153</v>
      </c>
      <c r="AJ2737" s="21" t="s">
        <v>1148</v>
      </c>
      <c r="AK2737" s="21">
        <v>0</v>
      </c>
      <c r="AL2737" s="21" t="s">
        <v>1324</v>
      </c>
      <c r="AM2737" s="21">
        <v>0</v>
      </c>
      <c r="AN2737" s="21">
        <v>3</v>
      </c>
      <c r="AO2737" s="21">
        <v>50</v>
      </c>
      <c r="AP2737" s="21">
        <v>15</v>
      </c>
      <c r="AQ2737" s="22" t="s">
        <v>3095</v>
      </c>
      <c r="AR2737" s="21" t="s">
        <v>1155</v>
      </c>
      <c r="AS2737" t="s">
        <v>3088</v>
      </c>
    </row>
    <row r="2738" spans="1:45" ht="28" customHeight="1" x14ac:dyDescent="0.2">
      <c r="A2738" s="21" t="s">
        <v>1688</v>
      </c>
      <c r="B2738" s="21" t="s">
        <v>1146</v>
      </c>
      <c r="C2738" s="21" t="s">
        <v>1149</v>
      </c>
      <c r="D2738" s="21" t="s">
        <v>420</v>
      </c>
      <c r="E2738" s="21" t="s">
        <v>3086</v>
      </c>
      <c r="G2738" s="21" t="s">
        <v>153</v>
      </c>
      <c r="H2738" s="21" t="s">
        <v>1168</v>
      </c>
      <c r="I2738" s="21" t="s">
        <v>3087</v>
      </c>
      <c r="J2738" s="21">
        <v>49.133333333333297</v>
      </c>
      <c r="K2738">
        <v>-122.75</v>
      </c>
      <c r="L2738">
        <v>1415</v>
      </c>
      <c r="M2738" s="21" t="s">
        <v>3037</v>
      </c>
      <c r="O2738" s="21">
        <v>1992</v>
      </c>
      <c r="Q2738" s="21" t="s">
        <v>3089</v>
      </c>
      <c r="T2738" s="21">
        <v>-20</v>
      </c>
      <c r="U2738" s="21" t="s">
        <v>1147</v>
      </c>
      <c r="X2738" s="9" t="s">
        <v>3091</v>
      </c>
      <c r="Z2738" s="22">
        <v>8</v>
      </c>
      <c r="AD2738" s="22" t="s">
        <v>1168</v>
      </c>
      <c r="AF2738" s="24" t="s">
        <v>153</v>
      </c>
      <c r="AG2738" t="s">
        <v>1160</v>
      </c>
      <c r="AH2738">
        <f>24*60*3</f>
        <v>4320</v>
      </c>
      <c r="AI2738" s="21" t="s">
        <v>153</v>
      </c>
      <c r="AJ2738" s="21" t="s">
        <v>1148</v>
      </c>
      <c r="AK2738" s="21">
        <v>0</v>
      </c>
      <c r="AL2738" s="21" t="s">
        <v>1324</v>
      </c>
      <c r="AM2738" s="21">
        <v>0</v>
      </c>
      <c r="AN2738" s="21">
        <v>3</v>
      </c>
      <c r="AO2738" s="21">
        <v>50</v>
      </c>
      <c r="AP2738" s="21">
        <v>18</v>
      </c>
      <c r="AQ2738" s="22" t="s">
        <v>3095</v>
      </c>
      <c r="AR2738" s="21" t="s">
        <v>1155</v>
      </c>
      <c r="AS2738" t="s">
        <v>3088</v>
      </c>
    </row>
    <row r="2739" spans="1:45" ht="25" customHeight="1" x14ac:dyDescent="0.2">
      <c r="A2739" s="21" t="s">
        <v>1688</v>
      </c>
      <c r="B2739" s="21" t="s">
        <v>1146</v>
      </c>
      <c r="C2739" s="21" t="s">
        <v>1149</v>
      </c>
      <c r="D2739" s="21" t="s">
        <v>420</v>
      </c>
      <c r="E2739" s="21" t="s">
        <v>3086</v>
      </c>
      <c r="G2739" s="21" t="s">
        <v>153</v>
      </c>
      <c r="H2739" s="21" t="s">
        <v>1168</v>
      </c>
      <c r="I2739" s="21" t="s">
        <v>3087</v>
      </c>
      <c r="J2739" s="21">
        <v>49.133333333333297</v>
      </c>
      <c r="K2739">
        <v>-122.75</v>
      </c>
      <c r="L2739">
        <v>1415</v>
      </c>
      <c r="M2739" s="21" t="s">
        <v>3037</v>
      </c>
      <c r="O2739" s="21">
        <v>1992</v>
      </c>
      <c r="Q2739" s="21" t="s">
        <v>3089</v>
      </c>
      <c r="T2739" s="21">
        <v>-20</v>
      </c>
      <c r="U2739" s="21" t="s">
        <v>1147</v>
      </c>
      <c r="X2739" s="9" t="s">
        <v>3091</v>
      </c>
      <c r="Z2739" s="22">
        <v>8</v>
      </c>
      <c r="AD2739" s="22" t="s">
        <v>1168</v>
      </c>
      <c r="AF2739" s="24" t="s">
        <v>153</v>
      </c>
      <c r="AG2739" t="s">
        <v>1160</v>
      </c>
      <c r="AH2739">
        <f>24*60*3</f>
        <v>4320</v>
      </c>
      <c r="AI2739" s="21" t="s">
        <v>153</v>
      </c>
      <c r="AJ2739" s="21" t="s">
        <v>1148</v>
      </c>
      <c r="AK2739" s="21">
        <v>0</v>
      </c>
      <c r="AL2739" s="21" t="s">
        <v>1324</v>
      </c>
      <c r="AM2739" s="21">
        <v>0</v>
      </c>
      <c r="AN2739" s="21">
        <v>3</v>
      </c>
      <c r="AO2739" s="21">
        <v>50</v>
      </c>
      <c r="AP2739" s="21">
        <v>21</v>
      </c>
      <c r="AQ2739" s="22" t="s">
        <v>3095</v>
      </c>
      <c r="AR2739" s="21" t="s">
        <v>1155</v>
      </c>
      <c r="AS2739" t="s">
        <v>3088</v>
      </c>
    </row>
    <row r="2740" spans="1:45" ht="21" customHeight="1" x14ac:dyDescent="0.2">
      <c r="A2740" s="21" t="s">
        <v>1688</v>
      </c>
      <c r="B2740" s="21" t="s">
        <v>1146</v>
      </c>
      <c r="C2740" s="21" t="s">
        <v>1149</v>
      </c>
      <c r="D2740" s="21" t="s">
        <v>420</v>
      </c>
      <c r="E2740" s="21" t="s">
        <v>3086</v>
      </c>
      <c r="G2740" s="21" t="s">
        <v>153</v>
      </c>
      <c r="H2740" s="21" t="s">
        <v>1168</v>
      </c>
      <c r="I2740" s="21" t="s">
        <v>3087</v>
      </c>
      <c r="J2740" s="21">
        <v>49.133333333333297</v>
      </c>
      <c r="K2740">
        <v>-122.75</v>
      </c>
      <c r="L2740">
        <v>1415</v>
      </c>
      <c r="M2740" s="21" t="s">
        <v>3037</v>
      </c>
      <c r="O2740" s="21">
        <v>1992</v>
      </c>
      <c r="Q2740" s="21" t="s">
        <v>3089</v>
      </c>
      <c r="T2740" s="21">
        <v>-20</v>
      </c>
      <c r="U2740" s="21" t="s">
        <v>1147</v>
      </c>
      <c r="X2740" s="9" t="s">
        <v>3091</v>
      </c>
      <c r="Z2740" s="22">
        <v>8</v>
      </c>
      <c r="AD2740" s="22" t="s">
        <v>1168</v>
      </c>
      <c r="AF2740" s="24" t="s">
        <v>153</v>
      </c>
      <c r="AG2740" t="s">
        <v>1160</v>
      </c>
      <c r="AH2740">
        <f>24*60*3</f>
        <v>4320</v>
      </c>
      <c r="AI2740" s="21" t="s">
        <v>153</v>
      </c>
      <c r="AJ2740" s="21" t="s">
        <v>1148</v>
      </c>
      <c r="AK2740" s="21">
        <v>1.341</v>
      </c>
      <c r="AL2740" s="21" t="s">
        <v>1324</v>
      </c>
      <c r="AM2740" s="21">
        <v>0</v>
      </c>
      <c r="AN2740" s="21">
        <v>3</v>
      </c>
      <c r="AO2740" s="21">
        <v>50</v>
      </c>
      <c r="AP2740" s="21">
        <v>24</v>
      </c>
      <c r="AQ2740" s="22" t="s">
        <v>3095</v>
      </c>
      <c r="AR2740" s="21" t="s">
        <v>1155</v>
      </c>
      <c r="AS2740" t="s">
        <v>3088</v>
      </c>
    </row>
    <row r="2741" spans="1:45" ht="30" customHeight="1" x14ac:dyDescent="0.2">
      <c r="A2741" s="21" t="s">
        <v>1688</v>
      </c>
      <c r="B2741" s="21" t="s">
        <v>1146</v>
      </c>
      <c r="C2741" s="21" t="s">
        <v>1149</v>
      </c>
      <c r="D2741" s="21" t="s">
        <v>420</v>
      </c>
      <c r="E2741" s="21" t="s">
        <v>3086</v>
      </c>
      <c r="G2741" s="21" t="s">
        <v>153</v>
      </c>
      <c r="H2741" s="21" t="s">
        <v>1168</v>
      </c>
      <c r="I2741" s="21" t="s">
        <v>3087</v>
      </c>
      <c r="J2741" s="21">
        <v>49.133333333333297</v>
      </c>
      <c r="K2741">
        <v>-122.75</v>
      </c>
      <c r="L2741">
        <v>1415</v>
      </c>
      <c r="M2741" s="21" t="s">
        <v>3037</v>
      </c>
      <c r="O2741" s="21">
        <v>1992</v>
      </c>
      <c r="Q2741" s="21" t="s">
        <v>3089</v>
      </c>
      <c r="T2741" s="21">
        <v>-20</v>
      </c>
      <c r="U2741" s="21" t="s">
        <v>1147</v>
      </c>
      <c r="X2741" s="9" t="s">
        <v>3091</v>
      </c>
      <c r="Z2741" s="22">
        <v>8</v>
      </c>
      <c r="AD2741" s="22" t="s">
        <v>1168</v>
      </c>
      <c r="AF2741" s="24" t="s">
        <v>153</v>
      </c>
      <c r="AG2741" t="s">
        <v>1160</v>
      </c>
      <c r="AH2741">
        <f>24*60*3</f>
        <v>4320</v>
      </c>
      <c r="AI2741" s="21" t="s">
        <v>153</v>
      </c>
      <c r="AJ2741" s="21" t="s">
        <v>1148</v>
      </c>
      <c r="AK2741" s="21">
        <v>1.585</v>
      </c>
      <c r="AL2741" s="21" t="s">
        <v>1324</v>
      </c>
      <c r="AM2741" s="21">
        <f>3.293-(-0.366)</f>
        <v>3.6590000000000003</v>
      </c>
      <c r="AN2741" s="21">
        <v>3</v>
      </c>
      <c r="AO2741" s="21">
        <v>50</v>
      </c>
      <c r="AP2741" s="21">
        <v>27</v>
      </c>
      <c r="AQ2741" s="22" t="s">
        <v>3095</v>
      </c>
      <c r="AR2741" s="21" t="s">
        <v>1155</v>
      </c>
      <c r="AS2741" t="s">
        <v>3088</v>
      </c>
    </row>
    <row r="2742" spans="1:45" x14ac:dyDescent="0.2">
      <c r="A2742" s="21" t="s">
        <v>1688</v>
      </c>
      <c r="B2742" s="21" t="s">
        <v>1146</v>
      </c>
      <c r="C2742" s="21" t="s">
        <v>1149</v>
      </c>
      <c r="D2742" s="21" t="s">
        <v>420</v>
      </c>
      <c r="E2742" s="21" t="s">
        <v>3086</v>
      </c>
      <c r="G2742" s="21" t="s">
        <v>153</v>
      </c>
      <c r="H2742" s="21" t="s">
        <v>1168</v>
      </c>
      <c r="I2742" s="21" t="s">
        <v>3087</v>
      </c>
      <c r="J2742" s="21">
        <v>49.133333333333297</v>
      </c>
      <c r="K2742">
        <v>-122.75</v>
      </c>
      <c r="L2742">
        <v>1415</v>
      </c>
      <c r="M2742" s="21" t="s">
        <v>3037</v>
      </c>
      <c r="O2742" s="21">
        <v>1992</v>
      </c>
      <c r="Q2742" s="21" t="s">
        <v>3089</v>
      </c>
      <c r="T2742" s="21">
        <v>-20</v>
      </c>
      <c r="U2742" s="21" t="s">
        <v>1147</v>
      </c>
      <c r="X2742" s="9" t="s">
        <v>3091</v>
      </c>
      <c r="Z2742" s="22">
        <v>8</v>
      </c>
      <c r="AD2742" s="22" t="s">
        <v>1168</v>
      </c>
      <c r="AF2742" s="24" t="s">
        <v>153</v>
      </c>
      <c r="AG2742" t="s">
        <v>1160</v>
      </c>
      <c r="AH2742">
        <f>24*60*3</f>
        <v>4320</v>
      </c>
      <c r="AI2742" s="21" t="s">
        <v>153</v>
      </c>
      <c r="AJ2742" s="21" t="s">
        <v>1148</v>
      </c>
      <c r="AK2742" s="21">
        <v>2.4390000000000001</v>
      </c>
      <c r="AL2742" s="21" t="s">
        <v>1324</v>
      </c>
      <c r="AM2742" s="21">
        <v>0</v>
      </c>
      <c r="AN2742" s="21">
        <v>3</v>
      </c>
      <c r="AO2742" s="21">
        <v>50</v>
      </c>
      <c r="AP2742" s="21">
        <v>30</v>
      </c>
      <c r="AQ2742" s="22" t="s">
        <v>3095</v>
      </c>
      <c r="AR2742" s="21" t="s">
        <v>1155</v>
      </c>
      <c r="AS2742" t="s">
        <v>3088</v>
      </c>
    </row>
    <row r="2743" spans="1:45" x14ac:dyDescent="0.2">
      <c r="A2743" s="21" t="s">
        <v>1688</v>
      </c>
      <c r="B2743" s="21" t="s">
        <v>1146</v>
      </c>
      <c r="C2743" s="21" t="s">
        <v>1149</v>
      </c>
      <c r="D2743" s="21" t="s">
        <v>420</v>
      </c>
      <c r="E2743" s="21" t="s">
        <v>3096</v>
      </c>
      <c r="G2743" s="21" t="s">
        <v>153</v>
      </c>
      <c r="H2743" s="21" t="s">
        <v>1168</v>
      </c>
      <c r="I2743" s="21" t="s">
        <v>3090</v>
      </c>
      <c r="J2743" s="21">
        <v>55.266666666666602</v>
      </c>
      <c r="K2743">
        <v>-128.4</v>
      </c>
      <c r="L2743">
        <v>1100</v>
      </c>
      <c r="M2743" s="21" t="s">
        <v>3037</v>
      </c>
      <c r="O2743" s="21">
        <v>1992</v>
      </c>
      <c r="Q2743" s="21" t="s">
        <v>3089</v>
      </c>
      <c r="T2743" s="21">
        <v>-20</v>
      </c>
      <c r="U2743" s="21" t="s">
        <v>1221</v>
      </c>
      <c r="V2743" s="9" t="s">
        <v>1250</v>
      </c>
      <c r="W2743">
        <f>56</f>
        <v>56</v>
      </c>
      <c r="X2743" s="9" t="s">
        <v>3091</v>
      </c>
      <c r="Z2743" s="22">
        <v>8</v>
      </c>
      <c r="AD2743" s="22" t="s">
        <v>1168</v>
      </c>
      <c r="AF2743" s="24" t="s">
        <v>153</v>
      </c>
      <c r="AG2743" t="s">
        <v>1160</v>
      </c>
      <c r="AH2743">
        <f>24*60*3</f>
        <v>4320</v>
      </c>
      <c r="AI2743" s="21" t="s">
        <v>153</v>
      </c>
      <c r="AJ2743" s="21" t="s">
        <v>1148</v>
      </c>
      <c r="AK2743" s="21">
        <v>17.513999999999999</v>
      </c>
      <c r="AL2743" s="21" t="s">
        <v>1324</v>
      </c>
      <c r="AM2743" s="21" t="s">
        <v>3006</v>
      </c>
      <c r="AN2743" s="21">
        <v>3</v>
      </c>
      <c r="AO2743" s="21">
        <v>50</v>
      </c>
      <c r="AP2743" s="21">
        <v>9</v>
      </c>
      <c r="AQ2743" s="22" t="s">
        <v>3019</v>
      </c>
      <c r="AR2743" s="21" t="s">
        <v>1155</v>
      </c>
      <c r="AS2743" t="s">
        <v>3088</v>
      </c>
    </row>
    <row r="2744" spans="1:45" x14ac:dyDescent="0.2">
      <c r="A2744" s="21" t="s">
        <v>1688</v>
      </c>
      <c r="B2744" s="21" t="s">
        <v>1146</v>
      </c>
      <c r="C2744" s="21" t="s">
        <v>1149</v>
      </c>
      <c r="D2744" s="21" t="s">
        <v>420</v>
      </c>
      <c r="E2744" s="21" t="s">
        <v>3096</v>
      </c>
      <c r="G2744" s="21" t="s">
        <v>153</v>
      </c>
      <c r="H2744" s="21" t="s">
        <v>1168</v>
      </c>
      <c r="I2744" s="21" t="s">
        <v>3090</v>
      </c>
      <c r="J2744" s="21">
        <v>55.266666666666602</v>
      </c>
      <c r="K2744">
        <v>-128.4</v>
      </c>
      <c r="L2744">
        <v>1100</v>
      </c>
      <c r="M2744" s="21" t="s">
        <v>3037</v>
      </c>
      <c r="O2744" s="21">
        <v>1992</v>
      </c>
      <c r="Q2744" s="21" t="s">
        <v>3089</v>
      </c>
      <c r="T2744" s="21">
        <v>-20</v>
      </c>
      <c r="U2744" s="21" t="s">
        <v>1221</v>
      </c>
      <c r="V2744" s="9" t="s">
        <v>1250</v>
      </c>
      <c r="W2744">
        <f>56</f>
        <v>56</v>
      </c>
      <c r="X2744" s="9" t="s">
        <v>3091</v>
      </c>
      <c r="Z2744" s="22">
        <v>8</v>
      </c>
      <c r="AD2744" s="22" t="s">
        <v>1168</v>
      </c>
      <c r="AF2744" s="24" t="s">
        <v>153</v>
      </c>
      <c r="AG2744" t="s">
        <v>1160</v>
      </c>
      <c r="AH2744">
        <f>24*60*3</f>
        <v>4320</v>
      </c>
      <c r="AI2744" s="21" t="s">
        <v>153</v>
      </c>
      <c r="AJ2744" s="21" t="s">
        <v>1148</v>
      </c>
      <c r="AK2744" s="21">
        <v>37.061999999999998</v>
      </c>
      <c r="AL2744" s="21" t="s">
        <v>1324</v>
      </c>
      <c r="AM2744" s="21" t="s">
        <v>3006</v>
      </c>
      <c r="AN2744" s="21">
        <v>3</v>
      </c>
      <c r="AO2744" s="21">
        <v>50</v>
      </c>
      <c r="AP2744" s="21">
        <v>12</v>
      </c>
      <c r="AQ2744" s="22" t="s">
        <v>3019</v>
      </c>
      <c r="AR2744" s="21" t="s">
        <v>1155</v>
      </c>
      <c r="AS2744" t="s">
        <v>3088</v>
      </c>
    </row>
    <row r="2745" spans="1:45" x14ac:dyDescent="0.2">
      <c r="A2745" s="21" t="s">
        <v>1688</v>
      </c>
      <c r="B2745" s="21" t="s">
        <v>1146</v>
      </c>
      <c r="C2745" s="21" t="s">
        <v>1149</v>
      </c>
      <c r="D2745" s="21" t="s">
        <v>420</v>
      </c>
      <c r="E2745" s="21" t="s">
        <v>3096</v>
      </c>
      <c r="G2745" s="21" t="s">
        <v>153</v>
      </c>
      <c r="H2745" s="21" t="s">
        <v>1168</v>
      </c>
      <c r="I2745" s="21" t="s">
        <v>3090</v>
      </c>
      <c r="J2745" s="21">
        <v>55.266666666666602</v>
      </c>
      <c r="K2745">
        <v>-128.4</v>
      </c>
      <c r="L2745">
        <v>1100</v>
      </c>
      <c r="M2745" s="21" t="s">
        <v>3037</v>
      </c>
      <c r="O2745" s="21">
        <v>1992</v>
      </c>
      <c r="Q2745" s="21" t="s">
        <v>3089</v>
      </c>
      <c r="T2745" s="21">
        <v>-20</v>
      </c>
      <c r="U2745" s="21" t="s">
        <v>1221</v>
      </c>
      <c r="V2745" s="9" t="s">
        <v>1250</v>
      </c>
      <c r="W2745">
        <f>56</f>
        <v>56</v>
      </c>
      <c r="X2745" s="9" t="s">
        <v>3091</v>
      </c>
      <c r="Z2745" s="22">
        <v>8</v>
      </c>
      <c r="AD2745" s="22" t="s">
        <v>1168</v>
      </c>
      <c r="AF2745" s="24" t="s">
        <v>153</v>
      </c>
      <c r="AG2745" t="s">
        <v>1160</v>
      </c>
      <c r="AH2745">
        <f>24*60*3</f>
        <v>4320</v>
      </c>
      <c r="AI2745" s="21" t="s">
        <v>153</v>
      </c>
      <c r="AJ2745" s="21" t="s">
        <v>1148</v>
      </c>
      <c r="AK2745" s="21">
        <v>51.073</v>
      </c>
      <c r="AL2745" s="21" t="s">
        <v>1324</v>
      </c>
      <c r="AM2745" s="21" t="s">
        <v>3006</v>
      </c>
      <c r="AN2745" s="21">
        <v>3</v>
      </c>
      <c r="AO2745" s="21">
        <v>50</v>
      </c>
      <c r="AP2745" s="21">
        <v>15</v>
      </c>
      <c r="AQ2745" s="22" t="s">
        <v>3019</v>
      </c>
      <c r="AR2745" s="21" t="s">
        <v>1155</v>
      </c>
      <c r="AS2745" t="s">
        <v>3088</v>
      </c>
    </row>
    <row r="2746" spans="1:45" x14ac:dyDescent="0.2">
      <c r="A2746" s="21" t="s">
        <v>1688</v>
      </c>
      <c r="B2746" s="21" t="s">
        <v>1146</v>
      </c>
      <c r="C2746" s="21" t="s">
        <v>1149</v>
      </c>
      <c r="D2746" s="21" t="s">
        <v>420</v>
      </c>
      <c r="E2746" s="21" t="s">
        <v>3096</v>
      </c>
      <c r="G2746" s="21" t="s">
        <v>153</v>
      </c>
      <c r="H2746" s="21" t="s">
        <v>1168</v>
      </c>
      <c r="I2746" s="21" t="s">
        <v>3090</v>
      </c>
      <c r="J2746" s="21">
        <v>55.266666666666602</v>
      </c>
      <c r="K2746">
        <v>-128.4</v>
      </c>
      <c r="L2746">
        <v>1100</v>
      </c>
      <c r="M2746" s="21" t="s">
        <v>3037</v>
      </c>
      <c r="O2746" s="21">
        <v>1992</v>
      </c>
      <c r="Q2746" s="21" t="s">
        <v>3089</v>
      </c>
      <c r="T2746" s="21">
        <v>-20</v>
      </c>
      <c r="U2746" s="21" t="s">
        <v>1221</v>
      </c>
      <c r="V2746" s="9" t="s">
        <v>1250</v>
      </c>
      <c r="W2746">
        <f>56</f>
        <v>56</v>
      </c>
      <c r="X2746" s="9" t="s">
        <v>3091</v>
      </c>
      <c r="Z2746" s="22">
        <v>8</v>
      </c>
      <c r="AD2746" s="22" t="s">
        <v>1168</v>
      </c>
      <c r="AF2746" s="24" t="s">
        <v>153</v>
      </c>
      <c r="AG2746" t="s">
        <v>1160</v>
      </c>
      <c r="AH2746">
        <f>24*60*3</f>
        <v>4320</v>
      </c>
      <c r="AI2746" s="21" t="s">
        <v>153</v>
      </c>
      <c r="AJ2746" s="21" t="s">
        <v>1148</v>
      </c>
      <c r="AK2746" s="21">
        <v>57.627000000000002</v>
      </c>
      <c r="AL2746" s="21" t="s">
        <v>1324</v>
      </c>
      <c r="AM2746" s="21" t="s">
        <v>3006</v>
      </c>
      <c r="AN2746" s="21">
        <v>3</v>
      </c>
      <c r="AO2746" s="21">
        <v>50</v>
      </c>
      <c r="AP2746" s="21">
        <v>18</v>
      </c>
      <c r="AQ2746" s="22" t="s">
        <v>3019</v>
      </c>
      <c r="AR2746" s="21" t="s">
        <v>1155</v>
      </c>
      <c r="AS2746" t="s">
        <v>3088</v>
      </c>
    </row>
    <row r="2747" spans="1:45" x14ac:dyDescent="0.2">
      <c r="A2747" s="21" t="s">
        <v>1688</v>
      </c>
      <c r="B2747" s="21" t="s">
        <v>1146</v>
      </c>
      <c r="C2747" s="21" t="s">
        <v>1149</v>
      </c>
      <c r="D2747" s="21" t="s">
        <v>420</v>
      </c>
      <c r="E2747" s="21" t="s">
        <v>3096</v>
      </c>
      <c r="G2747" s="21" t="s">
        <v>153</v>
      </c>
      <c r="H2747" s="21" t="s">
        <v>1168</v>
      </c>
      <c r="I2747" s="21" t="s">
        <v>3090</v>
      </c>
      <c r="J2747" s="21">
        <v>55.266666666666602</v>
      </c>
      <c r="K2747">
        <v>-128.4</v>
      </c>
      <c r="L2747">
        <v>1100</v>
      </c>
      <c r="M2747" s="21" t="s">
        <v>3037</v>
      </c>
      <c r="O2747" s="21">
        <v>1992</v>
      </c>
      <c r="Q2747" s="21" t="s">
        <v>3089</v>
      </c>
      <c r="T2747" s="21">
        <v>-20</v>
      </c>
      <c r="U2747" s="21" t="s">
        <v>1221</v>
      </c>
      <c r="V2747" s="9" t="s">
        <v>1250</v>
      </c>
      <c r="W2747">
        <f>56</f>
        <v>56</v>
      </c>
      <c r="X2747" s="9" t="s">
        <v>3091</v>
      </c>
      <c r="Z2747" s="22">
        <v>8</v>
      </c>
      <c r="AD2747" s="22" t="s">
        <v>1168</v>
      </c>
      <c r="AF2747" s="24" t="s">
        <v>153</v>
      </c>
      <c r="AG2747" t="s">
        <v>1160</v>
      </c>
      <c r="AH2747">
        <f>24*60*3</f>
        <v>4320</v>
      </c>
      <c r="AI2747" s="21" t="s">
        <v>153</v>
      </c>
      <c r="AJ2747" s="21" t="s">
        <v>1148</v>
      </c>
      <c r="AK2747" s="21">
        <v>57.74</v>
      </c>
      <c r="AL2747" s="21" t="s">
        <v>1324</v>
      </c>
      <c r="AM2747" s="21">
        <f>60.113-57.74</f>
        <v>2.3729999999999976</v>
      </c>
      <c r="AN2747" s="21">
        <v>3</v>
      </c>
      <c r="AO2747" s="21">
        <v>50</v>
      </c>
      <c r="AP2747" s="21">
        <v>21</v>
      </c>
      <c r="AQ2747" s="22" t="s">
        <v>3019</v>
      </c>
      <c r="AR2747" s="21" t="s">
        <v>1155</v>
      </c>
      <c r="AS2747" t="s">
        <v>3088</v>
      </c>
    </row>
    <row r="2748" spans="1:45" x14ac:dyDescent="0.2">
      <c r="A2748" s="21" t="s">
        <v>1688</v>
      </c>
      <c r="B2748" s="21" t="s">
        <v>1146</v>
      </c>
      <c r="C2748" s="21" t="s">
        <v>1149</v>
      </c>
      <c r="D2748" s="21" t="s">
        <v>420</v>
      </c>
      <c r="E2748" s="21" t="s">
        <v>3096</v>
      </c>
      <c r="G2748" s="21" t="s">
        <v>153</v>
      </c>
      <c r="H2748" s="21" t="s">
        <v>1168</v>
      </c>
      <c r="I2748" s="21" t="s">
        <v>3090</v>
      </c>
      <c r="J2748" s="21">
        <v>55.266666666666602</v>
      </c>
      <c r="K2748">
        <v>-128.4</v>
      </c>
      <c r="L2748">
        <v>1100</v>
      </c>
      <c r="M2748" s="21" t="s">
        <v>3037</v>
      </c>
      <c r="O2748" s="21">
        <v>1992</v>
      </c>
      <c r="Q2748" s="21" t="s">
        <v>3089</v>
      </c>
      <c r="T2748" s="21">
        <v>-20</v>
      </c>
      <c r="U2748" s="21" t="s">
        <v>1221</v>
      </c>
      <c r="V2748" s="9" t="s">
        <v>1250</v>
      </c>
      <c r="W2748">
        <f>56</f>
        <v>56</v>
      </c>
      <c r="X2748" s="9" t="s">
        <v>3091</v>
      </c>
      <c r="Z2748" s="22">
        <v>8</v>
      </c>
      <c r="AD2748" s="22" t="s">
        <v>1168</v>
      </c>
      <c r="AF2748" s="24" t="s">
        <v>153</v>
      </c>
      <c r="AG2748" t="s">
        <v>1160</v>
      </c>
      <c r="AH2748">
        <f>24*60*3</f>
        <v>4320</v>
      </c>
      <c r="AI2748" s="21" t="s">
        <v>153</v>
      </c>
      <c r="AJ2748" s="21" t="s">
        <v>1148</v>
      </c>
      <c r="AK2748" s="21">
        <v>57.74</v>
      </c>
      <c r="AL2748" s="21" t="s">
        <v>1324</v>
      </c>
      <c r="AM2748">
        <f>60.113-57.74</f>
        <v>2.3729999999999976</v>
      </c>
      <c r="AN2748" s="21">
        <v>3</v>
      </c>
      <c r="AO2748" s="21">
        <v>50</v>
      </c>
      <c r="AP2748" s="21">
        <v>24</v>
      </c>
      <c r="AQ2748" s="22" t="s">
        <v>3019</v>
      </c>
      <c r="AR2748" s="21" t="s">
        <v>1155</v>
      </c>
      <c r="AS2748" t="s">
        <v>3088</v>
      </c>
    </row>
    <row r="2749" spans="1:45" x14ac:dyDescent="0.2">
      <c r="A2749" s="21" t="s">
        <v>1688</v>
      </c>
      <c r="B2749" s="21" t="s">
        <v>1146</v>
      </c>
      <c r="C2749" s="21" t="s">
        <v>1149</v>
      </c>
      <c r="D2749" s="21" t="s">
        <v>420</v>
      </c>
      <c r="E2749" s="21" t="s">
        <v>3096</v>
      </c>
      <c r="G2749" s="21" t="s">
        <v>153</v>
      </c>
      <c r="H2749" s="21" t="s">
        <v>1168</v>
      </c>
      <c r="I2749" s="21" t="s">
        <v>3090</v>
      </c>
      <c r="J2749" s="21">
        <v>55.266666666666602</v>
      </c>
      <c r="K2749">
        <v>-128.4</v>
      </c>
      <c r="L2749">
        <v>1100</v>
      </c>
      <c r="M2749" s="21" t="s">
        <v>3037</v>
      </c>
      <c r="O2749" s="21">
        <v>1992</v>
      </c>
      <c r="Q2749" s="21" t="s">
        <v>3089</v>
      </c>
      <c r="T2749" s="21">
        <v>-20</v>
      </c>
      <c r="U2749" s="21" t="s">
        <v>1221</v>
      </c>
      <c r="V2749" s="9" t="s">
        <v>1250</v>
      </c>
      <c r="W2749">
        <f>56</f>
        <v>56</v>
      </c>
      <c r="X2749" s="9" t="s">
        <v>3091</v>
      </c>
      <c r="Z2749" s="22">
        <v>8</v>
      </c>
      <c r="AD2749" s="22" t="s">
        <v>1168</v>
      </c>
      <c r="AF2749" s="24" t="s">
        <v>153</v>
      </c>
      <c r="AG2749" t="s">
        <v>1160</v>
      </c>
      <c r="AH2749">
        <f>24*60*3</f>
        <v>4320</v>
      </c>
      <c r="AI2749" s="21" t="s">
        <v>153</v>
      </c>
      <c r="AJ2749" s="21" t="s">
        <v>1148</v>
      </c>
      <c r="AK2749" s="21">
        <v>57.74</v>
      </c>
      <c r="AL2749" s="21" t="s">
        <v>1324</v>
      </c>
      <c r="AM2749">
        <f>60.113-57.74</f>
        <v>2.3729999999999976</v>
      </c>
      <c r="AN2749" s="21">
        <v>3</v>
      </c>
      <c r="AO2749" s="21">
        <v>50</v>
      </c>
      <c r="AP2749" s="21">
        <v>27</v>
      </c>
      <c r="AQ2749" s="22" t="s">
        <v>3019</v>
      </c>
      <c r="AR2749" s="21" t="s">
        <v>1155</v>
      </c>
      <c r="AS2749" t="s">
        <v>3088</v>
      </c>
    </row>
    <row r="2750" spans="1:45" x14ac:dyDescent="0.2">
      <c r="A2750" s="21" t="s">
        <v>1688</v>
      </c>
      <c r="B2750" s="21" t="s">
        <v>1146</v>
      </c>
      <c r="C2750" s="21" t="s">
        <v>1149</v>
      </c>
      <c r="D2750" s="21" t="s">
        <v>420</v>
      </c>
      <c r="E2750" s="21" t="s">
        <v>3096</v>
      </c>
      <c r="G2750" s="21" t="s">
        <v>153</v>
      </c>
      <c r="H2750" s="21" t="s">
        <v>1168</v>
      </c>
      <c r="I2750" s="21" t="s">
        <v>3090</v>
      </c>
      <c r="J2750" s="21">
        <v>55.266666666666602</v>
      </c>
      <c r="K2750">
        <v>-128.4</v>
      </c>
      <c r="L2750">
        <v>1100</v>
      </c>
      <c r="M2750" s="21" t="s">
        <v>3037</v>
      </c>
      <c r="O2750" s="21">
        <v>1992</v>
      </c>
      <c r="Q2750" s="21" t="s">
        <v>3089</v>
      </c>
      <c r="T2750" s="21">
        <v>-20</v>
      </c>
      <c r="U2750" s="21" t="s">
        <v>1221</v>
      </c>
      <c r="V2750" s="9" t="s">
        <v>1250</v>
      </c>
      <c r="W2750">
        <f>56</f>
        <v>56</v>
      </c>
      <c r="X2750" s="9" t="s">
        <v>3091</v>
      </c>
      <c r="Z2750" s="22">
        <v>8</v>
      </c>
      <c r="AD2750" s="22" t="s">
        <v>1168</v>
      </c>
      <c r="AF2750" s="24" t="s">
        <v>153</v>
      </c>
      <c r="AG2750" t="s">
        <v>1160</v>
      </c>
      <c r="AH2750">
        <f>24*60*3</f>
        <v>4320</v>
      </c>
      <c r="AI2750" s="21" t="s">
        <v>153</v>
      </c>
      <c r="AJ2750" s="21" t="s">
        <v>1148</v>
      </c>
      <c r="AK2750" s="21">
        <v>57.74</v>
      </c>
      <c r="AL2750" s="21" t="s">
        <v>1324</v>
      </c>
      <c r="AM2750">
        <f>60.113-57.74</f>
        <v>2.3729999999999976</v>
      </c>
      <c r="AN2750" s="21">
        <v>3</v>
      </c>
      <c r="AO2750" s="21">
        <v>50</v>
      </c>
      <c r="AP2750" s="21">
        <v>30</v>
      </c>
      <c r="AQ2750" s="22" t="s">
        <v>3019</v>
      </c>
      <c r="AR2750" s="21" t="s">
        <v>1155</v>
      </c>
      <c r="AS2750" t="s">
        <v>3088</v>
      </c>
    </row>
    <row r="2751" spans="1:45" x14ac:dyDescent="0.2">
      <c r="A2751" s="21" t="s">
        <v>1688</v>
      </c>
      <c r="B2751" s="21" t="s">
        <v>1146</v>
      </c>
      <c r="C2751" s="21" t="s">
        <v>1149</v>
      </c>
      <c r="D2751" s="21" t="s">
        <v>420</v>
      </c>
      <c r="E2751" s="21" t="s">
        <v>3096</v>
      </c>
      <c r="G2751" s="21" t="s">
        <v>153</v>
      </c>
      <c r="H2751" s="21" t="s">
        <v>1168</v>
      </c>
      <c r="I2751" s="21" t="s">
        <v>3090</v>
      </c>
      <c r="J2751" s="21">
        <v>55.266666666666602</v>
      </c>
      <c r="K2751">
        <v>-128.4</v>
      </c>
      <c r="L2751">
        <v>1100</v>
      </c>
      <c r="M2751" s="21" t="s">
        <v>3037</v>
      </c>
      <c r="O2751" s="21">
        <v>1992</v>
      </c>
      <c r="Q2751" s="21" t="s">
        <v>3089</v>
      </c>
      <c r="T2751" s="21">
        <v>-20</v>
      </c>
      <c r="U2751" s="21" t="s">
        <v>1221</v>
      </c>
      <c r="V2751" s="9" t="s">
        <v>1250</v>
      </c>
      <c r="W2751">
        <f>56</f>
        <v>56</v>
      </c>
      <c r="X2751" s="9" t="s">
        <v>3091</v>
      </c>
      <c r="Y2751" t="s">
        <v>3092</v>
      </c>
      <c r="Z2751" s="22">
        <v>8</v>
      </c>
      <c r="AD2751" s="22" t="s">
        <v>1168</v>
      </c>
      <c r="AF2751" s="24" t="s">
        <v>153</v>
      </c>
      <c r="AG2751" t="s">
        <v>1160</v>
      </c>
      <c r="AH2751">
        <f>24*60*3</f>
        <v>4320</v>
      </c>
      <c r="AI2751" s="21" t="s">
        <v>153</v>
      </c>
      <c r="AJ2751" s="21" t="s">
        <v>1148</v>
      </c>
      <c r="AK2751" s="21">
        <v>5.085</v>
      </c>
      <c r="AL2751" s="21" t="s">
        <v>1324</v>
      </c>
      <c r="AM2751">
        <v>0</v>
      </c>
      <c r="AN2751" s="21">
        <v>3</v>
      </c>
      <c r="AO2751" s="21">
        <v>50</v>
      </c>
      <c r="AP2751" s="21">
        <v>3</v>
      </c>
      <c r="AQ2751" s="22" t="s">
        <v>3019</v>
      </c>
      <c r="AR2751" s="21" t="s">
        <v>1155</v>
      </c>
      <c r="AS2751" t="s">
        <v>3088</v>
      </c>
    </row>
    <row r="2752" spans="1:45" x14ac:dyDescent="0.2">
      <c r="A2752" s="21" t="s">
        <v>1688</v>
      </c>
      <c r="B2752" s="21" t="s">
        <v>1146</v>
      </c>
      <c r="C2752" s="21" t="s">
        <v>1149</v>
      </c>
      <c r="D2752" s="21" t="s">
        <v>420</v>
      </c>
      <c r="E2752" s="21" t="s">
        <v>3096</v>
      </c>
      <c r="G2752" s="21" t="s">
        <v>153</v>
      </c>
      <c r="H2752" s="21" t="s">
        <v>1168</v>
      </c>
      <c r="I2752" s="21" t="s">
        <v>3090</v>
      </c>
      <c r="J2752" s="21">
        <v>55.266666666666602</v>
      </c>
      <c r="K2752">
        <v>-128.4</v>
      </c>
      <c r="L2752">
        <v>1100</v>
      </c>
      <c r="M2752" s="21" t="s">
        <v>3037</v>
      </c>
      <c r="O2752" s="21">
        <v>1992</v>
      </c>
      <c r="Q2752" s="21" t="s">
        <v>3089</v>
      </c>
      <c r="T2752" s="21">
        <v>-20</v>
      </c>
      <c r="U2752" s="21" t="s">
        <v>1221</v>
      </c>
      <c r="V2752" s="9" t="s">
        <v>1250</v>
      </c>
      <c r="W2752">
        <f>56</f>
        <v>56</v>
      </c>
      <c r="X2752" s="9" t="s">
        <v>3091</v>
      </c>
      <c r="Y2752" t="s">
        <v>3092</v>
      </c>
      <c r="Z2752" s="22">
        <v>8</v>
      </c>
      <c r="AD2752" s="22" t="s">
        <v>1168</v>
      </c>
      <c r="AF2752" s="24" t="s">
        <v>153</v>
      </c>
      <c r="AG2752" t="s">
        <v>1160</v>
      </c>
      <c r="AH2752">
        <f>24*60*3</f>
        <v>4320</v>
      </c>
      <c r="AI2752" s="21" t="s">
        <v>153</v>
      </c>
      <c r="AJ2752" s="21" t="s">
        <v>1148</v>
      </c>
      <c r="AK2752" s="21">
        <v>24.632999999999999</v>
      </c>
      <c r="AL2752" s="21" t="s">
        <v>1324</v>
      </c>
      <c r="AM2752">
        <f>24.633-23.277</f>
        <v>1.3559999999999981</v>
      </c>
      <c r="AN2752" s="21">
        <v>3</v>
      </c>
      <c r="AO2752" s="21">
        <v>50</v>
      </c>
      <c r="AP2752" s="21">
        <v>6</v>
      </c>
      <c r="AQ2752" s="22" t="s">
        <v>3019</v>
      </c>
      <c r="AR2752" s="21" t="s">
        <v>1155</v>
      </c>
      <c r="AS2752" t="s">
        <v>3088</v>
      </c>
    </row>
    <row r="2753" spans="1:45" x14ac:dyDescent="0.2">
      <c r="A2753" s="21" t="s">
        <v>1688</v>
      </c>
      <c r="B2753" s="21" t="s">
        <v>1146</v>
      </c>
      <c r="C2753" s="21" t="s">
        <v>1149</v>
      </c>
      <c r="D2753" s="21" t="s">
        <v>420</v>
      </c>
      <c r="E2753" s="21" t="s">
        <v>3096</v>
      </c>
      <c r="G2753" s="21" t="s">
        <v>153</v>
      </c>
      <c r="H2753" s="21" t="s">
        <v>1168</v>
      </c>
      <c r="I2753" s="21" t="s">
        <v>3090</v>
      </c>
      <c r="J2753" s="21">
        <v>55.266666666666602</v>
      </c>
      <c r="K2753">
        <v>-128.4</v>
      </c>
      <c r="L2753">
        <v>1100</v>
      </c>
      <c r="M2753" s="21" t="s">
        <v>3037</v>
      </c>
      <c r="O2753" s="21">
        <v>1992</v>
      </c>
      <c r="Q2753" s="21" t="s">
        <v>3089</v>
      </c>
      <c r="T2753" s="21">
        <v>-20</v>
      </c>
      <c r="U2753" s="21" t="s">
        <v>1221</v>
      </c>
      <c r="V2753" s="9" t="s">
        <v>1250</v>
      </c>
      <c r="W2753">
        <f>56</f>
        <v>56</v>
      </c>
      <c r="X2753" s="9" t="s">
        <v>3091</v>
      </c>
      <c r="Y2753" t="s">
        <v>3092</v>
      </c>
      <c r="Z2753" s="22">
        <v>8</v>
      </c>
      <c r="AD2753" s="22" t="s">
        <v>1168</v>
      </c>
      <c r="AF2753" s="24" t="s">
        <v>153</v>
      </c>
      <c r="AG2753" t="s">
        <v>1160</v>
      </c>
      <c r="AH2753">
        <f>24*60*3</f>
        <v>4320</v>
      </c>
      <c r="AI2753" s="21" t="s">
        <v>153</v>
      </c>
      <c r="AJ2753" s="21" t="s">
        <v>1148</v>
      </c>
      <c r="AK2753" s="21">
        <v>47.796999999999997</v>
      </c>
      <c r="AL2753" s="21" t="s">
        <v>1324</v>
      </c>
      <c r="AM2753">
        <f>51.977-46.893</f>
        <v>5.0839999999999961</v>
      </c>
      <c r="AN2753" s="21">
        <v>3</v>
      </c>
      <c r="AO2753" s="21">
        <v>50</v>
      </c>
      <c r="AP2753" s="21">
        <v>9</v>
      </c>
      <c r="AQ2753" s="22" t="s">
        <v>3019</v>
      </c>
      <c r="AR2753" s="21" t="s">
        <v>1155</v>
      </c>
      <c r="AS2753" t="s">
        <v>3088</v>
      </c>
    </row>
    <row r="2754" spans="1:45" x14ac:dyDescent="0.2">
      <c r="A2754" s="21" t="s">
        <v>1688</v>
      </c>
      <c r="B2754" s="21" t="s">
        <v>1146</v>
      </c>
      <c r="C2754" s="21" t="s">
        <v>1149</v>
      </c>
      <c r="D2754" s="21" t="s">
        <v>420</v>
      </c>
      <c r="E2754" s="21" t="s">
        <v>3096</v>
      </c>
      <c r="G2754" s="21" t="s">
        <v>153</v>
      </c>
      <c r="H2754" s="21" t="s">
        <v>1168</v>
      </c>
      <c r="I2754" s="21" t="s">
        <v>3090</v>
      </c>
      <c r="J2754" s="21">
        <v>55.266666666666602</v>
      </c>
      <c r="K2754">
        <v>-128.4</v>
      </c>
      <c r="L2754">
        <v>1100</v>
      </c>
      <c r="M2754" s="21" t="s">
        <v>3037</v>
      </c>
      <c r="O2754" s="21">
        <v>1992</v>
      </c>
      <c r="Q2754" s="21" t="s">
        <v>3089</v>
      </c>
      <c r="T2754" s="21">
        <v>-20</v>
      </c>
      <c r="U2754" s="21" t="s">
        <v>1221</v>
      </c>
      <c r="V2754" s="9" t="s">
        <v>1250</v>
      </c>
      <c r="W2754">
        <f>56</f>
        <v>56</v>
      </c>
      <c r="X2754" s="9" t="s">
        <v>3091</v>
      </c>
      <c r="Y2754" t="s">
        <v>3092</v>
      </c>
      <c r="Z2754" s="22">
        <v>8</v>
      </c>
      <c r="AD2754" s="22" t="s">
        <v>1168</v>
      </c>
      <c r="AF2754" s="24" t="s">
        <v>153</v>
      </c>
      <c r="AG2754" t="s">
        <v>1160</v>
      </c>
      <c r="AH2754">
        <f>24*60*3</f>
        <v>4320</v>
      </c>
      <c r="AI2754" s="21" t="s">
        <v>153</v>
      </c>
      <c r="AJ2754" s="21" t="s">
        <v>1148</v>
      </c>
      <c r="AK2754" s="21">
        <v>78.305000000000007</v>
      </c>
      <c r="AL2754" s="21" t="s">
        <v>1324</v>
      </c>
      <c r="AM2754" s="21">
        <f>83.729-74.689</f>
        <v>9.0400000000000063</v>
      </c>
      <c r="AN2754" s="21">
        <v>3</v>
      </c>
      <c r="AO2754" s="21">
        <v>50</v>
      </c>
      <c r="AP2754" s="21">
        <v>12</v>
      </c>
      <c r="AQ2754" s="22" t="s">
        <v>3019</v>
      </c>
      <c r="AR2754" s="21" t="s">
        <v>1155</v>
      </c>
      <c r="AS2754" t="s">
        <v>3088</v>
      </c>
    </row>
    <row r="2755" spans="1:45" x14ac:dyDescent="0.2">
      <c r="A2755" s="21" t="s">
        <v>1688</v>
      </c>
      <c r="B2755" s="21" t="s">
        <v>1146</v>
      </c>
      <c r="C2755" s="21" t="s">
        <v>1149</v>
      </c>
      <c r="D2755" s="21" t="s">
        <v>420</v>
      </c>
      <c r="E2755" s="21" t="s">
        <v>3096</v>
      </c>
      <c r="G2755" s="21" t="s">
        <v>153</v>
      </c>
      <c r="H2755" s="21" t="s">
        <v>1168</v>
      </c>
      <c r="I2755" s="21" t="s">
        <v>3090</v>
      </c>
      <c r="J2755" s="21">
        <v>55.266666666666602</v>
      </c>
      <c r="K2755">
        <v>-128.4</v>
      </c>
      <c r="L2755">
        <v>1100</v>
      </c>
      <c r="M2755" s="21" t="s">
        <v>3037</v>
      </c>
      <c r="O2755" s="21">
        <v>1992</v>
      </c>
      <c r="Q2755" s="21" t="s">
        <v>3089</v>
      </c>
      <c r="T2755" s="21">
        <v>-20</v>
      </c>
      <c r="U2755" s="21" t="s">
        <v>1221</v>
      </c>
      <c r="V2755" s="9" t="s">
        <v>1250</v>
      </c>
      <c r="W2755">
        <f>56</f>
        <v>56</v>
      </c>
      <c r="X2755" s="9" t="s">
        <v>3091</v>
      </c>
      <c r="Y2755" t="s">
        <v>3092</v>
      </c>
      <c r="Z2755" s="22">
        <v>8</v>
      </c>
      <c r="AD2755" s="22" t="s">
        <v>1168</v>
      </c>
      <c r="AF2755" s="24" t="s">
        <v>153</v>
      </c>
      <c r="AG2755" t="s">
        <v>1160</v>
      </c>
      <c r="AH2755">
        <f>24*60*3</f>
        <v>4320</v>
      </c>
      <c r="AI2755" s="21" t="s">
        <v>153</v>
      </c>
      <c r="AJ2755" s="21" t="s">
        <v>1148</v>
      </c>
      <c r="AK2755" s="21">
        <v>82.712000000000003</v>
      </c>
      <c r="AL2755" s="21" t="s">
        <v>1324</v>
      </c>
      <c r="AM2755" s="21">
        <f>85.65-75.141</f>
        <v>10.509</v>
      </c>
      <c r="AN2755" s="21">
        <v>3</v>
      </c>
      <c r="AO2755" s="21">
        <v>50</v>
      </c>
      <c r="AP2755" s="21">
        <v>15</v>
      </c>
      <c r="AQ2755" s="22" t="s">
        <v>3019</v>
      </c>
      <c r="AR2755" s="21" t="s">
        <v>1155</v>
      </c>
      <c r="AS2755" t="s">
        <v>3088</v>
      </c>
    </row>
    <row r="2756" spans="1:45" x14ac:dyDescent="0.2">
      <c r="A2756" s="21" t="s">
        <v>1688</v>
      </c>
      <c r="B2756" s="21" t="s">
        <v>1146</v>
      </c>
      <c r="C2756" s="21" t="s">
        <v>1149</v>
      </c>
      <c r="D2756" s="21" t="s">
        <v>420</v>
      </c>
      <c r="E2756" s="21" t="s">
        <v>3096</v>
      </c>
      <c r="G2756" s="21" t="s">
        <v>153</v>
      </c>
      <c r="H2756" s="21" t="s">
        <v>1168</v>
      </c>
      <c r="I2756" s="21" t="s">
        <v>3090</v>
      </c>
      <c r="J2756" s="21">
        <v>55.266666666666602</v>
      </c>
      <c r="K2756">
        <v>-128.4</v>
      </c>
      <c r="L2756">
        <v>1100</v>
      </c>
      <c r="M2756" s="21" t="s">
        <v>3037</v>
      </c>
      <c r="O2756" s="21">
        <v>1992</v>
      </c>
      <c r="Q2756" s="21" t="s">
        <v>3089</v>
      </c>
      <c r="T2756" s="21">
        <v>-20</v>
      </c>
      <c r="U2756" s="21" t="s">
        <v>1221</v>
      </c>
      <c r="V2756" s="9" t="s">
        <v>1250</v>
      </c>
      <c r="W2756">
        <f>56</f>
        <v>56</v>
      </c>
      <c r="X2756" s="9" t="s">
        <v>3091</v>
      </c>
      <c r="Y2756" t="s">
        <v>3092</v>
      </c>
      <c r="Z2756" s="22">
        <v>8</v>
      </c>
      <c r="AD2756" s="22" t="s">
        <v>1168</v>
      </c>
      <c r="AF2756" s="24" t="s">
        <v>153</v>
      </c>
      <c r="AG2756" t="s">
        <v>1160</v>
      </c>
      <c r="AH2756">
        <f>24*60*3</f>
        <v>4320</v>
      </c>
      <c r="AI2756" s="21" t="s">
        <v>153</v>
      </c>
      <c r="AJ2756" s="21" t="s">
        <v>1148</v>
      </c>
      <c r="AK2756" s="21">
        <v>85.65</v>
      </c>
      <c r="AL2756" s="21" t="s">
        <v>1324</v>
      </c>
      <c r="AM2756" s="21">
        <f>88.249-83.616</f>
        <v>4.6329999999999956</v>
      </c>
      <c r="AN2756" s="21">
        <v>3</v>
      </c>
      <c r="AO2756" s="21">
        <v>50</v>
      </c>
      <c r="AP2756" s="21">
        <v>18</v>
      </c>
      <c r="AQ2756" s="22" t="s">
        <v>3019</v>
      </c>
      <c r="AR2756" s="21" t="s">
        <v>1155</v>
      </c>
      <c r="AS2756" t="s">
        <v>3088</v>
      </c>
    </row>
    <row r="2757" spans="1:45" x14ac:dyDescent="0.2">
      <c r="A2757" s="21" t="s">
        <v>1688</v>
      </c>
      <c r="B2757" s="21" t="s">
        <v>1146</v>
      </c>
      <c r="C2757" s="21" t="s">
        <v>1149</v>
      </c>
      <c r="D2757" s="21" t="s">
        <v>420</v>
      </c>
      <c r="E2757" s="21" t="s">
        <v>3096</v>
      </c>
      <c r="G2757" s="21" t="s">
        <v>153</v>
      </c>
      <c r="H2757" s="21" t="s">
        <v>1168</v>
      </c>
      <c r="I2757" s="21" t="s">
        <v>3090</v>
      </c>
      <c r="J2757" s="21">
        <v>55.266666666666602</v>
      </c>
      <c r="K2757">
        <v>-128.4</v>
      </c>
      <c r="L2757">
        <v>1100</v>
      </c>
      <c r="M2757" s="21" t="s">
        <v>3037</v>
      </c>
      <c r="O2757" s="21">
        <v>1992</v>
      </c>
      <c r="Q2757" s="21" t="s">
        <v>3089</v>
      </c>
      <c r="T2757" s="21">
        <v>-20</v>
      </c>
      <c r="U2757" s="21" t="s">
        <v>1221</v>
      </c>
      <c r="V2757" s="9" t="s">
        <v>1250</v>
      </c>
      <c r="W2757">
        <f>56</f>
        <v>56</v>
      </c>
      <c r="X2757" s="9" t="s">
        <v>3091</v>
      </c>
      <c r="Y2757" t="s">
        <v>3092</v>
      </c>
      <c r="Z2757" s="22">
        <v>8</v>
      </c>
      <c r="AD2757" s="22" t="s">
        <v>1168</v>
      </c>
      <c r="AF2757" s="24" t="s">
        <v>153</v>
      </c>
      <c r="AG2757" t="s">
        <v>1160</v>
      </c>
      <c r="AH2757">
        <f>24*60*3</f>
        <v>4320</v>
      </c>
      <c r="AI2757" s="21" t="s">
        <v>153</v>
      </c>
      <c r="AJ2757" s="21" t="s">
        <v>1148</v>
      </c>
      <c r="AK2757" s="21">
        <v>86.554000000000002</v>
      </c>
      <c r="AL2757" s="21" t="s">
        <v>1324</v>
      </c>
      <c r="AM2757" s="21">
        <f>89.04-84.746</f>
        <v>4.2940000000000111</v>
      </c>
      <c r="AN2757" s="21">
        <v>3</v>
      </c>
      <c r="AO2757" s="21">
        <v>50</v>
      </c>
      <c r="AP2757" s="21">
        <v>21</v>
      </c>
      <c r="AQ2757" s="22" t="s">
        <v>3019</v>
      </c>
      <c r="AR2757" s="21" t="s">
        <v>1155</v>
      </c>
      <c r="AS2757" t="s">
        <v>3088</v>
      </c>
    </row>
    <row r="2758" spans="1:45" x14ac:dyDescent="0.2">
      <c r="A2758" s="21" t="s">
        <v>1688</v>
      </c>
      <c r="B2758" s="21" t="s">
        <v>1146</v>
      </c>
      <c r="C2758" s="21" t="s">
        <v>1149</v>
      </c>
      <c r="D2758" s="21" t="s">
        <v>420</v>
      </c>
      <c r="E2758" s="21" t="s">
        <v>3096</v>
      </c>
      <c r="G2758" s="21" t="s">
        <v>153</v>
      </c>
      <c r="H2758" s="21" t="s">
        <v>1168</v>
      </c>
      <c r="I2758" s="21" t="s">
        <v>3090</v>
      </c>
      <c r="J2758" s="21">
        <v>55.266666666666602</v>
      </c>
      <c r="K2758">
        <v>-128.4</v>
      </c>
      <c r="L2758">
        <v>1100</v>
      </c>
      <c r="M2758" s="21" t="s">
        <v>3037</v>
      </c>
      <c r="O2758" s="21">
        <v>1992</v>
      </c>
      <c r="Q2758" s="21" t="s">
        <v>3089</v>
      </c>
      <c r="T2758" s="21">
        <v>-20</v>
      </c>
      <c r="U2758" s="21" t="s">
        <v>1221</v>
      </c>
      <c r="V2758" s="9" t="s">
        <v>1250</v>
      </c>
      <c r="W2758">
        <f>56</f>
        <v>56</v>
      </c>
      <c r="X2758" s="9" t="s">
        <v>3091</v>
      </c>
      <c r="Y2758" t="s">
        <v>3092</v>
      </c>
      <c r="Z2758" s="22">
        <v>8</v>
      </c>
      <c r="AD2758" s="22" t="s">
        <v>1168</v>
      </c>
      <c r="AF2758" s="24" t="s">
        <v>153</v>
      </c>
      <c r="AG2758" t="s">
        <v>1160</v>
      </c>
      <c r="AH2758">
        <f>24*60*3</f>
        <v>4320</v>
      </c>
      <c r="AI2758" s="21" t="s">
        <v>153</v>
      </c>
      <c r="AJ2758" s="21" t="s">
        <v>1148</v>
      </c>
      <c r="AK2758" s="21">
        <v>86.441000000000003</v>
      </c>
      <c r="AL2758" s="21" t="s">
        <v>1324</v>
      </c>
      <c r="AM2758" s="21">
        <f>88.249-84.52</f>
        <v>3.7289999999999992</v>
      </c>
      <c r="AN2758" s="21">
        <v>3</v>
      </c>
      <c r="AO2758" s="21">
        <v>50</v>
      </c>
      <c r="AP2758" s="21">
        <v>24</v>
      </c>
      <c r="AQ2758" s="22" t="s">
        <v>3019</v>
      </c>
      <c r="AR2758" s="21" t="s">
        <v>1155</v>
      </c>
      <c r="AS2758" t="s">
        <v>3088</v>
      </c>
    </row>
    <row r="2759" spans="1:45" x14ac:dyDescent="0.2">
      <c r="A2759" s="21" t="s">
        <v>1688</v>
      </c>
      <c r="B2759" s="21" t="s">
        <v>1146</v>
      </c>
      <c r="C2759" s="21" t="s">
        <v>1149</v>
      </c>
      <c r="D2759" s="21" t="s">
        <v>420</v>
      </c>
      <c r="E2759" s="21" t="s">
        <v>3096</v>
      </c>
      <c r="G2759" s="21" t="s">
        <v>153</v>
      </c>
      <c r="H2759" s="21" t="s">
        <v>1168</v>
      </c>
      <c r="I2759" s="21" t="s">
        <v>3090</v>
      </c>
      <c r="J2759" s="21">
        <v>55.266666666666602</v>
      </c>
      <c r="K2759">
        <v>-128.4</v>
      </c>
      <c r="L2759">
        <v>1100</v>
      </c>
      <c r="M2759" s="21" t="s">
        <v>3037</v>
      </c>
      <c r="O2759" s="21">
        <v>1992</v>
      </c>
      <c r="Q2759" s="21" t="s">
        <v>3089</v>
      </c>
      <c r="T2759" s="21">
        <v>-20</v>
      </c>
      <c r="U2759" s="21" t="s">
        <v>1221</v>
      </c>
      <c r="V2759" s="9" t="s">
        <v>1250</v>
      </c>
      <c r="W2759">
        <f>56</f>
        <v>56</v>
      </c>
      <c r="X2759" s="9" t="s">
        <v>3091</v>
      </c>
      <c r="Y2759" t="s">
        <v>3092</v>
      </c>
      <c r="Z2759" s="22">
        <v>8</v>
      </c>
      <c r="AD2759" s="22" t="s">
        <v>1168</v>
      </c>
      <c r="AF2759" s="24" t="s">
        <v>153</v>
      </c>
      <c r="AG2759" t="s">
        <v>1160</v>
      </c>
      <c r="AH2759">
        <f>24*60*3</f>
        <v>4320</v>
      </c>
      <c r="AI2759" s="21" t="s">
        <v>153</v>
      </c>
      <c r="AJ2759" s="21" t="s">
        <v>1148</v>
      </c>
      <c r="AK2759" s="21">
        <v>86.441000000000003</v>
      </c>
      <c r="AL2759" s="21" t="s">
        <v>1324</v>
      </c>
      <c r="AM2759" s="21">
        <f>87.345-85.537</f>
        <v>1.8079999999999927</v>
      </c>
      <c r="AN2759" s="21">
        <v>3</v>
      </c>
      <c r="AO2759" s="21">
        <v>50</v>
      </c>
      <c r="AP2759" s="21">
        <v>27</v>
      </c>
      <c r="AQ2759" s="22" t="s">
        <v>3019</v>
      </c>
      <c r="AR2759" s="21" t="s">
        <v>1155</v>
      </c>
      <c r="AS2759" t="s">
        <v>3088</v>
      </c>
    </row>
    <row r="2760" spans="1:45" x14ac:dyDescent="0.2">
      <c r="A2760" s="21" t="s">
        <v>1688</v>
      </c>
      <c r="B2760" s="21" t="s">
        <v>1146</v>
      </c>
      <c r="C2760" s="21" t="s">
        <v>1149</v>
      </c>
      <c r="D2760" s="21" t="s">
        <v>420</v>
      </c>
      <c r="E2760" s="21" t="s">
        <v>3096</v>
      </c>
      <c r="G2760" s="21" t="s">
        <v>153</v>
      </c>
      <c r="H2760" s="21" t="s">
        <v>1168</v>
      </c>
      <c r="I2760" s="21" t="s">
        <v>3090</v>
      </c>
      <c r="J2760" s="21">
        <v>55.266666666666602</v>
      </c>
      <c r="K2760">
        <v>-128.4</v>
      </c>
      <c r="L2760">
        <v>1100</v>
      </c>
      <c r="M2760" s="21" t="s">
        <v>3037</v>
      </c>
      <c r="O2760" s="21">
        <v>1992</v>
      </c>
      <c r="Q2760" s="21" t="s">
        <v>3089</v>
      </c>
      <c r="T2760" s="21">
        <v>-20</v>
      </c>
      <c r="U2760" s="21" t="s">
        <v>1221</v>
      </c>
      <c r="V2760" s="9" t="s">
        <v>1250</v>
      </c>
      <c r="W2760">
        <f>56</f>
        <v>56</v>
      </c>
      <c r="X2760" s="9" t="s">
        <v>3091</v>
      </c>
      <c r="Y2760" t="s">
        <v>3092</v>
      </c>
      <c r="Z2760" s="22">
        <v>8</v>
      </c>
      <c r="AD2760" s="22" t="s">
        <v>1168</v>
      </c>
      <c r="AF2760" s="24" t="s">
        <v>153</v>
      </c>
      <c r="AG2760" t="s">
        <v>1160</v>
      </c>
      <c r="AH2760">
        <f>24*60*3</f>
        <v>4320</v>
      </c>
      <c r="AI2760" s="21" t="s">
        <v>153</v>
      </c>
      <c r="AJ2760" s="21" t="s">
        <v>1148</v>
      </c>
      <c r="AK2760" s="21">
        <v>86.441000000000003</v>
      </c>
      <c r="AL2760" s="21" t="s">
        <v>1324</v>
      </c>
      <c r="AM2760" s="21">
        <f>87.345-85.537</f>
        <v>1.8079999999999927</v>
      </c>
      <c r="AN2760" s="21">
        <v>3</v>
      </c>
      <c r="AO2760" s="21">
        <v>50</v>
      </c>
      <c r="AP2760" s="21">
        <v>30</v>
      </c>
      <c r="AQ2760" s="22" t="s">
        <v>3019</v>
      </c>
      <c r="AR2760" s="21" t="s">
        <v>1155</v>
      </c>
      <c r="AS2760" t="s">
        <v>3088</v>
      </c>
    </row>
    <row r="2761" spans="1:45" x14ac:dyDescent="0.2">
      <c r="A2761" s="21" t="s">
        <v>1688</v>
      </c>
      <c r="B2761" s="21" t="s">
        <v>1146</v>
      </c>
      <c r="C2761" s="21" t="s">
        <v>1149</v>
      </c>
      <c r="D2761" s="21" t="s">
        <v>420</v>
      </c>
      <c r="E2761" s="21" t="s">
        <v>3096</v>
      </c>
      <c r="G2761" s="21" t="s">
        <v>153</v>
      </c>
      <c r="H2761" s="21" t="s">
        <v>1168</v>
      </c>
      <c r="I2761" s="21" t="s">
        <v>3090</v>
      </c>
      <c r="J2761" s="21">
        <v>55.266666666666602</v>
      </c>
      <c r="K2761">
        <v>-128.4</v>
      </c>
      <c r="L2761">
        <v>1100</v>
      </c>
      <c r="M2761" s="21" t="s">
        <v>3037</v>
      </c>
      <c r="O2761" s="21">
        <v>1992</v>
      </c>
      <c r="Q2761" s="21" t="s">
        <v>3089</v>
      </c>
      <c r="T2761" s="21">
        <v>-20</v>
      </c>
      <c r="U2761" s="21" t="s">
        <v>1221</v>
      </c>
      <c r="V2761" s="9" t="s">
        <v>1250</v>
      </c>
      <c r="W2761">
        <f>56</f>
        <v>56</v>
      </c>
      <c r="X2761" s="9" t="s">
        <v>3091</v>
      </c>
      <c r="Y2761" t="s">
        <v>3093</v>
      </c>
      <c r="Z2761" s="22">
        <v>8</v>
      </c>
      <c r="AD2761" s="22" t="s">
        <v>1168</v>
      </c>
      <c r="AF2761" s="24" t="s">
        <v>153</v>
      </c>
      <c r="AG2761" t="s">
        <v>1160</v>
      </c>
      <c r="AH2761">
        <f>24*60*3</f>
        <v>4320</v>
      </c>
      <c r="AI2761" s="21" t="s">
        <v>153</v>
      </c>
      <c r="AJ2761" s="21" t="s">
        <v>1148</v>
      </c>
      <c r="AK2761" s="21">
        <v>0</v>
      </c>
      <c r="AL2761" s="21" t="s">
        <v>1324</v>
      </c>
      <c r="AM2761" s="21">
        <v>0</v>
      </c>
      <c r="AN2761" s="21">
        <v>3</v>
      </c>
      <c r="AO2761" s="21">
        <v>50</v>
      </c>
      <c r="AP2761" s="21">
        <v>3</v>
      </c>
      <c r="AQ2761" s="22" t="s">
        <v>3019</v>
      </c>
      <c r="AR2761" s="21" t="s">
        <v>1155</v>
      </c>
      <c r="AS2761" t="s">
        <v>3088</v>
      </c>
    </row>
    <row r="2762" spans="1:45" x14ac:dyDescent="0.2">
      <c r="A2762" s="21" t="s">
        <v>1688</v>
      </c>
      <c r="B2762" s="21" t="s">
        <v>1146</v>
      </c>
      <c r="C2762" s="21" t="s">
        <v>1149</v>
      </c>
      <c r="D2762" s="21" t="s">
        <v>420</v>
      </c>
      <c r="E2762" s="21" t="s">
        <v>3096</v>
      </c>
      <c r="G2762" s="21" t="s">
        <v>153</v>
      </c>
      <c r="H2762" s="21" t="s">
        <v>1168</v>
      </c>
      <c r="I2762" s="21" t="s">
        <v>3090</v>
      </c>
      <c r="J2762" s="21">
        <v>55.266666666666602</v>
      </c>
      <c r="K2762">
        <v>-128.4</v>
      </c>
      <c r="L2762">
        <v>1100</v>
      </c>
      <c r="M2762" s="21" t="s">
        <v>3037</v>
      </c>
      <c r="O2762" s="21">
        <v>1992</v>
      </c>
      <c r="Q2762" s="21" t="s">
        <v>3089</v>
      </c>
      <c r="T2762" s="21">
        <v>-20</v>
      </c>
      <c r="U2762" s="21" t="s">
        <v>1221</v>
      </c>
      <c r="V2762" s="9" t="s">
        <v>1250</v>
      </c>
      <c r="W2762">
        <f>56</f>
        <v>56</v>
      </c>
      <c r="X2762" s="9" t="s">
        <v>3091</v>
      </c>
      <c r="Y2762" t="s">
        <v>3093</v>
      </c>
      <c r="Z2762" s="22">
        <v>8</v>
      </c>
      <c r="AD2762" s="22" t="s">
        <v>1168</v>
      </c>
      <c r="AF2762" s="24" t="s">
        <v>153</v>
      </c>
      <c r="AG2762" t="s">
        <v>1160</v>
      </c>
      <c r="AH2762">
        <f>24*60*3</f>
        <v>4320</v>
      </c>
      <c r="AI2762" s="21" t="s">
        <v>153</v>
      </c>
      <c r="AJ2762" s="21" t="s">
        <v>1148</v>
      </c>
      <c r="AK2762" s="21">
        <v>8.5879999999999992</v>
      </c>
      <c r="AL2762" s="21" t="s">
        <v>1324</v>
      </c>
      <c r="AM2762" s="21" t="s">
        <v>3006</v>
      </c>
      <c r="AN2762" s="21">
        <v>3</v>
      </c>
      <c r="AO2762" s="21">
        <v>50</v>
      </c>
      <c r="AP2762" s="21">
        <v>6</v>
      </c>
      <c r="AQ2762" s="22" t="s">
        <v>3019</v>
      </c>
      <c r="AR2762" s="21" t="s">
        <v>1155</v>
      </c>
      <c r="AS2762" t="s">
        <v>3088</v>
      </c>
    </row>
    <row r="2763" spans="1:45" x14ac:dyDescent="0.2">
      <c r="A2763" s="21" t="s">
        <v>1688</v>
      </c>
      <c r="B2763" s="21" t="s">
        <v>1146</v>
      </c>
      <c r="C2763" s="21" t="s">
        <v>1149</v>
      </c>
      <c r="D2763" s="21" t="s">
        <v>420</v>
      </c>
      <c r="E2763" s="21" t="s">
        <v>3096</v>
      </c>
      <c r="G2763" s="21" t="s">
        <v>153</v>
      </c>
      <c r="H2763" s="21" t="s">
        <v>1168</v>
      </c>
      <c r="I2763" s="21" t="s">
        <v>3090</v>
      </c>
      <c r="J2763" s="21">
        <v>55.266666666666602</v>
      </c>
      <c r="K2763">
        <v>-128.4</v>
      </c>
      <c r="L2763">
        <v>1100</v>
      </c>
      <c r="M2763" s="21" t="s">
        <v>3037</v>
      </c>
      <c r="O2763" s="21">
        <v>1992</v>
      </c>
      <c r="Q2763" s="21" t="s">
        <v>3089</v>
      </c>
      <c r="T2763" s="21">
        <v>-20</v>
      </c>
      <c r="U2763" s="21" t="s">
        <v>1221</v>
      </c>
      <c r="V2763" s="9" t="s">
        <v>1250</v>
      </c>
      <c r="W2763">
        <f>56</f>
        <v>56</v>
      </c>
      <c r="X2763" s="9" t="s">
        <v>3091</v>
      </c>
      <c r="Y2763" t="s">
        <v>3093</v>
      </c>
      <c r="Z2763" s="22">
        <v>8</v>
      </c>
      <c r="AD2763" s="22" t="s">
        <v>1168</v>
      </c>
      <c r="AF2763" s="24" t="s">
        <v>153</v>
      </c>
      <c r="AG2763" t="s">
        <v>1160</v>
      </c>
      <c r="AH2763">
        <f>24*60*3</f>
        <v>4320</v>
      </c>
      <c r="AI2763" s="21" t="s">
        <v>153</v>
      </c>
      <c r="AJ2763" s="21" t="s">
        <v>1148</v>
      </c>
      <c r="AK2763" s="21">
        <v>25.085000000000001</v>
      </c>
      <c r="AL2763" s="21" t="s">
        <v>1324</v>
      </c>
      <c r="AM2763" s="21" t="s">
        <v>3006</v>
      </c>
      <c r="AN2763" s="21">
        <v>3</v>
      </c>
      <c r="AO2763" s="21">
        <v>50</v>
      </c>
      <c r="AP2763" s="21">
        <v>9</v>
      </c>
      <c r="AQ2763" s="22" t="s">
        <v>3019</v>
      </c>
      <c r="AR2763" s="21" t="s">
        <v>1155</v>
      </c>
      <c r="AS2763" t="s">
        <v>3088</v>
      </c>
    </row>
    <row r="2764" spans="1:45" x14ac:dyDescent="0.2">
      <c r="A2764" s="21" t="s">
        <v>1688</v>
      </c>
      <c r="B2764" s="21" t="s">
        <v>1146</v>
      </c>
      <c r="C2764" s="21" t="s">
        <v>1149</v>
      </c>
      <c r="D2764" s="21" t="s">
        <v>420</v>
      </c>
      <c r="E2764" s="21" t="s">
        <v>3096</v>
      </c>
      <c r="G2764" s="21" t="s">
        <v>153</v>
      </c>
      <c r="H2764" s="21" t="s">
        <v>1168</v>
      </c>
      <c r="I2764" s="21" t="s">
        <v>3090</v>
      </c>
      <c r="J2764" s="21">
        <v>55.266666666666602</v>
      </c>
      <c r="K2764">
        <v>-128.4</v>
      </c>
      <c r="L2764">
        <v>1100</v>
      </c>
      <c r="M2764" s="21" t="s">
        <v>3037</v>
      </c>
      <c r="O2764" s="21">
        <v>1992</v>
      </c>
      <c r="Q2764" s="21" t="s">
        <v>3089</v>
      </c>
      <c r="T2764" s="21">
        <v>-20</v>
      </c>
      <c r="U2764" s="21" t="s">
        <v>1221</v>
      </c>
      <c r="V2764" s="9" t="s">
        <v>1250</v>
      </c>
      <c r="W2764">
        <f>56</f>
        <v>56</v>
      </c>
      <c r="X2764" s="9" t="s">
        <v>3091</v>
      </c>
      <c r="Y2764" t="s">
        <v>3093</v>
      </c>
      <c r="Z2764" s="22">
        <v>8</v>
      </c>
      <c r="AD2764" s="22" t="s">
        <v>1168</v>
      </c>
      <c r="AF2764" s="24" t="s">
        <v>153</v>
      </c>
      <c r="AG2764" t="s">
        <v>1160</v>
      </c>
      <c r="AH2764">
        <f>24*60*3</f>
        <v>4320</v>
      </c>
      <c r="AI2764" s="21" t="s">
        <v>153</v>
      </c>
      <c r="AJ2764" s="21" t="s">
        <v>1148</v>
      </c>
      <c r="AK2764" s="21">
        <v>41.695</v>
      </c>
      <c r="AL2764" s="21" t="s">
        <v>1324</v>
      </c>
      <c r="AM2764" s="21" t="s">
        <v>3006</v>
      </c>
      <c r="AN2764" s="21">
        <v>3</v>
      </c>
      <c r="AO2764" s="21">
        <v>50</v>
      </c>
      <c r="AP2764" s="21">
        <v>12</v>
      </c>
      <c r="AQ2764" s="22" t="s">
        <v>3019</v>
      </c>
      <c r="AR2764" s="21" t="s">
        <v>1155</v>
      </c>
      <c r="AS2764" t="s">
        <v>3088</v>
      </c>
    </row>
    <row r="2765" spans="1:45" x14ac:dyDescent="0.2">
      <c r="A2765" s="21" t="s">
        <v>1688</v>
      </c>
      <c r="B2765" s="21" t="s">
        <v>1146</v>
      </c>
      <c r="C2765" s="21" t="s">
        <v>1149</v>
      </c>
      <c r="D2765" s="21" t="s">
        <v>420</v>
      </c>
      <c r="E2765" s="21" t="s">
        <v>3096</v>
      </c>
      <c r="G2765" s="21" t="s">
        <v>153</v>
      </c>
      <c r="H2765" s="21" t="s">
        <v>1168</v>
      </c>
      <c r="I2765" s="21" t="s">
        <v>3090</v>
      </c>
      <c r="J2765" s="21">
        <v>55.266666666666602</v>
      </c>
      <c r="K2765">
        <v>-128.4</v>
      </c>
      <c r="L2765">
        <v>1100</v>
      </c>
      <c r="M2765" s="21" t="s">
        <v>3037</v>
      </c>
      <c r="O2765" s="21">
        <v>1992</v>
      </c>
      <c r="Q2765" s="21" t="s">
        <v>3089</v>
      </c>
      <c r="T2765" s="21">
        <v>-20</v>
      </c>
      <c r="U2765" s="21" t="s">
        <v>1221</v>
      </c>
      <c r="V2765" s="9" t="s">
        <v>1250</v>
      </c>
      <c r="W2765">
        <f>56</f>
        <v>56</v>
      </c>
      <c r="X2765" s="9" t="s">
        <v>3091</v>
      </c>
      <c r="Y2765" t="s">
        <v>3093</v>
      </c>
      <c r="Z2765" s="22">
        <v>8</v>
      </c>
      <c r="AD2765" s="22" t="s">
        <v>1168</v>
      </c>
      <c r="AF2765" s="24" t="s">
        <v>153</v>
      </c>
      <c r="AG2765" t="s">
        <v>1160</v>
      </c>
      <c r="AH2765">
        <f>24*60*3</f>
        <v>4320</v>
      </c>
      <c r="AI2765" s="21" t="s">
        <v>153</v>
      </c>
      <c r="AJ2765" s="21" t="s">
        <v>1148</v>
      </c>
      <c r="AK2765" s="21">
        <v>59.887</v>
      </c>
      <c r="AL2765" s="21" t="s">
        <v>1324</v>
      </c>
      <c r="AM2765" s="21" t="s">
        <v>3006</v>
      </c>
      <c r="AN2765" s="21">
        <v>3</v>
      </c>
      <c r="AO2765" s="21">
        <v>50</v>
      </c>
      <c r="AP2765" s="21">
        <v>15</v>
      </c>
      <c r="AQ2765" s="22" t="s">
        <v>3019</v>
      </c>
      <c r="AR2765" s="21" t="s">
        <v>1155</v>
      </c>
      <c r="AS2765" t="s">
        <v>3088</v>
      </c>
    </row>
    <row r="2766" spans="1:45" x14ac:dyDescent="0.2">
      <c r="A2766" s="21" t="s">
        <v>1688</v>
      </c>
      <c r="B2766" s="21" t="s">
        <v>1146</v>
      </c>
      <c r="C2766" s="21" t="s">
        <v>1149</v>
      </c>
      <c r="D2766" s="21" t="s">
        <v>420</v>
      </c>
      <c r="E2766" s="21" t="s">
        <v>3096</v>
      </c>
      <c r="G2766" s="21" t="s">
        <v>153</v>
      </c>
      <c r="H2766" s="21" t="s">
        <v>1168</v>
      </c>
      <c r="I2766" s="21" t="s">
        <v>3090</v>
      </c>
      <c r="J2766" s="21">
        <v>55.266666666666602</v>
      </c>
      <c r="K2766">
        <v>-128.4</v>
      </c>
      <c r="L2766">
        <v>1100</v>
      </c>
      <c r="M2766" s="21" t="s">
        <v>3037</v>
      </c>
      <c r="O2766" s="21">
        <v>1992</v>
      </c>
      <c r="Q2766" s="21" t="s">
        <v>3089</v>
      </c>
      <c r="T2766" s="21">
        <v>-20</v>
      </c>
      <c r="U2766" s="21" t="s">
        <v>1221</v>
      </c>
      <c r="V2766" s="9" t="s">
        <v>1250</v>
      </c>
      <c r="W2766">
        <f>56</f>
        <v>56</v>
      </c>
      <c r="X2766" s="9" t="s">
        <v>3091</v>
      </c>
      <c r="Y2766" t="s">
        <v>3093</v>
      </c>
      <c r="Z2766" s="22">
        <v>8</v>
      </c>
      <c r="AD2766" s="22" t="s">
        <v>1168</v>
      </c>
      <c r="AF2766" s="24" t="s">
        <v>153</v>
      </c>
      <c r="AG2766" t="s">
        <v>1160</v>
      </c>
      <c r="AH2766">
        <f>24*60*3</f>
        <v>4320</v>
      </c>
      <c r="AI2766" s="21" t="s">
        <v>153</v>
      </c>
      <c r="AJ2766" s="21" t="s">
        <v>1148</v>
      </c>
      <c r="AK2766" s="21">
        <v>66.554000000000002</v>
      </c>
      <c r="AL2766" s="21" t="s">
        <v>1324</v>
      </c>
      <c r="AM2766" s="21" t="s">
        <v>3006</v>
      </c>
      <c r="AN2766" s="21">
        <v>3</v>
      </c>
      <c r="AO2766" s="21">
        <v>50</v>
      </c>
      <c r="AP2766" s="21">
        <v>18</v>
      </c>
      <c r="AQ2766" s="22" t="s">
        <v>3019</v>
      </c>
      <c r="AR2766" s="21" t="s">
        <v>1155</v>
      </c>
      <c r="AS2766" t="s">
        <v>3088</v>
      </c>
    </row>
    <row r="2767" spans="1:45" x14ac:dyDescent="0.2">
      <c r="A2767" s="21" t="s">
        <v>1688</v>
      </c>
      <c r="B2767" s="21" t="s">
        <v>1146</v>
      </c>
      <c r="C2767" s="21" t="s">
        <v>1149</v>
      </c>
      <c r="D2767" s="21" t="s">
        <v>420</v>
      </c>
      <c r="E2767" s="21" t="s">
        <v>3096</v>
      </c>
      <c r="G2767" s="21" t="s">
        <v>153</v>
      </c>
      <c r="H2767" s="21" t="s">
        <v>1168</v>
      </c>
      <c r="I2767" s="21" t="s">
        <v>3090</v>
      </c>
      <c r="J2767" s="21">
        <v>55.266666666666602</v>
      </c>
      <c r="K2767">
        <v>-128.4</v>
      </c>
      <c r="L2767">
        <v>1100</v>
      </c>
      <c r="M2767" s="21" t="s">
        <v>3037</v>
      </c>
      <c r="O2767" s="21">
        <v>1992</v>
      </c>
      <c r="Q2767" s="21" t="s">
        <v>3089</v>
      </c>
      <c r="T2767" s="21">
        <v>-20</v>
      </c>
      <c r="U2767" s="21" t="s">
        <v>1221</v>
      </c>
      <c r="V2767" s="9" t="s">
        <v>1250</v>
      </c>
      <c r="W2767">
        <f>56</f>
        <v>56</v>
      </c>
      <c r="X2767" s="9" t="s">
        <v>3091</v>
      </c>
      <c r="Y2767" t="s">
        <v>3093</v>
      </c>
      <c r="Z2767" s="22">
        <v>8</v>
      </c>
      <c r="AD2767" s="22" t="s">
        <v>1168</v>
      </c>
      <c r="AF2767" s="24" t="s">
        <v>153</v>
      </c>
      <c r="AG2767" t="s">
        <v>1160</v>
      </c>
      <c r="AH2767">
        <f>24*60*3</f>
        <v>4320</v>
      </c>
      <c r="AI2767" s="21" t="s">
        <v>153</v>
      </c>
      <c r="AJ2767" s="21" t="s">
        <v>1148</v>
      </c>
      <c r="AK2767" s="21">
        <v>68.474999999999994</v>
      </c>
      <c r="AL2767" s="21" t="s">
        <v>1324</v>
      </c>
      <c r="AM2767" s="21" t="s">
        <v>3006</v>
      </c>
      <c r="AN2767" s="21">
        <v>3</v>
      </c>
      <c r="AO2767" s="21">
        <v>50</v>
      </c>
      <c r="AP2767" s="21">
        <v>21</v>
      </c>
      <c r="AQ2767" s="22" t="s">
        <v>3019</v>
      </c>
      <c r="AR2767" s="21" t="s">
        <v>1155</v>
      </c>
      <c r="AS2767" t="s">
        <v>3088</v>
      </c>
    </row>
    <row r="2768" spans="1:45" x14ac:dyDescent="0.2">
      <c r="A2768" s="21" t="s">
        <v>1688</v>
      </c>
      <c r="B2768" s="21" t="s">
        <v>1146</v>
      </c>
      <c r="C2768" s="21" t="s">
        <v>1149</v>
      </c>
      <c r="D2768" s="21" t="s">
        <v>420</v>
      </c>
      <c r="E2768" s="21" t="s">
        <v>3096</v>
      </c>
      <c r="G2768" s="21" t="s">
        <v>153</v>
      </c>
      <c r="H2768" s="21" t="s">
        <v>1168</v>
      </c>
      <c r="I2768" s="21" t="s">
        <v>3090</v>
      </c>
      <c r="J2768" s="21">
        <v>55.266666666666602</v>
      </c>
      <c r="K2768">
        <v>-128.4</v>
      </c>
      <c r="L2768">
        <v>1100</v>
      </c>
      <c r="M2768" s="21" t="s">
        <v>3037</v>
      </c>
      <c r="O2768" s="21">
        <v>1992</v>
      </c>
      <c r="Q2768" s="21" t="s">
        <v>3089</v>
      </c>
      <c r="T2768" s="21">
        <v>-20</v>
      </c>
      <c r="U2768" s="21" t="s">
        <v>1221</v>
      </c>
      <c r="V2768" s="9" t="s">
        <v>1250</v>
      </c>
      <c r="W2768">
        <f>56</f>
        <v>56</v>
      </c>
      <c r="X2768" s="9" t="s">
        <v>3091</v>
      </c>
      <c r="Y2768" t="s">
        <v>3093</v>
      </c>
      <c r="Z2768" s="22">
        <v>8</v>
      </c>
      <c r="AD2768" s="22" t="s">
        <v>1168</v>
      </c>
      <c r="AF2768" s="24" t="s">
        <v>153</v>
      </c>
      <c r="AG2768" t="s">
        <v>1160</v>
      </c>
      <c r="AH2768">
        <f>24*60*3</f>
        <v>4320</v>
      </c>
      <c r="AI2768" s="21" t="s">
        <v>153</v>
      </c>
      <c r="AJ2768" s="21" t="s">
        <v>1148</v>
      </c>
      <c r="AK2768" s="21">
        <v>69.831000000000003</v>
      </c>
      <c r="AL2768" s="21" t="s">
        <v>1324</v>
      </c>
      <c r="AM2768" s="21" t="s">
        <v>3006</v>
      </c>
      <c r="AN2768" s="21">
        <v>3</v>
      </c>
      <c r="AO2768" s="21">
        <v>50</v>
      </c>
      <c r="AP2768" s="21">
        <v>24</v>
      </c>
      <c r="AQ2768" s="22" t="s">
        <v>3019</v>
      </c>
      <c r="AR2768" s="21" t="s">
        <v>1155</v>
      </c>
      <c r="AS2768" t="s">
        <v>3088</v>
      </c>
    </row>
    <row r="2769" spans="1:45" x14ac:dyDescent="0.2">
      <c r="A2769" s="21" t="s">
        <v>1688</v>
      </c>
      <c r="B2769" s="21" t="s">
        <v>1146</v>
      </c>
      <c r="C2769" s="21" t="s">
        <v>1149</v>
      </c>
      <c r="D2769" s="21" t="s">
        <v>420</v>
      </c>
      <c r="E2769" s="21" t="s">
        <v>3096</v>
      </c>
      <c r="G2769" s="21" t="s">
        <v>153</v>
      </c>
      <c r="H2769" s="21" t="s">
        <v>1168</v>
      </c>
      <c r="I2769" s="21" t="s">
        <v>3090</v>
      </c>
      <c r="J2769" s="21">
        <v>55.266666666666602</v>
      </c>
      <c r="K2769">
        <v>-128.4</v>
      </c>
      <c r="L2769">
        <v>1100</v>
      </c>
      <c r="M2769" s="21" t="s">
        <v>3037</v>
      </c>
      <c r="O2769" s="21">
        <v>1992</v>
      </c>
      <c r="Q2769" s="21" t="s">
        <v>3089</v>
      </c>
      <c r="T2769" s="21">
        <v>-20</v>
      </c>
      <c r="U2769" s="21" t="s">
        <v>1221</v>
      </c>
      <c r="V2769" s="9" t="s">
        <v>1250</v>
      </c>
      <c r="W2769">
        <f>56</f>
        <v>56</v>
      </c>
      <c r="X2769" s="9" t="s">
        <v>3091</v>
      </c>
      <c r="Y2769" t="s">
        <v>3093</v>
      </c>
      <c r="Z2769" s="22">
        <v>8</v>
      </c>
      <c r="AD2769" s="22" t="s">
        <v>1168</v>
      </c>
      <c r="AF2769" s="24" t="s">
        <v>153</v>
      </c>
      <c r="AG2769" t="s">
        <v>1160</v>
      </c>
      <c r="AH2769">
        <f>24*60*3</f>
        <v>4320</v>
      </c>
      <c r="AI2769" s="21" t="s">
        <v>153</v>
      </c>
      <c r="AJ2769" s="21" t="s">
        <v>1148</v>
      </c>
      <c r="AK2769" s="21">
        <v>70.620999999999995</v>
      </c>
      <c r="AL2769" s="21" t="s">
        <v>1324</v>
      </c>
      <c r="AM2769" s="21" t="s">
        <v>3006</v>
      </c>
      <c r="AN2769" s="21">
        <v>3</v>
      </c>
      <c r="AO2769" s="21">
        <v>50</v>
      </c>
      <c r="AP2769" s="21">
        <v>27</v>
      </c>
      <c r="AQ2769" s="22" t="s">
        <v>3019</v>
      </c>
      <c r="AR2769" s="21" t="s">
        <v>1155</v>
      </c>
      <c r="AS2769" t="s">
        <v>3088</v>
      </c>
    </row>
    <row r="2770" spans="1:45" x14ac:dyDescent="0.2">
      <c r="A2770" s="21" t="s">
        <v>1688</v>
      </c>
      <c r="B2770" s="21" t="s">
        <v>1146</v>
      </c>
      <c r="C2770" s="21" t="s">
        <v>1149</v>
      </c>
      <c r="D2770" s="21" t="s">
        <v>420</v>
      </c>
      <c r="E2770" s="21" t="s">
        <v>3096</v>
      </c>
      <c r="G2770" s="21" t="s">
        <v>153</v>
      </c>
      <c r="H2770" s="21" t="s">
        <v>1168</v>
      </c>
      <c r="I2770" s="21" t="s">
        <v>3090</v>
      </c>
      <c r="J2770" s="21">
        <v>55.266666666666602</v>
      </c>
      <c r="K2770">
        <v>-128.4</v>
      </c>
      <c r="L2770">
        <v>1100</v>
      </c>
      <c r="M2770" s="21" t="s">
        <v>3037</v>
      </c>
      <c r="O2770" s="21">
        <v>1992</v>
      </c>
      <c r="Q2770" s="21" t="s">
        <v>3089</v>
      </c>
      <c r="T2770" s="21">
        <v>-20</v>
      </c>
      <c r="U2770" s="21" t="s">
        <v>1221</v>
      </c>
      <c r="V2770" s="9" t="s">
        <v>1250</v>
      </c>
      <c r="W2770">
        <f>56</f>
        <v>56</v>
      </c>
      <c r="X2770" s="9" t="s">
        <v>3091</v>
      </c>
      <c r="Y2770" t="s">
        <v>3093</v>
      </c>
      <c r="Z2770" s="22">
        <v>8</v>
      </c>
      <c r="AD2770" s="22" t="s">
        <v>1168</v>
      </c>
      <c r="AF2770" s="24" t="s">
        <v>153</v>
      </c>
      <c r="AG2770" t="s">
        <v>1160</v>
      </c>
      <c r="AH2770">
        <f>24*60*3</f>
        <v>4320</v>
      </c>
      <c r="AI2770" s="21" t="s">
        <v>153</v>
      </c>
      <c r="AJ2770" s="21" t="s">
        <v>1148</v>
      </c>
      <c r="AK2770" s="21">
        <v>70.620999999999995</v>
      </c>
      <c r="AL2770" s="21" t="s">
        <v>1324</v>
      </c>
      <c r="AM2770" s="21" t="s">
        <v>3006</v>
      </c>
      <c r="AN2770" s="21">
        <v>3</v>
      </c>
      <c r="AO2770" s="21">
        <v>50</v>
      </c>
      <c r="AP2770" s="21">
        <v>30</v>
      </c>
      <c r="AQ2770" s="22" t="s">
        <v>3019</v>
      </c>
      <c r="AR2770" s="21" t="s">
        <v>1155</v>
      </c>
      <c r="AS2770" t="s">
        <v>3088</v>
      </c>
    </row>
    <row r="2771" spans="1:45" x14ac:dyDescent="0.2">
      <c r="A2771" s="21" t="s">
        <v>1688</v>
      </c>
      <c r="B2771" s="21" t="s">
        <v>1146</v>
      </c>
      <c r="C2771" s="21" t="s">
        <v>1149</v>
      </c>
      <c r="D2771" s="21" t="s">
        <v>420</v>
      </c>
      <c r="E2771" s="21" t="s">
        <v>3096</v>
      </c>
      <c r="G2771" s="21" t="s">
        <v>153</v>
      </c>
      <c r="H2771" s="21" t="s">
        <v>1168</v>
      </c>
      <c r="I2771" s="21" t="s">
        <v>3090</v>
      </c>
      <c r="J2771" s="21">
        <v>55.266666666666602</v>
      </c>
      <c r="K2771">
        <v>-128.4</v>
      </c>
      <c r="L2771">
        <v>1100</v>
      </c>
      <c r="M2771" s="21" t="s">
        <v>3037</v>
      </c>
      <c r="O2771" s="21">
        <v>1992</v>
      </c>
      <c r="Q2771" s="21" t="s">
        <v>3089</v>
      </c>
      <c r="T2771" s="21">
        <v>-20</v>
      </c>
      <c r="U2771" s="21" t="s">
        <v>1221</v>
      </c>
      <c r="V2771" s="9" t="s">
        <v>1250</v>
      </c>
      <c r="W2771">
        <f>56</f>
        <v>56</v>
      </c>
      <c r="X2771" s="9" t="s">
        <v>3091</v>
      </c>
      <c r="Y2771" t="s">
        <v>3094</v>
      </c>
      <c r="Z2771" s="22">
        <v>8</v>
      </c>
      <c r="AD2771" s="22" t="s">
        <v>1168</v>
      </c>
      <c r="AF2771" s="24" t="s">
        <v>153</v>
      </c>
      <c r="AG2771" t="s">
        <v>1160</v>
      </c>
      <c r="AH2771">
        <f>24*60*3</f>
        <v>4320</v>
      </c>
      <c r="AI2771" s="21" t="s">
        <v>153</v>
      </c>
      <c r="AJ2771" s="21" t="s">
        <v>1148</v>
      </c>
      <c r="AK2771" s="21">
        <v>1.5820000000000001</v>
      </c>
      <c r="AL2771" s="21" t="s">
        <v>1324</v>
      </c>
      <c r="AM2771" s="21" t="s">
        <v>3006</v>
      </c>
      <c r="AN2771" s="21">
        <v>3</v>
      </c>
      <c r="AO2771" s="21">
        <v>50</v>
      </c>
      <c r="AP2771" s="21">
        <v>3</v>
      </c>
      <c r="AQ2771" s="22" t="s">
        <v>3019</v>
      </c>
      <c r="AR2771" s="21" t="s">
        <v>1155</v>
      </c>
      <c r="AS2771" t="s">
        <v>3088</v>
      </c>
    </row>
    <row r="2772" spans="1:45" x14ac:dyDescent="0.2">
      <c r="A2772" s="21" t="s">
        <v>1688</v>
      </c>
      <c r="B2772" s="21" t="s">
        <v>1146</v>
      </c>
      <c r="C2772" s="21" t="s">
        <v>1149</v>
      </c>
      <c r="D2772" s="21" t="s">
        <v>420</v>
      </c>
      <c r="E2772" s="21" t="s">
        <v>3096</v>
      </c>
      <c r="G2772" s="21" t="s">
        <v>153</v>
      </c>
      <c r="H2772" s="21" t="s">
        <v>1168</v>
      </c>
      <c r="I2772" s="21" t="s">
        <v>3090</v>
      </c>
      <c r="J2772" s="21">
        <v>55.266666666666602</v>
      </c>
      <c r="K2772">
        <v>-128.4</v>
      </c>
      <c r="L2772">
        <v>1100</v>
      </c>
      <c r="M2772" s="21" t="s">
        <v>3037</v>
      </c>
      <c r="O2772" s="21">
        <v>1992</v>
      </c>
      <c r="Q2772" s="21" t="s">
        <v>3089</v>
      </c>
      <c r="T2772" s="21">
        <v>-20</v>
      </c>
      <c r="U2772" s="21" t="s">
        <v>1221</v>
      </c>
      <c r="V2772" s="9" t="s">
        <v>1250</v>
      </c>
      <c r="W2772">
        <f>56</f>
        <v>56</v>
      </c>
      <c r="X2772" s="9" t="s">
        <v>3091</v>
      </c>
      <c r="Y2772" t="s">
        <v>3094</v>
      </c>
      <c r="Z2772" s="22">
        <v>8</v>
      </c>
      <c r="AD2772" s="22" t="s">
        <v>1168</v>
      </c>
      <c r="AF2772" s="24" t="s">
        <v>153</v>
      </c>
      <c r="AG2772" t="s">
        <v>1160</v>
      </c>
      <c r="AH2772">
        <f>24*60*3</f>
        <v>4320</v>
      </c>
      <c r="AI2772" s="21" t="s">
        <v>153</v>
      </c>
      <c r="AJ2772" s="21" t="s">
        <v>1148</v>
      </c>
      <c r="AK2772" s="21">
        <v>6.78</v>
      </c>
      <c r="AL2772" s="21" t="s">
        <v>1324</v>
      </c>
      <c r="AM2772" s="21" t="s">
        <v>3006</v>
      </c>
      <c r="AN2772" s="21">
        <v>3</v>
      </c>
      <c r="AO2772" s="21">
        <v>50</v>
      </c>
      <c r="AP2772" s="21">
        <v>6</v>
      </c>
      <c r="AQ2772" s="22" t="s">
        <v>3019</v>
      </c>
      <c r="AR2772" s="21" t="s">
        <v>1155</v>
      </c>
      <c r="AS2772" t="s">
        <v>3088</v>
      </c>
    </row>
    <row r="2773" spans="1:45" x14ac:dyDescent="0.2">
      <c r="A2773" s="21" t="s">
        <v>1688</v>
      </c>
      <c r="B2773" s="21" t="s">
        <v>1146</v>
      </c>
      <c r="C2773" s="21" t="s">
        <v>1149</v>
      </c>
      <c r="D2773" s="21" t="s">
        <v>420</v>
      </c>
      <c r="E2773" s="21" t="s">
        <v>3096</v>
      </c>
      <c r="G2773" s="21" t="s">
        <v>153</v>
      </c>
      <c r="H2773" s="21" t="s">
        <v>1168</v>
      </c>
      <c r="I2773" s="21" t="s">
        <v>3090</v>
      </c>
      <c r="J2773" s="21">
        <v>55.266666666666602</v>
      </c>
      <c r="K2773">
        <v>-128.4</v>
      </c>
      <c r="L2773">
        <v>1100</v>
      </c>
      <c r="M2773" s="21" t="s">
        <v>3037</v>
      </c>
      <c r="O2773" s="21">
        <v>1992</v>
      </c>
      <c r="Q2773" s="21" t="s">
        <v>3089</v>
      </c>
      <c r="T2773" s="21">
        <v>-20</v>
      </c>
      <c r="U2773" s="21" t="s">
        <v>1221</v>
      </c>
      <c r="V2773" s="9" t="s">
        <v>1250</v>
      </c>
      <c r="W2773">
        <f>56</f>
        <v>56</v>
      </c>
      <c r="X2773" s="9" t="s">
        <v>3091</v>
      </c>
      <c r="Y2773" t="s">
        <v>3094</v>
      </c>
      <c r="Z2773" s="22">
        <v>8</v>
      </c>
      <c r="AD2773" s="22" t="s">
        <v>1168</v>
      </c>
      <c r="AF2773" s="24" t="s">
        <v>153</v>
      </c>
      <c r="AG2773" t="s">
        <v>1160</v>
      </c>
      <c r="AH2773">
        <f>24*60*3</f>
        <v>4320</v>
      </c>
      <c r="AI2773" s="21" t="s">
        <v>153</v>
      </c>
      <c r="AJ2773" s="21" t="s">
        <v>1148</v>
      </c>
      <c r="AK2773" s="21">
        <v>14.802</v>
      </c>
      <c r="AL2773" s="21" t="s">
        <v>1324</v>
      </c>
      <c r="AM2773" s="21" t="s">
        <v>3006</v>
      </c>
      <c r="AN2773" s="21">
        <v>3</v>
      </c>
      <c r="AO2773" s="21">
        <v>50</v>
      </c>
      <c r="AP2773" s="21">
        <v>9</v>
      </c>
      <c r="AQ2773" s="22" t="s">
        <v>3019</v>
      </c>
      <c r="AR2773" s="21" t="s">
        <v>1155</v>
      </c>
      <c r="AS2773" t="s">
        <v>3088</v>
      </c>
    </row>
    <row r="2774" spans="1:45" x14ac:dyDescent="0.2">
      <c r="A2774" s="21" t="s">
        <v>1688</v>
      </c>
      <c r="B2774" s="21" t="s">
        <v>1146</v>
      </c>
      <c r="C2774" s="21" t="s">
        <v>1149</v>
      </c>
      <c r="D2774" s="21" t="s">
        <v>420</v>
      </c>
      <c r="E2774" s="21" t="s">
        <v>3096</v>
      </c>
      <c r="G2774" s="21" t="s">
        <v>153</v>
      </c>
      <c r="H2774" s="21" t="s">
        <v>1168</v>
      </c>
      <c r="I2774" s="21" t="s">
        <v>3090</v>
      </c>
      <c r="J2774" s="21">
        <v>55.266666666666602</v>
      </c>
      <c r="K2774">
        <v>-128.4</v>
      </c>
      <c r="L2774">
        <v>1100</v>
      </c>
      <c r="M2774" s="21" t="s">
        <v>3037</v>
      </c>
      <c r="O2774" s="21">
        <v>1992</v>
      </c>
      <c r="Q2774" s="21" t="s">
        <v>3089</v>
      </c>
      <c r="T2774" s="21">
        <v>-20</v>
      </c>
      <c r="U2774" s="21" t="s">
        <v>1221</v>
      </c>
      <c r="V2774" s="9" t="s">
        <v>1250</v>
      </c>
      <c r="W2774">
        <f>56</f>
        <v>56</v>
      </c>
      <c r="X2774" s="9" t="s">
        <v>3091</v>
      </c>
      <c r="Y2774" t="s">
        <v>3094</v>
      </c>
      <c r="Z2774" s="22">
        <v>8</v>
      </c>
      <c r="AD2774" s="22" t="s">
        <v>1168</v>
      </c>
      <c r="AF2774" s="24" t="s">
        <v>153</v>
      </c>
      <c r="AG2774" t="s">
        <v>1160</v>
      </c>
      <c r="AH2774">
        <f>24*60*3</f>
        <v>4320</v>
      </c>
      <c r="AI2774" s="21" t="s">
        <v>153</v>
      </c>
      <c r="AJ2774" s="21" t="s">
        <v>1148</v>
      </c>
      <c r="AK2774" s="21">
        <v>38.982999999999997</v>
      </c>
      <c r="AL2774" s="21" t="s">
        <v>1324</v>
      </c>
      <c r="AM2774" s="21" t="s">
        <v>3006</v>
      </c>
      <c r="AN2774" s="21">
        <v>3</v>
      </c>
      <c r="AO2774" s="21">
        <v>50</v>
      </c>
      <c r="AP2774" s="21">
        <v>12</v>
      </c>
      <c r="AQ2774" s="22" t="s">
        <v>3019</v>
      </c>
      <c r="AR2774" s="21" t="s">
        <v>1155</v>
      </c>
      <c r="AS2774" t="s">
        <v>3088</v>
      </c>
    </row>
    <row r="2775" spans="1:45" x14ac:dyDescent="0.2">
      <c r="A2775" s="21" t="s">
        <v>1688</v>
      </c>
      <c r="B2775" s="21" t="s">
        <v>1146</v>
      </c>
      <c r="C2775" s="21" t="s">
        <v>1149</v>
      </c>
      <c r="D2775" s="21" t="s">
        <v>420</v>
      </c>
      <c r="E2775" s="21" t="s">
        <v>3096</v>
      </c>
      <c r="G2775" s="21" t="s">
        <v>153</v>
      </c>
      <c r="H2775" s="21" t="s">
        <v>1168</v>
      </c>
      <c r="I2775" s="21" t="s">
        <v>3090</v>
      </c>
      <c r="J2775" s="21">
        <v>55.266666666666602</v>
      </c>
      <c r="K2775">
        <v>-128.4</v>
      </c>
      <c r="L2775">
        <v>1100</v>
      </c>
      <c r="M2775" s="21" t="s">
        <v>3037</v>
      </c>
      <c r="O2775" s="21">
        <v>1992</v>
      </c>
      <c r="Q2775" s="21" t="s">
        <v>3089</v>
      </c>
      <c r="T2775" s="21">
        <v>-20</v>
      </c>
      <c r="U2775" s="21" t="s">
        <v>1221</v>
      </c>
      <c r="V2775" s="9" t="s">
        <v>1250</v>
      </c>
      <c r="W2775">
        <f>56</f>
        <v>56</v>
      </c>
      <c r="X2775" s="9" t="s">
        <v>3091</v>
      </c>
      <c r="Y2775" t="s">
        <v>3094</v>
      </c>
      <c r="Z2775" s="22">
        <v>8</v>
      </c>
      <c r="AD2775" s="22" t="s">
        <v>1168</v>
      </c>
      <c r="AF2775" s="24" t="s">
        <v>153</v>
      </c>
      <c r="AG2775" t="s">
        <v>1160</v>
      </c>
      <c r="AH2775">
        <f>24*60*3</f>
        <v>4320</v>
      </c>
      <c r="AI2775" s="21" t="s">
        <v>153</v>
      </c>
      <c r="AJ2775" s="21" t="s">
        <v>1148</v>
      </c>
      <c r="AK2775" s="21">
        <v>57.966000000000001</v>
      </c>
      <c r="AL2775" s="21" t="s">
        <v>1324</v>
      </c>
      <c r="AM2775" s="21" t="s">
        <v>3006</v>
      </c>
      <c r="AN2775" s="21">
        <v>3</v>
      </c>
      <c r="AO2775" s="21">
        <v>50</v>
      </c>
      <c r="AP2775" s="21">
        <v>15</v>
      </c>
      <c r="AQ2775" s="22" t="s">
        <v>3019</v>
      </c>
      <c r="AR2775" s="21" t="s">
        <v>1155</v>
      </c>
      <c r="AS2775" t="s">
        <v>3088</v>
      </c>
    </row>
    <row r="2776" spans="1:45" x14ac:dyDescent="0.2">
      <c r="A2776" s="21" t="s">
        <v>1688</v>
      </c>
      <c r="B2776" s="21" t="s">
        <v>1146</v>
      </c>
      <c r="C2776" s="21" t="s">
        <v>1149</v>
      </c>
      <c r="D2776" s="21" t="s">
        <v>420</v>
      </c>
      <c r="E2776" s="21" t="s">
        <v>3096</v>
      </c>
      <c r="G2776" s="21" t="s">
        <v>153</v>
      </c>
      <c r="H2776" s="21" t="s">
        <v>1168</v>
      </c>
      <c r="I2776" s="21" t="s">
        <v>3090</v>
      </c>
      <c r="J2776" s="21">
        <v>55.266666666666602</v>
      </c>
      <c r="K2776">
        <v>-128.4</v>
      </c>
      <c r="L2776">
        <v>1100</v>
      </c>
      <c r="M2776" s="21" t="s">
        <v>3037</v>
      </c>
      <c r="O2776" s="21">
        <v>1992</v>
      </c>
      <c r="Q2776" s="21" t="s">
        <v>3089</v>
      </c>
      <c r="T2776" s="21">
        <v>-20</v>
      </c>
      <c r="U2776" s="21" t="s">
        <v>1221</v>
      </c>
      <c r="V2776" s="9" t="s">
        <v>1250</v>
      </c>
      <c r="W2776">
        <f>56</f>
        <v>56</v>
      </c>
      <c r="X2776" s="9" t="s">
        <v>3091</v>
      </c>
      <c r="Y2776" t="s">
        <v>3094</v>
      </c>
      <c r="Z2776" s="22">
        <v>8</v>
      </c>
      <c r="AD2776" s="22" t="s">
        <v>1168</v>
      </c>
      <c r="AF2776" s="24" t="s">
        <v>153</v>
      </c>
      <c r="AG2776" t="s">
        <v>1160</v>
      </c>
      <c r="AH2776">
        <f>24*60*3</f>
        <v>4320</v>
      </c>
      <c r="AI2776" s="21" t="s">
        <v>153</v>
      </c>
      <c r="AJ2776" s="21" t="s">
        <v>1148</v>
      </c>
      <c r="AK2776" s="21">
        <v>65.084999999999994</v>
      </c>
      <c r="AL2776" s="21" t="s">
        <v>1324</v>
      </c>
      <c r="AM2776" s="21" t="s">
        <v>3006</v>
      </c>
      <c r="AN2776" s="21">
        <v>3</v>
      </c>
      <c r="AO2776" s="21">
        <v>50</v>
      </c>
      <c r="AP2776" s="21">
        <v>18</v>
      </c>
      <c r="AQ2776" s="22" t="s">
        <v>3019</v>
      </c>
      <c r="AR2776" s="21" t="s">
        <v>1155</v>
      </c>
      <c r="AS2776" t="s">
        <v>3088</v>
      </c>
    </row>
    <row r="2777" spans="1:45" x14ac:dyDescent="0.2">
      <c r="A2777" s="21" t="s">
        <v>1688</v>
      </c>
      <c r="B2777" s="21" t="s">
        <v>1146</v>
      </c>
      <c r="C2777" s="21" t="s">
        <v>1149</v>
      </c>
      <c r="D2777" s="21" t="s">
        <v>420</v>
      </c>
      <c r="E2777" s="21" t="s">
        <v>3096</v>
      </c>
      <c r="G2777" s="21" t="s">
        <v>153</v>
      </c>
      <c r="H2777" s="21" t="s">
        <v>1168</v>
      </c>
      <c r="I2777" s="21" t="s">
        <v>3090</v>
      </c>
      <c r="J2777" s="21">
        <v>55.266666666666602</v>
      </c>
      <c r="K2777">
        <v>-128.4</v>
      </c>
      <c r="L2777">
        <v>1100</v>
      </c>
      <c r="M2777" s="21" t="s">
        <v>3037</v>
      </c>
      <c r="O2777" s="21">
        <v>1992</v>
      </c>
      <c r="Q2777" s="21" t="s">
        <v>3089</v>
      </c>
      <c r="T2777" s="21">
        <v>-20</v>
      </c>
      <c r="U2777" s="21" t="s">
        <v>1221</v>
      </c>
      <c r="V2777" s="9" t="s">
        <v>1250</v>
      </c>
      <c r="W2777">
        <f>56</f>
        <v>56</v>
      </c>
      <c r="X2777" s="9" t="s">
        <v>3091</v>
      </c>
      <c r="Y2777" t="s">
        <v>3094</v>
      </c>
      <c r="Z2777" s="22">
        <v>8</v>
      </c>
      <c r="AD2777" s="22" t="s">
        <v>1168</v>
      </c>
      <c r="AF2777" s="24" t="s">
        <v>153</v>
      </c>
      <c r="AG2777" t="s">
        <v>1160</v>
      </c>
      <c r="AH2777">
        <f>24*60*3</f>
        <v>4320</v>
      </c>
      <c r="AI2777" s="21" t="s">
        <v>153</v>
      </c>
      <c r="AJ2777" s="21" t="s">
        <v>1148</v>
      </c>
      <c r="AK2777" s="21">
        <v>69.040000000000006</v>
      </c>
      <c r="AL2777" s="21" t="s">
        <v>1324</v>
      </c>
      <c r="AM2777" s="21" t="s">
        <v>3006</v>
      </c>
      <c r="AN2777" s="21">
        <v>3</v>
      </c>
      <c r="AO2777" s="21">
        <v>50</v>
      </c>
      <c r="AP2777" s="21">
        <v>21</v>
      </c>
      <c r="AQ2777" s="22" t="s">
        <v>3019</v>
      </c>
      <c r="AR2777" s="21" t="s">
        <v>1155</v>
      </c>
      <c r="AS2777" t="s">
        <v>3088</v>
      </c>
    </row>
    <row r="2778" spans="1:45" x14ac:dyDescent="0.2">
      <c r="A2778" s="21" t="s">
        <v>1688</v>
      </c>
      <c r="B2778" s="21" t="s">
        <v>1146</v>
      </c>
      <c r="C2778" s="21" t="s">
        <v>1149</v>
      </c>
      <c r="D2778" s="21" t="s">
        <v>420</v>
      </c>
      <c r="E2778" s="21" t="s">
        <v>3096</v>
      </c>
      <c r="G2778" s="21" t="s">
        <v>153</v>
      </c>
      <c r="H2778" s="21" t="s">
        <v>1168</v>
      </c>
      <c r="I2778" s="21" t="s">
        <v>3090</v>
      </c>
      <c r="J2778" s="21">
        <v>55.266666666666602</v>
      </c>
      <c r="K2778">
        <v>-128.4</v>
      </c>
      <c r="L2778">
        <v>1100</v>
      </c>
      <c r="M2778" s="21" t="s">
        <v>3037</v>
      </c>
      <c r="O2778" s="21">
        <v>1992</v>
      </c>
      <c r="Q2778" s="21" t="s">
        <v>3089</v>
      </c>
      <c r="T2778" s="21">
        <v>-20</v>
      </c>
      <c r="U2778" s="21" t="s">
        <v>1221</v>
      </c>
      <c r="V2778" s="9" t="s">
        <v>1250</v>
      </c>
      <c r="W2778">
        <f>56</f>
        <v>56</v>
      </c>
      <c r="X2778" s="9" t="s">
        <v>3091</v>
      </c>
      <c r="Y2778" t="s">
        <v>3094</v>
      </c>
      <c r="Z2778" s="22">
        <v>8</v>
      </c>
      <c r="AD2778" s="22" t="s">
        <v>1168</v>
      </c>
      <c r="AF2778" s="24" t="s">
        <v>153</v>
      </c>
      <c r="AG2778" t="s">
        <v>1160</v>
      </c>
      <c r="AH2778">
        <f>24*60*3</f>
        <v>4320</v>
      </c>
      <c r="AI2778" s="21" t="s">
        <v>153</v>
      </c>
      <c r="AJ2778" s="21" t="s">
        <v>1148</v>
      </c>
      <c r="AK2778" s="21">
        <v>70.507999999999996</v>
      </c>
      <c r="AL2778" s="21" t="s">
        <v>1324</v>
      </c>
      <c r="AM2778" s="21" t="s">
        <v>3006</v>
      </c>
      <c r="AN2778" s="21">
        <v>3</v>
      </c>
      <c r="AO2778" s="21">
        <v>50</v>
      </c>
      <c r="AP2778" s="21">
        <v>24</v>
      </c>
      <c r="AQ2778" s="22" t="s">
        <v>3019</v>
      </c>
      <c r="AR2778" s="21" t="s">
        <v>1155</v>
      </c>
      <c r="AS2778" t="s">
        <v>3088</v>
      </c>
    </row>
    <row r="2779" spans="1:45" x14ac:dyDescent="0.2">
      <c r="A2779" s="21" t="s">
        <v>1688</v>
      </c>
      <c r="B2779" s="21" t="s">
        <v>1146</v>
      </c>
      <c r="C2779" s="21" t="s">
        <v>1149</v>
      </c>
      <c r="D2779" s="21" t="s">
        <v>420</v>
      </c>
      <c r="E2779" s="21" t="s">
        <v>3096</v>
      </c>
      <c r="G2779" s="21" t="s">
        <v>153</v>
      </c>
      <c r="H2779" s="21" t="s">
        <v>1168</v>
      </c>
      <c r="I2779" s="21" t="s">
        <v>3090</v>
      </c>
      <c r="J2779" s="21">
        <v>55.266666666666602</v>
      </c>
      <c r="K2779">
        <v>-128.4</v>
      </c>
      <c r="L2779">
        <v>1100</v>
      </c>
      <c r="M2779" s="21" t="s">
        <v>3037</v>
      </c>
      <c r="O2779" s="21">
        <v>1992</v>
      </c>
      <c r="Q2779" s="21" t="s">
        <v>3089</v>
      </c>
      <c r="T2779" s="21">
        <v>-20</v>
      </c>
      <c r="U2779" s="21" t="s">
        <v>1221</v>
      </c>
      <c r="V2779" s="9" t="s">
        <v>1250</v>
      </c>
      <c r="W2779">
        <f>56</f>
        <v>56</v>
      </c>
      <c r="X2779" s="9" t="s">
        <v>3091</v>
      </c>
      <c r="Y2779" t="s">
        <v>3094</v>
      </c>
      <c r="Z2779" s="22">
        <v>8</v>
      </c>
      <c r="AD2779" s="22" t="s">
        <v>1168</v>
      </c>
      <c r="AF2779" s="24" t="s">
        <v>153</v>
      </c>
      <c r="AG2779" t="s">
        <v>1160</v>
      </c>
      <c r="AH2779">
        <f>24*60*3</f>
        <v>4320</v>
      </c>
      <c r="AI2779" s="21" t="s">
        <v>153</v>
      </c>
      <c r="AJ2779" s="21" t="s">
        <v>1148</v>
      </c>
      <c r="AK2779" s="21">
        <v>71.186000000000007</v>
      </c>
      <c r="AL2779" s="21" t="s">
        <v>1324</v>
      </c>
      <c r="AM2779" s="21" t="s">
        <v>3006</v>
      </c>
      <c r="AN2779" s="21">
        <v>3</v>
      </c>
      <c r="AO2779" s="21">
        <v>50</v>
      </c>
      <c r="AP2779" s="21">
        <v>27</v>
      </c>
      <c r="AQ2779" s="22" t="s">
        <v>3019</v>
      </c>
      <c r="AR2779" s="21" t="s">
        <v>1155</v>
      </c>
      <c r="AS2779" t="s">
        <v>3088</v>
      </c>
    </row>
    <row r="2780" spans="1:45" x14ac:dyDescent="0.2">
      <c r="A2780" s="21" t="s">
        <v>1688</v>
      </c>
      <c r="B2780" s="21" t="s">
        <v>1146</v>
      </c>
      <c r="C2780" s="21" t="s">
        <v>1149</v>
      </c>
      <c r="D2780" s="21" t="s">
        <v>420</v>
      </c>
      <c r="E2780" s="21" t="s">
        <v>3096</v>
      </c>
      <c r="G2780" s="21" t="s">
        <v>153</v>
      </c>
      <c r="H2780" s="21" t="s">
        <v>1168</v>
      </c>
      <c r="I2780" s="21" t="s">
        <v>3090</v>
      </c>
      <c r="J2780" s="21">
        <v>55.266666666666602</v>
      </c>
      <c r="K2780">
        <v>-128.4</v>
      </c>
      <c r="L2780">
        <v>1100</v>
      </c>
      <c r="M2780" s="21" t="s">
        <v>3037</v>
      </c>
      <c r="O2780" s="21">
        <v>1992</v>
      </c>
      <c r="Q2780" s="21" t="s">
        <v>3089</v>
      </c>
      <c r="T2780" s="21">
        <v>-20</v>
      </c>
      <c r="U2780" s="21" t="s">
        <v>1221</v>
      </c>
      <c r="V2780" s="9" t="s">
        <v>1250</v>
      </c>
      <c r="W2780">
        <f>56</f>
        <v>56</v>
      </c>
      <c r="X2780" s="9" t="s">
        <v>3091</v>
      </c>
      <c r="Y2780" t="s">
        <v>3094</v>
      </c>
      <c r="Z2780" s="22">
        <v>8</v>
      </c>
      <c r="AD2780" s="22" t="s">
        <v>1168</v>
      </c>
      <c r="AF2780" s="24" t="s">
        <v>153</v>
      </c>
      <c r="AG2780" t="s">
        <v>1160</v>
      </c>
      <c r="AH2780">
        <f>24*60*3</f>
        <v>4320</v>
      </c>
      <c r="AI2780" s="21" t="s">
        <v>153</v>
      </c>
      <c r="AJ2780" s="21" t="s">
        <v>1148</v>
      </c>
      <c r="AK2780" s="21">
        <v>71.072999999999993</v>
      </c>
      <c r="AL2780" s="21" t="s">
        <v>1324</v>
      </c>
      <c r="AM2780" s="21" t="s">
        <v>3006</v>
      </c>
      <c r="AN2780" s="21">
        <v>3</v>
      </c>
      <c r="AO2780" s="21">
        <v>50</v>
      </c>
      <c r="AP2780" s="21">
        <v>30</v>
      </c>
      <c r="AQ2780" s="22" t="s">
        <v>3019</v>
      </c>
      <c r="AR2780" s="21" t="s">
        <v>1155</v>
      </c>
      <c r="AS2780" t="s">
        <v>3088</v>
      </c>
    </row>
    <row r="2781" spans="1:45" x14ac:dyDescent="0.2">
      <c r="A2781" s="21" t="s">
        <v>1688</v>
      </c>
      <c r="B2781" s="21" t="s">
        <v>1146</v>
      </c>
      <c r="C2781" s="21" t="s">
        <v>1149</v>
      </c>
      <c r="D2781" s="21" t="s">
        <v>420</v>
      </c>
      <c r="E2781" s="21" t="s">
        <v>3096</v>
      </c>
      <c r="G2781" s="21" t="s">
        <v>153</v>
      </c>
      <c r="H2781" s="21" t="s">
        <v>1168</v>
      </c>
      <c r="I2781" s="21" t="s">
        <v>3090</v>
      </c>
      <c r="J2781" s="21">
        <v>55.266666666666602</v>
      </c>
      <c r="K2781">
        <v>-128.4</v>
      </c>
      <c r="L2781">
        <v>1100</v>
      </c>
      <c r="M2781" s="21" t="s">
        <v>3037</v>
      </c>
      <c r="O2781" s="21">
        <v>1992</v>
      </c>
      <c r="Q2781" s="21" t="s">
        <v>3089</v>
      </c>
      <c r="T2781" s="21">
        <v>-20</v>
      </c>
      <c r="U2781" s="21" t="s">
        <v>1147</v>
      </c>
      <c r="X2781" s="9" t="s">
        <v>3091</v>
      </c>
      <c r="Z2781" s="22">
        <v>8</v>
      </c>
      <c r="AD2781" s="22" t="s">
        <v>1168</v>
      </c>
      <c r="AF2781" s="24" t="s">
        <v>153</v>
      </c>
      <c r="AG2781" t="s">
        <v>1160</v>
      </c>
      <c r="AH2781">
        <f>24*60*3</f>
        <v>4320</v>
      </c>
      <c r="AI2781" s="21" t="s">
        <v>153</v>
      </c>
      <c r="AJ2781" s="21" t="s">
        <v>1148</v>
      </c>
      <c r="AK2781" s="21">
        <v>0</v>
      </c>
      <c r="AL2781" s="21" t="s">
        <v>1324</v>
      </c>
      <c r="AM2781">
        <v>0</v>
      </c>
      <c r="AN2781" s="21">
        <v>3</v>
      </c>
      <c r="AO2781" s="21">
        <v>50</v>
      </c>
      <c r="AP2781" s="21">
        <v>3</v>
      </c>
      <c r="AQ2781" s="22" t="s">
        <v>3095</v>
      </c>
      <c r="AR2781" s="21" t="s">
        <v>1155</v>
      </c>
      <c r="AS2781" t="s">
        <v>3088</v>
      </c>
    </row>
    <row r="2782" spans="1:45" x14ac:dyDescent="0.2">
      <c r="A2782" s="21" t="s">
        <v>1688</v>
      </c>
      <c r="B2782" s="21" t="s">
        <v>1146</v>
      </c>
      <c r="C2782" s="21" t="s">
        <v>1149</v>
      </c>
      <c r="D2782" s="21" t="s">
        <v>420</v>
      </c>
      <c r="E2782" s="21" t="s">
        <v>3096</v>
      </c>
      <c r="G2782" s="21" t="s">
        <v>153</v>
      </c>
      <c r="H2782" s="21" t="s">
        <v>1168</v>
      </c>
      <c r="I2782" s="21" t="s">
        <v>3090</v>
      </c>
      <c r="J2782" s="21">
        <v>55.266666666666602</v>
      </c>
      <c r="K2782">
        <v>-128.4</v>
      </c>
      <c r="L2782">
        <v>1100</v>
      </c>
      <c r="M2782" s="21" t="s">
        <v>3037</v>
      </c>
      <c r="O2782" s="21">
        <v>1992</v>
      </c>
      <c r="Q2782" s="21" t="s">
        <v>3089</v>
      </c>
      <c r="T2782" s="21">
        <v>-20</v>
      </c>
      <c r="U2782" s="21" t="s">
        <v>1147</v>
      </c>
      <c r="X2782" s="9" t="s">
        <v>3091</v>
      </c>
      <c r="Z2782" s="22">
        <v>8</v>
      </c>
      <c r="AD2782" s="22" t="s">
        <v>1168</v>
      </c>
      <c r="AF2782" s="24" t="s">
        <v>153</v>
      </c>
      <c r="AG2782" t="s">
        <v>1160</v>
      </c>
      <c r="AH2782">
        <f>24*60*3</f>
        <v>4320</v>
      </c>
      <c r="AI2782" s="21" t="s">
        <v>153</v>
      </c>
      <c r="AJ2782" s="21" t="s">
        <v>1148</v>
      </c>
      <c r="AK2782" s="21">
        <v>3.5030000000000001</v>
      </c>
      <c r="AL2782" s="21" t="s">
        <v>1324</v>
      </c>
      <c r="AM2782" s="21" t="s">
        <v>3006</v>
      </c>
      <c r="AN2782" s="21">
        <v>3</v>
      </c>
      <c r="AO2782" s="21">
        <v>50</v>
      </c>
      <c r="AP2782" s="21">
        <v>6</v>
      </c>
      <c r="AQ2782" s="22" t="s">
        <v>3095</v>
      </c>
      <c r="AR2782" s="21" t="s">
        <v>1155</v>
      </c>
      <c r="AS2782" t="s">
        <v>3088</v>
      </c>
    </row>
    <row r="2783" spans="1:45" x14ac:dyDescent="0.2">
      <c r="A2783" s="21" t="s">
        <v>1688</v>
      </c>
      <c r="B2783" s="21" t="s">
        <v>1146</v>
      </c>
      <c r="C2783" s="21" t="s">
        <v>1149</v>
      </c>
      <c r="D2783" s="21" t="s">
        <v>420</v>
      </c>
      <c r="E2783" s="21" t="s">
        <v>3096</v>
      </c>
      <c r="G2783" s="21" t="s">
        <v>153</v>
      </c>
      <c r="H2783" s="21" t="s">
        <v>1168</v>
      </c>
      <c r="I2783" s="21" t="s">
        <v>3090</v>
      </c>
      <c r="J2783" s="21">
        <v>55.266666666666602</v>
      </c>
      <c r="K2783">
        <v>-128.4</v>
      </c>
      <c r="L2783">
        <v>1100</v>
      </c>
      <c r="M2783" s="21" t="s">
        <v>3037</v>
      </c>
      <c r="O2783" s="21">
        <v>1992</v>
      </c>
      <c r="Q2783" s="21" t="s">
        <v>3089</v>
      </c>
      <c r="T2783" s="21">
        <v>-20</v>
      </c>
      <c r="U2783" s="21" t="s">
        <v>1147</v>
      </c>
      <c r="X2783" s="9" t="s">
        <v>3091</v>
      </c>
      <c r="Z2783" s="22">
        <v>8</v>
      </c>
      <c r="AD2783" s="22" t="s">
        <v>1168</v>
      </c>
      <c r="AF2783" s="24" t="s">
        <v>153</v>
      </c>
      <c r="AG2783" t="s">
        <v>1160</v>
      </c>
      <c r="AH2783">
        <f>24*60*3</f>
        <v>4320</v>
      </c>
      <c r="AI2783" s="21" t="s">
        <v>153</v>
      </c>
      <c r="AJ2783" s="21" t="s">
        <v>1148</v>
      </c>
      <c r="AK2783" s="21">
        <v>5.65</v>
      </c>
      <c r="AL2783" s="21" t="s">
        <v>1324</v>
      </c>
      <c r="AM2783" s="21">
        <v>0</v>
      </c>
      <c r="AN2783" s="21">
        <v>3</v>
      </c>
      <c r="AO2783" s="21">
        <v>50</v>
      </c>
      <c r="AP2783" s="21">
        <v>9</v>
      </c>
      <c r="AQ2783" s="22" t="s">
        <v>3095</v>
      </c>
      <c r="AR2783" s="21" t="s">
        <v>1155</v>
      </c>
      <c r="AS2783" t="s">
        <v>3088</v>
      </c>
    </row>
    <row r="2784" spans="1:45" x14ac:dyDescent="0.2">
      <c r="A2784" s="21" t="s">
        <v>1688</v>
      </c>
      <c r="B2784" s="21" t="s">
        <v>1146</v>
      </c>
      <c r="C2784" s="21" t="s">
        <v>1149</v>
      </c>
      <c r="D2784" s="21" t="s">
        <v>420</v>
      </c>
      <c r="E2784" s="21" t="s">
        <v>3096</v>
      </c>
      <c r="G2784" s="21" t="s">
        <v>153</v>
      </c>
      <c r="H2784" s="21" t="s">
        <v>1168</v>
      </c>
      <c r="I2784" s="21" t="s">
        <v>3090</v>
      </c>
      <c r="J2784" s="21">
        <v>55.266666666666602</v>
      </c>
      <c r="K2784">
        <v>-128.4</v>
      </c>
      <c r="L2784">
        <v>1100</v>
      </c>
      <c r="M2784" s="21" t="s">
        <v>3037</v>
      </c>
      <c r="O2784" s="21">
        <v>1992</v>
      </c>
      <c r="Q2784" s="21" t="s">
        <v>3089</v>
      </c>
      <c r="T2784" s="21">
        <v>-20</v>
      </c>
      <c r="U2784" s="21" t="s">
        <v>1147</v>
      </c>
      <c r="X2784" s="9" t="s">
        <v>3091</v>
      </c>
      <c r="Z2784" s="22">
        <v>8</v>
      </c>
      <c r="AD2784" s="22" t="s">
        <v>1168</v>
      </c>
      <c r="AF2784" s="24" t="s">
        <v>153</v>
      </c>
      <c r="AG2784" t="s">
        <v>1160</v>
      </c>
      <c r="AH2784">
        <f>24*60*3</f>
        <v>4320</v>
      </c>
      <c r="AI2784" s="21" t="s">
        <v>153</v>
      </c>
      <c r="AJ2784" s="21" t="s">
        <v>1148</v>
      </c>
      <c r="AK2784" s="21">
        <v>6.78</v>
      </c>
      <c r="AL2784" s="21" t="s">
        <v>1324</v>
      </c>
      <c r="AM2784" s="21">
        <f>8.249-5.198</f>
        <v>3.0510000000000002</v>
      </c>
      <c r="AN2784" s="21">
        <v>3</v>
      </c>
      <c r="AO2784" s="21">
        <v>50</v>
      </c>
      <c r="AP2784" s="21">
        <v>12</v>
      </c>
      <c r="AQ2784" s="22" t="s">
        <v>3095</v>
      </c>
      <c r="AR2784" s="21" t="s">
        <v>1155</v>
      </c>
      <c r="AS2784" t="s">
        <v>3088</v>
      </c>
    </row>
    <row r="2785" spans="1:45" x14ac:dyDescent="0.2">
      <c r="A2785" s="21" t="s">
        <v>1688</v>
      </c>
      <c r="B2785" s="21" t="s">
        <v>1146</v>
      </c>
      <c r="C2785" s="21" t="s">
        <v>1149</v>
      </c>
      <c r="D2785" s="21" t="s">
        <v>420</v>
      </c>
      <c r="E2785" s="21" t="s">
        <v>3096</v>
      </c>
      <c r="G2785" s="21" t="s">
        <v>153</v>
      </c>
      <c r="H2785" s="21" t="s">
        <v>1168</v>
      </c>
      <c r="I2785" s="21" t="s">
        <v>3090</v>
      </c>
      <c r="J2785" s="21">
        <v>55.266666666666602</v>
      </c>
      <c r="K2785">
        <v>-128.4</v>
      </c>
      <c r="L2785">
        <v>1100</v>
      </c>
      <c r="M2785" s="21" t="s">
        <v>3037</v>
      </c>
      <c r="O2785" s="21">
        <v>1992</v>
      </c>
      <c r="Q2785" s="21" t="s">
        <v>3089</v>
      </c>
      <c r="T2785" s="21">
        <v>-20</v>
      </c>
      <c r="U2785" s="21" t="s">
        <v>1147</v>
      </c>
      <c r="X2785" s="9" t="s">
        <v>3091</v>
      </c>
      <c r="Z2785" s="22">
        <v>8</v>
      </c>
      <c r="AD2785" s="22" t="s">
        <v>1168</v>
      </c>
      <c r="AF2785" s="24" t="s">
        <v>153</v>
      </c>
      <c r="AG2785" t="s">
        <v>1160</v>
      </c>
      <c r="AH2785">
        <f>24*60*3</f>
        <v>4320</v>
      </c>
      <c r="AI2785" s="21" t="s">
        <v>153</v>
      </c>
      <c r="AJ2785" s="21" t="s">
        <v>1148</v>
      </c>
      <c r="AK2785" s="21">
        <v>7.4580000000000002</v>
      </c>
      <c r="AL2785" s="21" t="s">
        <v>1324</v>
      </c>
      <c r="AM2785" s="21">
        <f>9.04-5.537</f>
        <v>3.5029999999999992</v>
      </c>
      <c r="AN2785" s="21">
        <v>3</v>
      </c>
      <c r="AO2785" s="21">
        <v>50</v>
      </c>
      <c r="AP2785" s="21">
        <v>15</v>
      </c>
      <c r="AQ2785" s="22" t="s">
        <v>3095</v>
      </c>
      <c r="AR2785" s="21" t="s">
        <v>1155</v>
      </c>
      <c r="AS2785" t="s">
        <v>3088</v>
      </c>
    </row>
    <row r="2786" spans="1:45" x14ac:dyDescent="0.2">
      <c r="A2786" s="21" t="s">
        <v>1688</v>
      </c>
      <c r="B2786" s="21" t="s">
        <v>1146</v>
      </c>
      <c r="C2786" s="21" t="s">
        <v>1149</v>
      </c>
      <c r="D2786" s="21" t="s">
        <v>420</v>
      </c>
      <c r="E2786" s="21" t="s">
        <v>3096</v>
      </c>
      <c r="G2786" s="21" t="s">
        <v>153</v>
      </c>
      <c r="H2786" s="21" t="s">
        <v>1168</v>
      </c>
      <c r="I2786" s="21" t="s">
        <v>3090</v>
      </c>
      <c r="J2786" s="21">
        <v>55.266666666666602</v>
      </c>
      <c r="K2786">
        <v>-128.4</v>
      </c>
      <c r="L2786">
        <v>1100</v>
      </c>
      <c r="M2786" s="21" t="s">
        <v>3037</v>
      </c>
      <c r="O2786" s="21">
        <v>1992</v>
      </c>
      <c r="Q2786" s="21" t="s">
        <v>3089</v>
      </c>
      <c r="T2786" s="21">
        <v>-20</v>
      </c>
      <c r="U2786" s="21" t="s">
        <v>1147</v>
      </c>
      <c r="X2786" s="9" t="s">
        <v>3091</v>
      </c>
      <c r="Z2786" s="22">
        <v>8</v>
      </c>
      <c r="AD2786" s="22" t="s">
        <v>1168</v>
      </c>
      <c r="AF2786" s="24" t="s">
        <v>153</v>
      </c>
      <c r="AG2786" t="s">
        <v>1160</v>
      </c>
      <c r="AH2786">
        <f>24*60*3</f>
        <v>4320</v>
      </c>
      <c r="AI2786" s="21" t="s">
        <v>153</v>
      </c>
      <c r="AJ2786" s="21" t="s">
        <v>1148</v>
      </c>
      <c r="AK2786" s="21">
        <v>7.91</v>
      </c>
      <c r="AL2786" s="21" t="s">
        <v>1324</v>
      </c>
      <c r="AM2786" s="21">
        <f>10.056-5.65</f>
        <v>4.4059999999999988</v>
      </c>
      <c r="AN2786" s="21">
        <v>3</v>
      </c>
      <c r="AO2786" s="21">
        <v>50</v>
      </c>
      <c r="AP2786" s="21">
        <v>18</v>
      </c>
      <c r="AQ2786" s="22" t="s">
        <v>3095</v>
      </c>
      <c r="AR2786" s="21" t="s">
        <v>1155</v>
      </c>
      <c r="AS2786" t="s">
        <v>3088</v>
      </c>
    </row>
    <row r="2787" spans="1:45" x14ac:dyDescent="0.2">
      <c r="A2787" s="21" t="s">
        <v>1688</v>
      </c>
      <c r="B2787" s="21" t="s">
        <v>1146</v>
      </c>
      <c r="C2787" s="21" t="s">
        <v>1149</v>
      </c>
      <c r="D2787" s="21" t="s">
        <v>420</v>
      </c>
      <c r="E2787" s="21" t="s">
        <v>3096</v>
      </c>
      <c r="G2787" s="21" t="s">
        <v>153</v>
      </c>
      <c r="H2787" s="21" t="s">
        <v>1168</v>
      </c>
      <c r="I2787" s="21" t="s">
        <v>3090</v>
      </c>
      <c r="J2787" s="21">
        <v>55.266666666666602</v>
      </c>
      <c r="K2787">
        <v>-128.4</v>
      </c>
      <c r="L2787">
        <v>1100</v>
      </c>
      <c r="M2787" s="21" t="s">
        <v>3037</v>
      </c>
      <c r="O2787" s="21">
        <v>1992</v>
      </c>
      <c r="Q2787" s="21" t="s">
        <v>3089</v>
      </c>
      <c r="T2787" s="21">
        <v>-20</v>
      </c>
      <c r="U2787" s="21" t="s">
        <v>1147</v>
      </c>
      <c r="X2787" s="9" t="s">
        <v>3091</v>
      </c>
      <c r="Z2787" s="22">
        <v>8</v>
      </c>
      <c r="AD2787" s="22" t="s">
        <v>1168</v>
      </c>
      <c r="AF2787" s="24" t="s">
        <v>153</v>
      </c>
      <c r="AG2787" t="s">
        <v>1160</v>
      </c>
      <c r="AH2787">
        <f>24*60*3</f>
        <v>4320</v>
      </c>
      <c r="AI2787" s="21" t="s">
        <v>153</v>
      </c>
      <c r="AJ2787" s="21" t="s">
        <v>1148</v>
      </c>
      <c r="AK2787" s="21">
        <v>8.3620000000000001</v>
      </c>
      <c r="AL2787" s="21" t="s">
        <v>1324</v>
      </c>
      <c r="AM2787" s="21">
        <f>10.847-5.876</f>
        <v>4.9709999999999992</v>
      </c>
      <c r="AN2787" s="21">
        <v>3</v>
      </c>
      <c r="AO2787" s="21">
        <v>50</v>
      </c>
      <c r="AP2787" s="21">
        <v>21</v>
      </c>
      <c r="AQ2787" s="22" t="s">
        <v>3095</v>
      </c>
      <c r="AR2787" s="21" t="s">
        <v>1155</v>
      </c>
      <c r="AS2787" t="s">
        <v>3088</v>
      </c>
    </row>
    <row r="2788" spans="1:45" x14ac:dyDescent="0.2">
      <c r="A2788" s="21" t="s">
        <v>1688</v>
      </c>
      <c r="B2788" s="21" t="s">
        <v>1146</v>
      </c>
      <c r="C2788" s="21" t="s">
        <v>1149</v>
      </c>
      <c r="D2788" s="21" t="s">
        <v>420</v>
      </c>
      <c r="E2788" s="21" t="s">
        <v>3096</v>
      </c>
      <c r="G2788" s="21" t="s">
        <v>153</v>
      </c>
      <c r="H2788" s="21" t="s">
        <v>1168</v>
      </c>
      <c r="I2788" s="21" t="s">
        <v>3090</v>
      </c>
      <c r="J2788" s="21">
        <v>55.266666666666602</v>
      </c>
      <c r="K2788">
        <v>-128.4</v>
      </c>
      <c r="L2788">
        <v>1100</v>
      </c>
      <c r="M2788" s="21" t="s">
        <v>3037</v>
      </c>
      <c r="O2788" s="21">
        <v>1992</v>
      </c>
      <c r="Q2788" s="21" t="s">
        <v>3089</v>
      </c>
      <c r="T2788" s="21">
        <v>-20</v>
      </c>
      <c r="U2788" s="21" t="s">
        <v>1147</v>
      </c>
      <c r="X2788" s="9" t="s">
        <v>3091</v>
      </c>
      <c r="Z2788" s="22">
        <v>8</v>
      </c>
      <c r="AD2788" s="22" t="s">
        <v>1168</v>
      </c>
      <c r="AF2788" s="24" t="s">
        <v>153</v>
      </c>
      <c r="AG2788" t="s">
        <v>1160</v>
      </c>
      <c r="AH2788">
        <f>24*60*3</f>
        <v>4320</v>
      </c>
      <c r="AI2788" s="21" t="s">
        <v>153</v>
      </c>
      <c r="AJ2788" s="21" t="s">
        <v>1148</v>
      </c>
      <c r="AK2788" s="21">
        <v>9.0399999999999991</v>
      </c>
      <c r="AL2788" s="21" t="s">
        <v>1324</v>
      </c>
      <c r="AM2788" s="21">
        <f>11.977-5.876</f>
        <v>6.101</v>
      </c>
      <c r="AN2788" s="21">
        <v>3</v>
      </c>
      <c r="AO2788" s="21">
        <v>50</v>
      </c>
      <c r="AP2788" s="21">
        <v>24</v>
      </c>
      <c r="AQ2788" s="22" t="s">
        <v>3095</v>
      </c>
      <c r="AR2788" s="21" t="s">
        <v>1155</v>
      </c>
      <c r="AS2788" t="s">
        <v>3088</v>
      </c>
    </row>
    <row r="2789" spans="1:45" x14ac:dyDescent="0.2">
      <c r="A2789" s="21" t="s">
        <v>1688</v>
      </c>
      <c r="B2789" s="21" t="s">
        <v>1146</v>
      </c>
      <c r="C2789" s="21" t="s">
        <v>1149</v>
      </c>
      <c r="D2789" s="21" t="s">
        <v>420</v>
      </c>
      <c r="E2789" s="21" t="s">
        <v>3096</v>
      </c>
      <c r="G2789" s="21" t="s">
        <v>153</v>
      </c>
      <c r="H2789" s="21" t="s">
        <v>1168</v>
      </c>
      <c r="I2789" s="21" t="s">
        <v>3090</v>
      </c>
      <c r="J2789" s="21">
        <v>55.266666666666602</v>
      </c>
      <c r="K2789">
        <v>-128.4</v>
      </c>
      <c r="L2789">
        <v>1100</v>
      </c>
      <c r="M2789" s="21" t="s">
        <v>3037</v>
      </c>
      <c r="O2789" s="21">
        <v>1992</v>
      </c>
      <c r="Q2789" s="21" t="s">
        <v>3089</v>
      </c>
      <c r="T2789" s="21">
        <v>-20</v>
      </c>
      <c r="U2789" s="21" t="s">
        <v>1147</v>
      </c>
      <c r="X2789" s="9" t="s">
        <v>3091</v>
      </c>
      <c r="Z2789" s="22">
        <v>8</v>
      </c>
      <c r="AD2789" s="22" t="s">
        <v>1168</v>
      </c>
      <c r="AF2789" s="24" t="s">
        <v>153</v>
      </c>
      <c r="AG2789" t="s">
        <v>1160</v>
      </c>
      <c r="AH2789">
        <f>24*60*3</f>
        <v>4320</v>
      </c>
      <c r="AI2789" s="21" t="s">
        <v>153</v>
      </c>
      <c r="AJ2789" s="21" t="s">
        <v>1148</v>
      </c>
      <c r="AK2789" s="21">
        <v>12.316000000000001</v>
      </c>
      <c r="AL2789" s="21" t="s">
        <v>1324</v>
      </c>
      <c r="AM2789" s="21">
        <f>14.011-10.621</f>
        <v>3.3899999999999988</v>
      </c>
      <c r="AN2789" s="21">
        <v>3</v>
      </c>
      <c r="AO2789" s="21">
        <v>50</v>
      </c>
      <c r="AP2789" s="21">
        <v>27</v>
      </c>
      <c r="AQ2789" s="22" t="s">
        <v>3095</v>
      </c>
      <c r="AR2789" s="21" t="s">
        <v>1155</v>
      </c>
      <c r="AS2789" t="s">
        <v>3088</v>
      </c>
    </row>
    <row r="2790" spans="1:45" x14ac:dyDescent="0.2">
      <c r="A2790" s="21" t="s">
        <v>1688</v>
      </c>
      <c r="B2790" s="21" t="s">
        <v>1146</v>
      </c>
      <c r="C2790" s="21" t="s">
        <v>1149</v>
      </c>
      <c r="D2790" s="21" t="s">
        <v>420</v>
      </c>
      <c r="E2790" s="21" t="s">
        <v>3096</v>
      </c>
      <c r="G2790" s="21" t="s">
        <v>153</v>
      </c>
      <c r="H2790" s="21" t="s">
        <v>1168</v>
      </c>
      <c r="I2790" s="21" t="s">
        <v>3090</v>
      </c>
      <c r="J2790" s="21">
        <v>55.266666666666602</v>
      </c>
      <c r="K2790">
        <v>-128.4</v>
      </c>
      <c r="L2790">
        <v>1100</v>
      </c>
      <c r="M2790" s="21" t="s">
        <v>3037</v>
      </c>
      <c r="O2790" s="21">
        <v>1992</v>
      </c>
      <c r="Q2790" s="21" t="s">
        <v>3089</v>
      </c>
      <c r="T2790" s="21">
        <v>-20</v>
      </c>
      <c r="U2790" s="21" t="s">
        <v>1147</v>
      </c>
      <c r="X2790" s="9" t="s">
        <v>3091</v>
      </c>
      <c r="Z2790" s="22">
        <v>8</v>
      </c>
      <c r="AD2790" s="22" t="s">
        <v>1168</v>
      </c>
      <c r="AF2790" s="24" t="s">
        <v>153</v>
      </c>
      <c r="AG2790" t="s">
        <v>1160</v>
      </c>
      <c r="AH2790">
        <f>24*60*3</f>
        <v>4320</v>
      </c>
      <c r="AI2790" s="21" t="s">
        <v>153</v>
      </c>
      <c r="AJ2790" s="21" t="s">
        <v>1148</v>
      </c>
      <c r="AK2790" s="21">
        <v>12.316000000000001</v>
      </c>
      <c r="AL2790" s="21" t="s">
        <v>1324</v>
      </c>
      <c r="AM2790" s="21">
        <f>14.011-10.621</f>
        <v>3.3899999999999988</v>
      </c>
      <c r="AN2790" s="21">
        <v>3</v>
      </c>
      <c r="AO2790" s="21">
        <v>50</v>
      </c>
      <c r="AP2790" s="21">
        <v>30</v>
      </c>
      <c r="AQ2790" s="22" t="s">
        <v>3095</v>
      </c>
      <c r="AR2790" s="21" t="s">
        <v>1155</v>
      </c>
      <c r="AS2790" t="s">
        <v>3088</v>
      </c>
    </row>
    <row r="2791" spans="1:45" x14ac:dyDescent="0.2">
      <c r="A2791" s="21" t="s">
        <v>1688</v>
      </c>
      <c r="B2791" s="21" t="s">
        <v>1146</v>
      </c>
      <c r="C2791" s="21" t="s">
        <v>1149</v>
      </c>
      <c r="D2791" s="21" t="s">
        <v>420</v>
      </c>
      <c r="E2791" s="21" t="s">
        <v>2030</v>
      </c>
      <c r="G2791" s="21" t="s">
        <v>153</v>
      </c>
      <c r="H2791" s="21" t="s">
        <v>1168</v>
      </c>
      <c r="I2791" s="21" t="s">
        <v>3098</v>
      </c>
      <c r="J2791" s="21">
        <v>49.466666666666598</v>
      </c>
      <c r="K2791">
        <v>-124.8</v>
      </c>
      <c r="L2791">
        <v>40</v>
      </c>
      <c r="M2791" s="21" t="s">
        <v>3037</v>
      </c>
      <c r="O2791" s="21">
        <v>1992</v>
      </c>
      <c r="Q2791" s="21" t="s">
        <v>3089</v>
      </c>
      <c r="T2791" s="21">
        <v>-20</v>
      </c>
      <c r="U2791" s="21" t="s">
        <v>1221</v>
      </c>
      <c r="V2791" s="9" t="s">
        <v>1250</v>
      </c>
      <c r="W2791">
        <f>56</f>
        <v>56</v>
      </c>
      <c r="X2791" s="9" t="s">
        <v>3091</v>
      </c>
      <c r="Z2791" s="22">
        <v>8</v>
      </c>
      <c r="AD2791" s="22" t="s">
        <v>1168</v>
      </c>
      <c r="AF2791" s="24" t="s">
        <v>153</v>
      </c>
      <c r="AG2791" t="s">
        <v>1160</v>
      </c>
      <c r="AH2791">
        <f t="shared" ref="AH2791:AH2792" si="23">24*60*3</f>
        <v>4320</v>
      </c>
      <c r="AI2791" s="21" t="s">
        <v>153</v>
      </c>
      <c r="AJ2791" s="21" t="s">
        <v>1148</v>
      </c>
      <c r="AK2791" s="21">
        <v>0</v>
      </c>
      <c r="AL2791" s="21" t="s">
        <v>1324</v>
      </c>
      <c r="AM2791" s="21">
        <v>0</v>
      </c>
      <c r="AN2791" s="21">
        <v>3</v>
      </c>
      <c r="AO2791" s="21">
        <v>50</v>
      </c>
      <c r="AP2791" s="21">
        <v>3</v>
      </c>
      <c r="AQ2791" s="22" t="s">
        <v>3019</v>
      </c>
      <c r="AR2791" s="21" t="s">
        <v>1155</v>
      </c>
      <c r="AS2791" t="s">
        <v>3088</v>
      </c>
    </row>
    <row r="2792" spans="1:45" x14ac:dyDescent="0.2">
      <c r="A2792" s="21" t="s">
        <v>1688</v>
      </c>
      <c r="B2792" s="21" t="s">
        <v>1146</v>
      </c>
      <c r="C2792" s="21" t="s">
        <v>1149</v>
      </c>
      <c r="D2792" s="21" t="s">
        <v>420</v>
      </c>
      <c r="E2792" s="21" t="s">
        <v>2030</v>
      </c>
      <c r="G2792" s="21" t="s">
        <v>153</v>
      </c>
      <c r="H2792" s="21" t="s">
        <v>1168</v>
      </c>
      <c r="I2792" s="21" t="s">
        <v>3098</v>
      </c>
      <c r="J2792" s="21">
        <v>49.466666666666598</v>
      </c>
      <c r="K2792">
        <v>-124.8</v>
      </c>
      <c r="L2792">
        <v>40</v>
      </c>
      <c r="M2792" s="21" t="s">
        <v>3037</v>
      </c>
      <c r="O2792" s="21">
        <v>1992</v>
      </c>
      <c r="Q2792" s="21" t="s">
        <v>3089</v>
      </c>
      <c r="T2792" s="21">
        <v>-20</v>
      </c>
      <c r="U2792" s="21" t="s">
        <v>1221</v>
      </c>
      <c r="V2792" s="9" t="s">
        <v>1250</v>
      </c>
      <c r="W2792">
        <f>56</f>
        <v>56</v>
      </c>
      <c r="X2792" s="9" t="s">
        <v>3091</v>
      </c>
      <c r="Z2792" s="22">
        <v>8</v>
      </c>
      <c r="AD2792" s="22" t="s">
        <v>1168</v>
      </c>
      <c r="AF2792" s="24" t="s">
        <v>153</v>
      </c>
      <c r="AG2792" t="s">
        <v>1160</v>
      </c>
      <c r="AH2792">
        <f t="shared" si="23"/>
        <v>4320</v>
      </c>
      <c r="AI2792" s="21" t="s">
        <v>153</v>
      </c>
      <c r="AJ2792" s="21" t="s">
        <v>1148</v>
      </c>
      <c r="AK2792" s="21">
        <v>0</v>
      </c>
      <c r="AL2792" s="21" t="s">
        <v>1324</v>
      </c>
      <c r="AM2792" s="21">
        <v>0</v>
      </c>
      <c r="AN2792" s="21">
        <v>3</v>
      </c>
      <c r="AO2792" s="21">
        <v>50</v>
      </c>
      <c r="AP2792" s="21">
        <v>6</v>
      </c>
      <c r="AQ2792" s="22" t="s">
        <v>3019</v>
      </c>
      <c r="AR2792" s="21" t="s">
        <v>1155</v>
      </c>
      <c r="AS2792" t="s">
        <v>3088</v>
      </c>
    </row>
    <row r="2793" spans="1:45" x14ac:dyDescent="0.2">
      <c r="A2793" s="21" t="s">
        <v>1688</v>
      </c>
      <c r="B2793" s="21" t="s">
        <v>1146</v>
      </c>
      <c r="C2793" s="21" t="s">
        <v>1149</v>
      </c>
      <c r="D2793" s="21" t="s">
        <v>420</v>
      </c>
      <c r="E2793" s="21" t="s">
        <v>2030</v>
      </c>
      <c r="G2793" s="21" t="s">
        <v>153</v>
      </c>
      <c r="H2793" s="21" t="s">
        <v>1168</v>
      </c>
      <c r="I2793" s="21" t="s">
        <v>3098</v>
      </c>
      <c r="J2793" s="21">
        <v>49.466666666666598</v>
      </c>
      <c r="K2793">
        <v>-124.8</v>
      </c>
      <c r="L2793">
        <v>40</v>
      </c>
      <c r="M2793" s="21" t="s">
        <v>3037</v>
      </c>
      <c r="O2793" s="21">
        <v>1992</v>
      </c>
      <c r="Q2793" s="21" t="s">
        <v>3089</v>
      </c>
      <c r="T2793" s="21">
        <v>-20</v>
      </c>
      <c r="U2793" s="21" t="s">
        <v>1221</v>
      </c>
      <c r="V2793" s="9" t="s">
        <v>1250</v>
      </c>
      <c r="W2793">
        <f>56</f>
        <v>56</v>
      </c>
      <c r="X2793" s="9" t="s">
        <v>3091</v>
      </c>
      <c r="Z2793" s="22">
        <v>8</v>
      </c>
      <c r="AD2793" s="22" t="s">
        <v>1168</v>
      </c>
      <c r="AF2793" s="24" t="s">
        <v>153</v>
      </c>
      <c r="AG2793" t="s">
        <v>1160</v>
      </c>
      <c r="AH2793">
        <f>24*60*3</f>
        <v>4320</v>
      </c>
      <c r="AI2793" s="21" t="s">
        <v>153</v>
      </c>
      <c r="AJ2793" s="21" t="s">
        <v>1148</v>
      </c>
      <c r="AK2793" s="21">
        <v>0</v>
      </c>
      <c r="AL2793" s="21" t="s">
        <v>1324</v>
      </c>
      <c r="AM2793" s="21">
        <v>0</v>
      </c>
      <c r="AN2793" s="21">
        <v>3</v>
      </c>
      <c r="AO2793" s="21">
        <v>50</v>
      </c>
      <c r="AP2793" s="21">
        <v>9</v>
      </c>
      <c r="AQ2793" s="22" t="s">
        <v>3019</v>
      </c>
      <c r="AR2793" s="21" t="s">
        <v>1155</v>
      </c>
      <c r="AS2793" t="s">
        <v>3088</v>
      </c>
    </row>
    <row r="2794" spans="1:45" x14ac:dyDescent="0.2">
      <c r="A2794" s="21" t="s">
        <v>1688</v>
      </c>
      <c r="B2794" s="21" t="s">
        <v>1146</v>
      </c>
      <c r="C2794" s="21" t="s">
        <v>1149</v>
      </c>
      <c r="D2794" s="21" t="s">
        <v>420</v>
      </c>
      <c r="E2794" s="21" t="s">
        <v>2030</v>
      </c>
      <c r="G2794" s="21" t="s">
        <v>153</v>
      </c>
      <c r="H2794" s="21" t="s">
        <v>1168</v>
      </c>
      <c r="I2794" s="21" t="s">
        <v>3098</v>
      </c>
      <c r="J2794" s="21">
        <v>49.466666666666598</v>
      </c>
      <c r="K2794">
        <v>-124.8</v>
      </c>
      <c r="L2794">
        <v>40</v>
      </c>
      <c r="M2794" s="21" t="s">
        <v>3037</v>
      </c>
      <c r="O2794" s="21">
        <v>1992</v>
      </c>
      <c r="Q2794" s="21" t="s">
        <v>3089</v>
      </c>
      <c r="T2794" s="21">
        <v>-20</v>
      </c>
      <c r="U2794" s="21" t="s">
        <v>1221</v>
      </c>
      <c r="V2794" s="9" t="s">
        <v>1250</v>
      </c>
      <c r="W2794">
        <f>56</f>
        <v>56</v>
      </c>
      <c r="X2794" s="9" t="s">
        <v>3091</v>
      </c>
      <c r="Z2794" s="22">
        <v>8</v>
      </c>
      <c r="AD2794" s="22" t="s">
        <v>1168</v>
      </c>
      <c r="AF2794" s="24" t="s">
        <v>153</v>
      </c>
      <c r="AG2794" t="s">
        <v>1160</v>
      </c>
      <c r="AH2794">
        <f>24*60*3</f>
        <v>4320</v>
      </c>
      <c r="AI2794" s="21" t="s">
        <v>153</v>
      </c>
      <c r="AJ2794" s="21" t="s">
        <v>1148</v>
      </c>
      <c r="AK2794" s="21">
        <v>1.7350000000000001</v>
      </c>
      <c r="AL2794" s="21" t="s">
        <v>1324</v>
      </c>
      <c r="AM2794" s="21" t="s">
        <v>3006</v>
      </c>
      <c r="AN2794" s="21">
        <v>3</v>
      </c>
      <c r="AO2794" s="21">
        <v>50</v>
      </c>
      <c r="AP2794" s="21">
        <v>12</v>
      </c>
      <c r="AQ2794" s="22" t="s">
        <v>3019</v>
      </c>
      <c r="AR2794" s="21" t="s">
        <v>1155</v>
      </c>
      <c r="AS2794" t="s">
        <v>3088</v>
      </c>
    </row>
    <row r="2795" spans="1:45" x14ac:dyDescent="0.2">
      <c r="A2795" s="21" t="s">
        <v>1688</v>
      </c>
      <c r="B2795" s="21" t="s">
        <v>1146</v>
      </c>
      <c r="C2795" s="21" t="s">
        <v>1149</v>
      </c>
      <c r="D2795" s="21" t="s">
        <v>420</v>
      </c>
      <c r="E2795" s="21" t="s">
        <v>2030</v>
      </c>
      <c r="G2795" s="21" t="s">
        <v>153</v>
      </c>
      <c r="H2795" s="21" t="s">
        <v>1168</v>
      </c>
      <c r="I2795" s="21" t="s">
        <v>3098</v>
      </c>
      <c r="J2795" s="21">
        <v>49.466666666666598</v>
      </c>
      <c r="K2795">
        <v>-124.8</v>
      </c>
      <c r="L2795">
        <v>40</v>
      </c>
      <c r="M2795" s="21" t="s">
        <v>3037</v>
      </c>
      <c r="O2795" s="21">
        <v>1992</v>
      </c>
      <c r="Q2795" s="21" t="s">
        <v>3089</v>
      </c>
      <c r="T2795" s="21">
        <v>-20</v>
      </c>
      <c r="U2795" s="21" t="s">
        <v>1221</v>
      </c>
      <c r="V2795" s="9" t="s">
        <v>1250</v>
      </c>
      <c r="W2795">
        <f>56</f>
        <v>56</v>
      </c>
      <c r="X2795" s="9" t="s">
        <v>3091</v>
      </c>
      <c r="Z2795" s="22">
        <v>8</v>
      </c>
      <c r="AD2795" s="22" t="s">
        <v>1168</v>
      </c>
      <c r="AF2795" s="24" t="s">
        <v>153</v>
      </c>
      <c r="AG2795" t="s">
        <v>1160</v>
      </c>
      <c r="AH2795">
        <f>24*60*3</f>
        <v>4320</v>
      </c>
      <c r="AI2795" s="21" t="s">
        <v>153</v>
      </c>
      <c r="AJ2795" s="21" t="s">
        <v>1148</v>
      </c>
      <c r="AK2795" s="21">
        <v>11.02</v>
      </c>
      <c r="AL2795" s="21" t="s">
        <v>1324</v>
      </c>
      <c r="AM2795" s="21">
        <f>13.98-9.218</f>
        <v>4.7620000000000005</v>
      </c>
      <c r="AN2795" s="21">
        <v>3</v>
      </c>
      <c r="AO2795" s="21">
        <v>50</v>
      </c>
      <c r="AP2795" s="21">
        <v>15</v>
      </c>
      <c r="AQ2795" s="22" t="s">
        <v>3019</v>
      </c>
      <c r="AR2795" s="21" t="s">
        <v>1155</v>
      </c>
      <c r="AS2795" t="s">
        <v>3088</v>
      </c>
    </row>
    <row r="2796" spans="1:45" x14ac:dyDescent="0.2">
      <c r="A2796" s="21" t="s">
        <v>1688</v>
      </c>
      <c r="B2796" s="21" t="s">
        <v>1146</v>
      </c>
      <c r="C2796" s="21" t="s">
        <v>1149</v>
      </c>
      <c r="D2796" s="21" t="s">
        <v>420</v>
      </c>
      <c r="E2796" s="21" t="s">
        <v>2030</v>
      </c>
      <c r="G2796" s="21" t="s">
        <v>153</v>
      </c>
      <c r="H2796" s="21" t="s">
        <v>1168</v>
      </c>
      <c r="I2796" s="21" t="s">
        <v>3098</v>
      </c>
      <c r="J2796" s="21">
        <v>49.466666666666598</v>
      </c>
      <c r="K2796">
        <v>-124.8</v>
      </c>
      <c r="L2796">
        <v>40</v>
      </c>
      <c r="M2796" s="21" t="s">
        <v>3037</v>
      </c>
      <c r="O2796" s="21">
        <v>1992</v>
      </c>
      <c r="Q2796" s="21" t="s">
        <v>3089</v>
      </c>
      <c r="T2796" s="21">
        <v>-20</v>
      </c>
      <c r="U2796" s="21" t="s">
        <v>1221</v>
      </c>
      <c r="V2796" s="9" t="s">
        <v>1250</v>
      </c>
      <c r="W2796">
        <f>56</f>
        <v>56</v>
      </c>
      <c r="X2796" s="9" t="s">
        <v>3091</v>
      </c>
      <c r="Z2796" s="22">
        <v>8</v>
      </c>
      <c r="AD2796" s="22" t="s">
        <v>1168</v>
      </c>
      <c r="AF2796" s="24" t="s">
        <v>153</v>
      </c>
      <c r="AG2796" t="s">
        <v>1160</v>
      </c>
      <c r="AH2796">
        <f>24*60*3</f>
        <v>4320</v>
      </c>
      <c r="AI2796" s="21" t="s">
        <v>153</v>
      </c>
      <c r="AJ2796" s="21" t="s">
        <v>1148</v>
      </c>
      <c r="AK2796" s="21">
        <v>16.972999999999999</v>
      </c>
      <c r="AL2796" s="21" t="s">
        <v>1324</v>
      </c>
      <c r="AM2796" s="21">
        <f>19.558-14.796</f>
        <v>4.7620000000000005</v>
      </c>
      <c r="AN2796" s="21">
        <v>3</v>
      </c>
      <c r="AO2796" s="21">
        <v>50</v>
      </c>
      <c r="AP2796" s="21">
        <v>18</v>
      </c>
      <c r="AQ2796" s="22" t="s">
        <v>3019</v>
      </c>
      <c r="AR2796" s="21" t="s">
        <v>1155</v>
      </c>
      <c r="AS2796" t="s">
        <v>3088</v>
      </c>
    </row>
    <row r="2797" spans="1:45" x14ac:dyDescent="0.2">
      <c r="A2797" s="21" t="s">
        <v>1688</v>
      </c>
      <c r="B2797" s="21" t="s">
        <v>1146</v>
      </c>
      <c r="C2797" s="21" t="s">
        <v>1149</v>
      </c>
      <c r="D2797" s="21" t="s">
        <v>420</v>
      </c>
      <c r="E2797" s="21" t="s">
        <v>2030</v>
      </c>
      <c r="G2797" s="21" t="s">
        <v>153</v>
      </c>
      <c r="H2797" s="21" t="s">
        <v>1168</v>
      </c>
      <c r="I2797" s="21" t="s">
        <v>3098</v>
      </c>
      <c r="J2797" s="21">
        <v>49.466666666666598</v>
      </c>
      <c r="K2797">
        <v>-124.8</v>
      </c>
      <c r="L2797">
        <v>40</v>
      </c>
      <c r="M2797" s="21" t="s">
        <v>3037</v>
      </c>
      <c r="O2797" s="21">
        <v>1992</v>
      </c>
      <c r="Q2797" s="21" t="s">
        <v>3089</v>
      </c>
      <c r="T2797" s="21">
        <v>-20</v>
      </c>
      <c r="U2797" s="21" t="s">
        <v>1221</v>
      </c>
      <c r="V2797" s="9" t="s">
        <v>1250</v>
      </c>
      <c r="W2797">
        <f>56</f>
        <v>56</v>
      </c>
      <c r="X2797" s="9" t="s">
        <v>3091</v>
      </c>
      <c r="Z2797" s="22">
        <v>8</v>
      </c>
      <c r="AD2797" s="22" t="s">
        <v>1168</v>
      </c>
      <c r="AF2797" s="24" t="s">
        <v>153</v>
      </c>
      <c r="AG2797" t="s">
        <v>1160</v>
      </c>
      <c r="AH2797">
        <f>24*60*3</f>
        <v>4320</v>
      </c>
      <c r="AI2797" s="21" t="s">
        <v>153</v>
      </c>
      <c r="AJ2797" s="21" t="s">
        <v>1148</v>
      </c>
      <c r="AK2797" s="21">
        <v>34.898000000000003</v>
      </c>
      <c r="AL2797" s="21" t="s">
        <v>1324</v>
      </c>
      <c r="AM2797" s="21">
        <f>36.156-34.116</f>
        <v>2.0399999999999991</v>
      </c>
      <c r="AN2797" s="21">
        <v>3</v>
      </c>
      <c r="AO2797" s="21">
        <v>50</v>
      </c>
      <c r="AP2797" s="21">
        <v>21</v>
      </c>
      <c r="AQ2797" s="22" t="s">
        <v>3019</v>
      </c>
      <c r="AR2797" s="21" t="s">
        <v>1155</v>
      </c>
      <c r="AS2797" t="s">
        <v>3088</v>
      </c>
    </row>
    <row r="2798" spans="1:45" x14ac:dyDescent="0.2">
      <c r="A2798" s="21" t="s">
        <v>1688</v>
      </c>
      <c r="B2798" s="21" t="s">
        <v>1146</v>
      </c>
      <c r="C2798" s="21" t="s">
        <v>1149</v>
      </c>
      <c r="D2798" s="21" t="s">
        <v>420</v>
      </c>
      <c r="E2798" s="21" t="s">
        <v>2030</v>
      </c>
      <c r="G2798" s="21" t="s">
        <v>153</v>
      </c>
      <c r="H2798" s="21" t="s">
        <v>1168</v>
      </c>
      <c r="I2798" s="21" t="s">
        <v>3098</v>
      </c>
      <c r="J2798" s="21">
        <v>49.466666666666598</v>
      </c>
      <c r="K2798">
        <v>-124.8</v>
      </c>
      <c r="L2798">
        <v>40</v>
      </c>
      <c r="M2798" s="21" t="s">
        <v>3037</v>
      </c>
      <c r="O2798" s="21">
        <v>1992</v>
      </c>
      <c r="Q2798" s="21" t="s">
        <v>3089</v>
      </c>
      <c r="T2798" s="21">
        <v>-20</v>
      </c>
      <c r="U2798" s="21" t="s">
        <v>1221</v>
      </c>
      <c r="V2798" s="9" t="s">
        <v>1250</v>
      </c>
      <c r="W2798">
        <f>56</f>
        <v>56</v>
      </c>
      <c r="X2798" s="9" t="s">
        <v>3091</v>
      </c>
      <c r="Z2798" s="22">
        <v>8</v>
      </c>
      <c r="AD2798" s="22" t="s">
        <v>1168</v>
      </c>
      <c r="AF2798" s="24" t="s">
        <v>153</v>
      </c>
      <c r="AG2798" t="s">
        <v>1160</v>
      </c>
      <c r="AH2798">
        <f>24*60*3</f>
        <v>4320</v>
      </c>
      <c r="AI2798" s="21" t="s">
        <v>153</v>
      </c>
      <c r="AJ2798" s="21" t="s">
        <v>1148</v>
      </c>
      <c r="AK2798" s="21">
        <v>40.816000000000003</v>
      </c>
      <c r="AL2798" s="21" t="s">
        <v>1324</v>
      </c>
      <c r="AM2798">
        <f>44.864-37.789</f>
        <v>7.0749999999999957</v>
      </c>
      <c r="AN2798" s="21">
        <v>3</v>
      </c>
      <c r="AO2798" s="21">
        <v>50</v>
      </c>
      <c r="AP2798" s="21">
        <v>24</v>
      </c>
      <c r="AQ2798" s="22" t="s">
        <v>3019</v>
      </c>
      <c r="AR2798" s="21" t="s">
        <v>1155</v>
      </c>
      <c r="AS2798" t="s">
        <v>3088</v>
      </c>
    </row>
    <row r="2799" spans="1:45" x14ac:dyDescent="0.2">
      <c r="A2799" s="21" t="s">
        <v>1688</v>
      </c>
      <c r="B2799" s="21" t="s">
        <v>1146</v>
      </c>
      <c r="C2799" s="21" t="s">
        <v>1149</v>
      </c>
      <c r="D2799" s="21" t="s">
        <v>420</v>
      </c>
      <c r="E2799" s="21" t="s">
        <v>2030</v>
      </c>
      <c r="G2799" s="21" t="s">
        <v>153</v>
      </c>
      <c r="H2799" s="21" t="s">
        <v>1168</v>
      </c>
      <c r="I2799" s="21" t="s">
        <v>3098</v>
      </c>
      <c r="J2799" s="21">
        <v>49.466666666666598</v>
      </c>
      <c r="K2799">
        <v>-124.8</v>
      </c>
      <c r="L2799">
        <v>40</v>
      </c>
      <c r="M2799" s="21" t="s">
        <v>3037</v>
      </c>
      <c r="O2799" s="21">
        <v>1992</v>
      </c>
      <c r="Q2799" s="21" t="s">
        <v>3089</v>
      </c>
      <c r="T2799" s="21">
        <v>-20</v>
      </c>
      <c r="U2799" s="21" t="s">
        <v>1221</v>
      </c>
      <c r="V2799" s="9" t="s">
        <v>1250</v>
      </c>
      <c r="W2799">
        <f>56</f>
        <v>56</v>
      </c>
      <c r="X2799" s="9" t="s">
        <v>3091</v>
      </c>
      <c r="Z2799" s="22">
        <v>8</v>
      </c>
      <c r="AD2799" s="22" t="s">
        <v>1168</v>
      </c>
      <c r="AF2799" s="24" t="s">
        <v>153</v>
      </c>
      <c r="AG2799" t="s">
        <v>1160</v>
      </c>
      <c r="AH2799">
        <f>24*60*3</f>
        <v>4320</v>
      </c>
      <c r="AI2799" s="21" t="s">
        <v>153</v>
      </c>
      <c r="AJ2799" s="21" t="s">
        <v>1148</v>
      </c>
      <c r="AK2799" s="21">
        <v>48.162999999999997</v>
      </c>
      <c r="AL2799" s="21" t="s">
        <v>1324</v>
      </c>
      <c r="AM2799">
        <f>49.49-47.857</f>
        <v>1.6330000000000027</v>
      </c>
      <c r="AN2799" s="21">
        <v>3</v>
      </c>
      <c r="AO2799" s="21">
        <v>50</v>
      </c>
      <c r="AP2799" s="21">
        <v>27</v>
      </c>
      <c r="AQ2799" s="22" t="s">
        <v>3019</v>
      </c>
      <c r="AR2799" s="21" t="s">
        <v>1155</v>
      </c>
      <c r="AS2799" t="s">
        <v>3088</v>
      </c>
    </row>
    <row r="2800" spans="1:45" x14ac:dyDescent="0.2">
      <c r="A2800" s="21" t="s">
        <v>1688</v>
      </c>
      <c r="B2800" s="21" t="s">
        <v>1146</v>
      </c>
      <c r="C2800" s="21" t="s">
        <v>1149</v>
      </c>
      <c r="D2800" s="21" t="s">
        <v>420</v>
      </c>
      <c r="E2800" s="21" t="s">
        <v>2030</v>
      </c>
      <c r="G2800" s="21" t="s">
        <v>153</v>
      </c>
      <c r="H2800" s="21" t="s">
        <v>1168</v>
      </c>
      <c r="I2800" s="21" t="s">
        <v>3098</v>
      </c>
      <c r="J2800" s="21">
        <v>49.466666666666598</v>
      </c>
      <c r="K2800">
        <v>-124.8</v>
      </c>
      <c r="L2800">
        <v>40</v>
      </c>
      <c r="M2800" s="21" t="s">
        <v>3037</v>
      </c>
      <c r="O2800" s="21">
        <v>1992</v>
      </c>
      <c r="Q2800" s="21" t="s">
        <v>3089</v>
      </c>
      <c r="T2800" s="21">
        <v>-20</v>
      </c>
      <c r="U2800" s="21" t="s">
        <v>1221</v>
      </c>
      <c r="V2800" s="9" t="s">
        <v>1250</v>
      </c>
      <c r="W2800">
        <f>56</f>
        <v>56</v>
      </c>
      <c r="X2800" s="9" t="s">
        <v>3091</v>
      </c>
      <c r="Z2800" s="22">
        <v>8</v>
      </c>
      <c r="AD2800" s="22" t="s">
        <v>1168</v>
      </c>
      <c r="AF2800" s="24" t="s">
        <v>153</v>
      </c>
      <c r="AG2800" t="s">
        <v>1160</v>
      </c>
      <c r="AH2800">
        <f>24*60*3</f>
        <v>4320</v>
      </c>
      <c r="AI2800" s="21" t="s">
        <v>153</v>
      </c>
      <c r="AJ2800" s="21" t="s">
        <v>1148</v>
      </c>
      <c r="AK2800" s="21">
        <v>53.061</v>
      </c>
      <c r="AL2800" s="21" t="s">
        <v>1324</v>
      </c>
      <c r="AM2800">
        <f>54.388-52.483</f>
        <v>1.9050000000000011</v>
      </c>
      <c r="AN2800" s="21">
        <v>3</v>
      </c>
      <c r="AO2800" s="21">
        <v>50</v>
      </c>
      <c r="AP2800" s="21">
        <v>30</v>
      </c>
      <c r="AQ2800" s="22" t="s">
        <v>3019</v>
      </c>
      <c r="AR2800" s="21" t="s">
        <v>1155</v>
      </c>
      <c r="AS2800" t="s">
        <v>3088</v>
      </c>
    </row>
    <row r="2801" spans="1:45" x14ac:dyDescent="0.2">
      <c r="A2801" s="21" t="s">
        <v>1688</v>
      </c>
      <c r="B2801" s="21" t="s">
        <v>1146</v>
      </c>
      <c r="C2801" s="21" t="s">
        <v>1149</v>
      </c>
      <c r="D2801" s="21" t="s">
        <v>420</v>
      </c>
      <c r="E2801" s="21" t="s">
        <v>2030</v>
      </c>
      <c r="G2801" s="21" t="s">
        <v>153</v>
      </c>
      <c r="H2801" s="21" t="s">
        <v>1168</v>
      </c>
      <c r="I2801" s="21" t="s">
        <v>3098</v>
      </c>
      <c r="J2801" s="21">
        <v>49.466666666666598</v>
      </c>
      <c r="K2801">
        <v>-124.8</v>
      </c>
      <c r="L2801">
        <v>40</v>
      </c>
      <c r="M2801" s="21" t="s">
        <v>3037</v>
      </c>
      <c r="O2801" s="21">
        <v>1992</v>
      </c>
      <c r="Q2801" s="21" t="s">
        <v>3089</v>
      </c>
      <c r="T2801" s="21">
        <v>-20</v>
      </c>
      <c r="U2801" s="21" t="s">
        <v>1221</v>
      </c>
      <c r="V2801" s="9" t="s">
        <v>1250</v>
      </c>
      <c r="W2801">
        <f>56</f>
        <v>56</v>
      </c>
      <c r="X2801" s="9" t="s">
        <v>3091</v>
      </c>
      <c r="Y2801" t="s">
        <v>3092</v>
      </c>
      <c r="Z2801" s="22">
        <v>8</v>
      </c>
      <c r="AD2801" s="22" t="s">
        <v>1168</v>
      </c>
      <c r="AF2801" s="24" t="s">
        <v>153</v>
      </c>
      <c r="AG2801" t="s">
        <v>1160</v>
      </c>
      <c r="AH2801">
        <f>24*60*3</f>
        <v>4320</v>
      </c>
      <c r="AI2801" s="21" t="s">
        <v>153</v>
      </c>
      <c r="AJ2801" s="21" t="s">
        <v>1148</v>
      </c>
      <c r="AK2801" s="21">
        <v>0</v>
      </c>
      <c r="AL2801" s="21" t="s">
        <v>1324</v>
      </c>
      <c r="AM2801">
        <v>0</v>
      </c>
      <c r="AN2801" s="21">
        <v>3</v>
      </c>
      <c r="AO2801" s="21">
        <v>50</v>
      </c>
      <c r="AP2801" s="21">
        <v>3</v>
      </c>
      <c r="AQ2801" s="22" t="s">
        <v>3019</v>
      </c>
      <c r="AR2801" s="21" t="s">
        <v>1155</v>
      </c>
      <c r="AS2801" t="s">
        <v>3088</v>
      </c>
    </row>
    <row r="2802" spans="1:45" x14ac:dyDescent="0.2">
      <c r="A2802" s="21" t="s">
        <v>1688</v>
      </c>
      <c r="B2802" s="21" t="s">
        <v>1146</v>
      </c>
      <c r="C2802" s="21" t="s">
        <v>1149</v>
      </c>
      <c r="D2802" s="21" t="s">
        <v>420</v>
      </c>
      <c r="E2802" s="21" t="s">
        <v>2030</v>
      </c>
      <c r="G2802" s="21" t="s">
        <v>153</v>
      </c>
      <c r="H2802" s="21" t="s">
        <v>1168</v>
      </c>
      <c r="I2802" s="21" t="s">
        <v>3098</v>
      </c>
      <c r="J2802" s="21">
        <v>49.466666666666598</v>
      </c>
      <c r="K2802">
        <v>-124.8</v>
      </c>
      <c r="L2802">
        <v>40</v>
      </c>
      <c r="M2802" s="21" t="s">
        <v>3037</v>
      </c>
      <c r="O2802" s="21">
        <v>1992</v>
      </c>
      <c r="Q2802" s="21" t="s">
        <v>3089</v>
      </c>
      <c r="T2802" s="21">
        <v>-20</v>
      </c>
      <c r="U2802" s="21" t="s">
        <v>1221</v>
      </c>
      <c r="V2802" s="9" t="s">
        <v>1250</v>
      </c>
      <c r="W2802">
        <f>56</f>
        <v>56</v>
      </c>
      <c r="X2802" s="9" t="s">
        <v>3091</v>
      </c>
      <c r="Y2802" t="s">
        <v>3092</v>
      </c>
      <c r="Z2802" s="22">
        <v>8</v>
      </c>
      <c r="AD2802" s="22" t="s">
        <v>1168</v>
      </c>
      <c r="AF2802" s="24" t="s">
        <v>153</v>
      </c>
      <c r="AG2802" t="s">
        <v>1160</v>
      </c>
      <c r="AH2802">
        <f>24*60*3</f>
        <v>4320</v>
      </c>
      <c r="AI2802" s="21" t="s">
        <v>153</v>
      </c>
      <c r="AJ2802" s="21" t="s">
        <v>1148</v>
      </c>
      <c r="AK2802" s="21">
        <v>0</v>
      </c>
      <c r="AL2802" s="21" t="s">
        <v>1324</v>
      </c>
      <c r="AM2802">
        <v>0</v>
      </c>
      <c r="AN2802" s="21">
        <v>3</v>
      </c>
      <c r="AO2802" s="21">
        <v>50</v>
      </c>
      <c r="AP2802" s="21">
        <v>6</v>
      </c>
      <c r="AQ2802" s="22" t="s">
        <v>3019</v>
      </c>
      <c r="AR2802" s="21" t="s">
        <v>1155</v>
      </c>
      <c r="AS2802" t="s">
        <v>3088</v>
      </c>
    </row>
    <row r="2803" spans="1:45" x14ac:dyDescent="0.2">
      <c r="A2803" s="21" t="s">
        <v>1688</v>
      </c>
      <c r="B2803" s="21" t="s">
        <v>1146</v>
      </c>
      <c r="C2803" s="21" t="s">
        <v>1149</v>
      </c>
      <c r="D2803" s="21" t="s">
        <v>420</v>
      </c>
      <c r="E2803" s="21" t="s">
        <v>2030</v>
      </c>
      <c r="G2803" s="21" t="s">
        <v>153</v>
      </c>
      <c r="H2803" s="21" t="s">
        <v>1168</v>
      </c>
      <c r="I2803" s="21" t="s">
        <v>3098</v>
      </c>
      <c r="J2803" s="21">
        <v>49.466666666666598</v>
      </c>
      <c r="K2803">
        <v>-124.8</v>
      </c>
      <c r="L2803">
        <v>40</v>
      </c>
      <c r="M2803" s="21" t="s">
        <v>3037</v>
      </c>
      <c r="O2803" s="21">
        <v>1992</v>
      </c>
      <c r="Q2803" s="21" t="s">
        <v>3089</v>
      </c>
      <c r="T2803" s="21">
        <v>-20</v>
      </c>
      <c r="U2803" s="21" t="s">
        <v>1221</v>
      </c>
      <c r="V2803" s="9" t="s">
        <v>1250</v>
      </c>
      <c r="W2803">
        <f>56</f>
        <v>56</v>
      </c>
      <c r="X2803" s="9" t="s">
        <v>3091</v>
      </c>
      <c r="Y2803" t="s">
        <v>3092</v>
      </c>
      <c r="Z2803" s="22">
        <v>8</v>
      </c>
      <c r="AD2803" s="22" t="s">
        <v>1168</v>
      </c>
      <c r="AF2803" s="24" t="s">
        <v>153</v>
      </c>
      <c r="AG2803" t="s">
        <v>1160</v>
      </c>
      <c r="AH2803">
        <f>24*60*3</f>
        <v>4320</v>
      </c>
      <c r="AI2803" s="21" t="s">
        <v>153</v>
      </c>
      <c r="AJ2803" s="21" t="s">
        <v>1148</v>
      </c>
      <c r="AK2803" s="21">
        <v>0</v>
      </c>
      <c r="AL2803" s="21" t="s">
        <v>1324</v>
      </c>
      <c r="AM2803">
        <v>0</v>
      </c>
      <c r="AN2803" s="21">
        <v>3</v>
      </c>
      <c r="AO2803" s="21">
        <v>50</v>
      </c>
      <c r="AP2803" s="21">
        <v>9</v>
      </c>
      <c r="AQ2803" s="22" t="s">
        <v>3019</v>
      </c>
      <c r="AR2803" s="21" t="s">
        <v>1155</v>
      </c>
      <c r="AS2803" t="s">
        <v>3088</v>
      </c>
    </row>
    <row r="2804" spans="1:45" x14ac:dyDescent="0.2">
      <c r="A2804" s="21" t="s">
        <v>1688</v>
      </c>
      <c r="B2804" s="21" t="s">
        <v>1146</v>
      </c>
      <c r="C2804" s="21" t="s">
        <v>1149</v>
      </c>
      <c r="D2804" s="21" t="s">
        <v>420</v>
      </c>
      <c r="E2804" s="21" t="s">
        <v>2030</v>
      </c>
      <c r="G2804" s="21" t="s">
        <v>153</v>
      </c>
      <c r="H2804" s="21" t="s">
        <v>1168</v>
      </c>
      <c r="I2804" s="21" t="s">
        <v>3098</v>
      </c>
      <c r="J2804" s="21">
        <v>49.466666666666598</v>
      </c>
      <c r="K2804">
        <v>-124.8</v>
      </c>
      <c r="L2804">
        <v>40</v>
      </c>
      <c r="M2804" s="21" t="s">
        <v>3037</v>
      </c>
      <c r="O2804" s="21">
        <v>1992</v>
      </c>
      <c r="Q2804" s="21" t="s">
        <v>3089</v>
      </c>
      <c r="T2804" s="21">
        <v>-20</v>
      </c>
      <c r="U2804" s="21" t="s">
        <v>1221</v>
      </c>
      <c r="V2804" s="9" t="s">
        <v>1250</v>
      </c>
      <c r="W2804">
        <f>56</f>
        <v>56</v>
      </c>
      <c r="X2804" s="9" t="s">
        <v>3091</v>
      </c>
      <c r="Y2804" t="s">
        <v>3092</v>
      </c>
      <c r="Z2804" s="22">
        <v>8</v>
      </c>
      <c r="AD2804" s="22" t="s">
        <v>1168</v>
      </c>
      <c r="AF2804" s="24" t="s">
        <v>153</v>
      </c>
      <c r="AG2804" t="s">
        <v>1160</v>
      </c>
      <c r="AH2804">
        <f>24*60*3</f>
        <v>4320</v>
      </c>
      <c r="AI2804" s="21" t="s">
        <v>153</v>
      </c>
      <c r="AJ2804" s="21" t="s">
        <v>1148</v>
      </c>
      <c r="AK2804" s="21">
        <v>5.306</v>
      </c>
      <c r="AL2804" s="21" t="s">
        <v>1324</v>
      </c>
      <c r="AM2804" s="21" t="s">
        <v>3006</v>
      </c>
      <c r="AN2804" s="21">
        <v>3</v>
      </c>
      <c r="AO2804" s="21">
        <v>50</v>
      </c>
      <c r="AP2804" s="21">
        <v>12</v>
      </c>
      <c r="AQ2804" s="22" t="s">
        <v>3019</v>
      </c>
      <c r="AR2804" s="21" t="s">
        <v>1155</v>
      </c>
      <c r="AS2804" t="s">
        <v>3088</v>
      </c>
    </row>
    <row r="2805" spans="1:45" x14ac:dyDescent="0.2">
      <c r="A2805" s="21" t="s">
        <v>1688</v>
      </c>
      <c r="B2805" s="21" t="s">
        <v>1146</v>
      </c>
      <c r="C2805" s="21" t="s">
        <v>1149</v>
      </c>
      <c r="D2805" s="21" t="s">
        <v>420</v>
      </c>
      <c r="E2805" s="21" t="s">
        <v>2030</v>
      </c>
      <c r="G2805" s="21" t="s">
        <v>153</v>
      </c>
      <c r="H2805" s="21" t="s">
        <v>1168</v>
      </c>
      <c r="I2805" s="21" t="s">
        <v>3098</v>
      </c>
      <c r="J2805" s="21">
        <v>49.466666666666598</v>
      </c>
      <c r="K2805">
        <v>-124.8</v>
      </c>
      <c r="L2805">
        <v>40</v>
      </c>
      <c r="M2805" s="21" t="s">
        <v>3037</v>
      </c>
      <c r="O2805" s="21">
        <v>1992</v>
      </c>
      <c r="Q2805" s="21" t="s">
        <v>3089</v>
      </c>
      <c r="T2805" s="21">
        <v>-20</v>
      </c>
      <c r="U2805" s="21" t="s">
        <v>1221</v>
      </c>
      <c r="V2805" s="9" t="s">
        <v>1250</v>
      </c>
      <c r="W2805">
        <f>56</f>
        <v>56</v>
      </c>
      <c r="X2805" s="9" t="s">
        <v>3091</v>
      </c>
      <c r="Y2805" t="s">
        <v>3092</v>
      </c>
      <c r="Z2805" s="22">
        <v>8</v>
      </c>
      <c r="AD2805" s="22" t="s">
        <v>1168</v>
      </c>
      <c r="AF2805" s="24" t="s">
        <v>153</v>
      </c>
      <c r="AG2805" t="s">
        <v>1160</v>
      </c>
      <c r="AH2805">
        <f>24*60*3</f>
        <v>4320</v>
      </c>
      <c r="AI2805" s="21" t="s">
        <v>153</v>
      </c>
      <c r="AJ2805" s="21" t="s">
        <v>1148</v>
      </c>
      <c r="AK2805" s="21">
        <v>24.693999999999999</v>
      </c>
      <c r="AL2805" s="21" t="s">
        <v>1324</v>
      </c>
      <c r="AM2805" s="21">
        <f>25.544-23.912</f>
        <v>1.6320000000000014</v>
      </c>
      <c r="AN2805" s="21">
        <v>3</v>
      </c>
      <c r="AO2805" s="21">
        <v>50</v>
      </c>
      <c r="AP2805" s="21">
        <v>15</v>
      </c>
      <c r="AQ2805" s="22" t="s">
        <v>3019</v>
      </c>
      <c r="AR2805" s="21" t="s">
        <v>1155</v>
      </c>
      <c r="AS2805" t="s">
        <v>3088</v>
      </c>
    </row>
    <row r="2806" spans="1:45" x14ac:dyDescent="0.2">
      <c r="A2806" s="21" t="s">
        <v>1688</v>
      </c>
      <c r="B2806" s="21" t="s">
        <v>1146</v>
      </c>
      <c r="C2806" s="21" t="s">
        <v>1149</v>
      </c>
      <c r="D2806" s="21" t="s">
        <v>420</v>
      </c>
      <c r="E2806" s="21" t="s">
        <v>2030</v>
      </c>
      <c r="G2806" s="21" t="s">
        <v>153</v>
      </c>
      <c r="H2806" s="21" t="s">
        <v>1168</v>
      </c>
      <c r="I2806" s="21" t="s">
        <v>3098</v>
      </c>
      <c r="J2806" s="21">
        <v>49.466666666666598</v>
      </c>
      <c r="K2806">
        <v>-124.8</v>
      </c>
      <c r="L2806">
        <v>40</v>
      </c>
      <c r="M2806" s="21" t="s">
        <v>3037</v>
      </c>
      <c r="O2806" s="21">
        <v>1992</v>
      </c>
      <c r="Q2806" s="21" t="s">
        <v>3089</v>
      </c>
      <c r="T2806" s="21">
        <v>-20</v>
      </c>
      <c r="U2806" s="21" t="s">
        <v>1221</v>
      </c>
      <c r="V2806" s="9" t="s">
        <v>1250</v>
      </c>
      <c r="W2806">
        <f>56</f>
        <v>56</v>
      </c>
      <c r="X2806" s="9" t="s">
        <v>3091</v>
      </c>
      <c r="Y2806" t="s">
        <v>3092</v>
      </c>
      <c r="Z2806" s="22">
        <v>8</v>
      </c>
      <c r="AD2806" s="22" t="s">
        <v>1168</v>
      </c>
      <c r="AF2806" s="24" t="s">
        <v>153</v>
      </c>
      <c r="AG2806" t="s">
        <v>1160</v>
      </c>
      <c r="AH2806">
        <f>24*60*3</f>
        <v>4320</v>
      </c>
      <c r="AI2806" s="21" t="s">
        <v>153</v>
      </c>
      <c r="AJ2806" s="21" t="s">
        <v>1148</v>
      </c>
      <c r="AK2806" s="21">
        <v>39.387999999999998</v>
      </c>
      <c r="AL2806" s="21" t="s">
        <v>1324</v>
      </c>
      <c r="AM2806" s="21">
        <f>42.007-36.701</f>
        <v>5.3059999999999974</v>
      </c>
      <c r="AN2806" s="21">
        <v>3</v>
      </c>
      <c r="AO2806" s="21">
        <v>50</v>
      </c>
      <c r="AP2806" s="21">
        <v>18</v>
      </c>
      <c r="AQ2806" s="22" t="s">
        <v>3019</v>
      </c>
      <c r="AR2806" s="21" t="s">
        <v>1155</v>
      </c>
      <c r="AS2806" t="s">
        <v>3088</v>
      </c>
    </row>
    <row r="2807" spans="1:45" x14ac:dyDescent="0.2">
      <c r="A2807" s="21" t="s">
        <v>1688</v>
      </c>
      <c r="B2807" s="21" t="s">
        <v>1146</v>
      </c>
      <c r="C2807" s="21" t="s">
        <v>1149</v>
      </c>
      <c r="D2807" s="21" t="s">
        <v>420</v>
      </c>
      <c r="E2807" s="21" t="s">
        <v>2030</v>
      </c>
      <c r="G2807" s="21" t="s">
        <v>153</v>
      </c>
      <c r="H2807" s="21" t="s">
        <v>1168</v>
      </c>
      <c r="I2807" s="21" t="s">
        <v>3098</v>
      </c>
      <c r="J2807" s="21">
        <v>49.466666666666598</v>
      </c>
      <c r="K2807">
        <v>-124.8</v>
      </c>
      <c r="L2807">
        <v>40</v>
      </c>
      <c r="M2807" s="21" t="s">
        <v>3037</v>
      </c>
      <c r="O2807" s="21">
        <v>1992</v>
      </c>
      <c r="Q2807" s="21" t="s">
        <v>3089</v>
      </c>
      <c r="T2807" s="21">
        <v>-20</v>
      </c>
      <c r="U2807" s="21" t="s">
        <v>1221</v>
      </c>
      <c r="V2807" s="9" t="s">
        <v>1250</v>
      </c>
      <c r="W2807">
        <f>56</f>
        <v>56</v>
      </c>
      <c r="X2807" s="9" t="s">
        <v>3091</v>
      </c>
      <c r="Y2807" t="s">
        <v>3092</v>
      </c>
      <c r="Z2807" s="22">
        <v>8</v>
      </c>
      <c r="AD2807" s="22" t="s">
        <v>1168</v>
      </c>
      <c r="AF2807" s="24" t="s">
        <v>153</v>
      </c>
      <c r="AG2807" t="s">
        <v>1160</v>
      </c>
      <c r="AH2807">
        <f>24*60*3</f>
        <v>4320</v>
      </c>
      <c r="AI2807" s="21" t="s">
        <v>153</v>
      </c>
      <c r="AJ2807" s="21" t="s">
        <v>1148</v>
      </c>
      <c r="AK2807" s="21">
        <v>62.040999999999997</v>
      </c>
      <c r="AL2807" s="21" t="s">
        <v>1324</v>
      </c>
      <c r="AM2807" s="21" t="s">
        <v>3006</v>
      </c>
      <c r="AN2807" s="21">
        <v>3</v>
      </c>
      <c r="AO2807" s="21">
        <v>50</v>
      </c>
      <c r="AP2807" s="21">
        <v>21</v>
      </c>
      <c r="AQ2807" s="22" t="s">
        <v>3019</v>
      </c>
      <c r="AR2807" s="21" t="s">
        <v>1155</v>
      </c>
      <c r="AS2807" t="s">
        <v>3088</v>
      </c>
    </row>
    <row r="2808" spans="1:45" x14ac:dyDescent="0.2">
      <c r="A2808" s="21" t="s">
        <v>1688</v>
      </c>
      <c r="B2808" s="21" t="s">
        <v>1146</v>
      </c>
      <c r="C2808" s="21" t="s">
        <v>1149</v>
      </c>
      <c r="D2808" s="21" t="s">
        <v>420</v>
      </c>
      <c r="E2808" s="21" t="s">
        <v>2030</v>
      </c>
      <c r="G2808" s="21" t="s">
        <v>153</v>
      </c>
      <c r="H2808" s="21" t="s">
        <v>1168</v>
      </c>
      <c r="I2808" s="21" t="s">
        <v>3098</v>
      </c>
      <c r="J2808" s="21">
        <v>49.466666666666598</v>
      </c>
      <c r="K2808">
        <v>-124.8</v>
      </c>
      <c r="L2808">
        <v>40</v>
      </c>
      <c r="M2808" s="21" t="s">
        <v>3037</v>
      </c>
      <c r="O2808" s="21">
        <v>1992</v>
      </c>
      <c r="Q2808" s="21" t="s">
        <v>3089</v>
      </c>
      <c r="T2808" s="21">
        <v>-20</v>
      </c>
      <c r="U2808" s="21" t="s">
        <v>1221</v>
      </c>
      <c r="V2808" s="9" t="s">
        <v>1250</v>
      </c>
      <c r="W2808">
        <f>56</f>
        <v>56</v>
      </c>
      <c r="X2808" s="9" t="s">
        <v>3091</v>
      </c>
      <c r="Y2808" t="s">
        <v>3092</v>
      </c>
      <c r="Z2808" s="22">
        <v>8</v>
      </c>
      <c r="AD2808" s="22" t="s">
        <v>1168</v>
      </c>
      <c r="AF2808" s="24" t="s">
        <v>153</v>
      </c>
      <c r="AG2808" t="s">
        <v>1160</v>
      </c>
      <c r="AH2808">
        <f>24*60*3</f>
        <v>4320</v>
      </c>
      <c r="AI2808" s="21" t="s">
        <v>153</v>
      </c>
      <c r="AJ2808" s="21" t="s">
        <v>1148</v>
      </c>
      <c r="AK2808" s="21">
        <v>69.897999999999996</v>
      </c>
      <c r="AL2808" s="21" t="s">
        <v>1324</v>
      </c>
      <c r="AM2808" s="21" t="s">
        <v>3006</v>
      </c>
      <c r="AN2808" s="21">
        <v>3</v>
      </c>
      <c r="AO2808" s="21">
        <v>50</v>
      </c>
      <c r="AP2808" s="21">
        <v>24</v>
      </c>
      <c r="AQ2808" s="22" t="s">
        <v>3019</v>
      </c>
      <c r="AR2808" s="21" t="s">
        <v>1155</v>
      </c>
      <c r="AS2808" t="s">
        <v>3088</v>
      </c>
    </row>
    <row r="2809" spans="1:45" x14ac:dyDescent="0.2">
      <c r="A2809" s="21" t="s">
        <v>1688</v>
      </c>
      <c r="B2809" s="21" t="s">
        <v>1146</v>
      </c>
      <c r="C2809" s="21" t="s">
        <v>1149</v>
      </c>
      <c r="D2809" s="21" t="s">
        <v>420</v>
      </c>
      <c r="E2809" s="21" t="s">
        <v>2030</v>
      </c>
      <c r="G2809" s="21" t="s">
        <v>153</v>
      </c>
      <c r="H2809" s="21" t="s">
        <v>1168</v>
      </c>
      <c r="I2809" s="21" t="s">
        <v>3098</v>
      </c>
      <c r="J2809" s="21">
        <v>49.466666666666598</v>
      </c>
      <c r="K2809">
        <v>-124.8</v>
      </c>
      <c r="L2809">
        <v>40</v>
      </c>
      <c r="M2809" s="21" t="s">
        <v>3037</v>
      </c>
      <c r="O2809" s="21">
        <v>1992</v>
      </c>
      <c r="Q2809" s="21" t="s">
        <v>3089</v>
      </c>
      <c r="T2809" s="21">
        <v>-20</v>
      </c>
      <c r="U2809" s="21" t="s">
        <v>1221</v>
      </c>
      <c r="V2809" s="9" t="s">
        <v>1250</v>
      </c>
      <c r="W2809">
        <f>56</f>
        <v>56</v>
      </c>
      <c r="X2809" s="9" t="s">
        <v>3091</v>
      </c>
      <c r="Y2809" t="s">
        <v>3092</v>
      </c>
      <c r="Z2809" s="22">
        <v>8</v>
      </c>
      <c r="AD2809" s="22" t="s">
        <v>1168</v>
      </c>
      <c r="AF2809" s="24" t="s">
        <v>153</v>
      </c>
      <c r="AG2809" t="s">
        <v>1160</v>
      </c>
      <c r="AH2809">
        <f>24*60*3</f>
        <v>4320</v>
      </c>
      <c r="AI2809" s="21" t="s">
        <v>153</v>
      </c>
      <c r="AJ2809" s="21" t="s">
        <v>1148</v>
      </c>
      <c r="AK2809" s="21">
        <v>73.706999999999994</v>
      </c>
      <c r="AL2809" s="21" t="s">
        <v>1324</v>
      </c>
      <c r="AM2809" s="21" t="s">
        <v>3006</v>
      </c>
      <c r="AN2809" s="21">
        <v>3</v>
      </c>
      <c r="AO2809" s="21">
        <v>50</v>
      </c>
      <c r="AP2809" s="21">
        <v>27</v>
      </c>
      <c r="AQ2809" s="22" t="s">
        <v>3019</v>
      </c>
      <c r="AR2809" s="21" t="s">
        <v>1155</v>
      </c>
      <c r="AS2809" t="s">
        <v>3088</v>
      </c>
    </row>
    <row r="2810" spans="1:45" x14ac:dyDescent="0.2">
      <c r="A2810" s="21" t="s">
        <v>1688</v>
      </c>
      <c r="B2810" s="21" t="s">
        <v>1146</v>
      </c>
      <c r="C2810" s="21" t="s">
        <v>1149</v>
      </c>
      <c r="D2810" s="21" t="s">
        <v>420</v>
      </c>
      <c r="E2810" s="21" t="s">
        <v>2030</v>
      </c>
      <c r="G2810" s="21" t="s">
        <v>153</v>
      </c>
      <c r="H2810" s="21" t="s">
        <v>1168</v>
      </c>
      <c r="I2810" s="21" t="s">
        <v>3098</v>
      </c>
      <c r="J2810" s="21">
        <v>49.466666666666598</v>
      </c>
      <c r="K2810">
        <v>-124.8</v>
      </c>
      <c r="L2810">
        <v>40</v>
      </c>
      <c r="M2810" s="21" t="s">
        <v>3037</v>
      </c>
      <c r="O2810" s="21">
        <v>1992</v>
      </c>
      <c r="Q2810" s="21" t="s">
        <v>3089</v>
      </c>
      <c r="T2810" s="21">
        <v>-20</v>
      </c>
      <c r="U2810" s="21" t="s">
        <v>1221</v>
      </c>
      <c r="V2810" s="9" t="s">
        <v>1250</v>
      </c>
      <c r="W2810">
        <f>56</f>
        <v>56</v>
      </c>
      <c r="X2810" s="9" t="s">
        <v>3091</v>
      </c>
      <c r="Y2810" t="s">
        <v>3092</v>
      </c>
      <c r="Z2810" s="22">
        <v>8</v>
      </c>
      <c r="AD2810" s="22" t="s">
        <v>1168</v>
      </c>
      <c r="AF2810" s="24" t="s">
        <v>153</v>
      </c>
      <c r="AG2810" t="s">
        <v>1160</v>
      </c>
      <c r="AH2810">
        <f>24*60*3</f>
        <v>4320</v>
      </c>
      <c r="AI2810" s="21" t="s">
        <v>153</v>
      </c>
      <c r="AJ2810" s="21" t="s">
        <v>1148</v>
      </c>
      <c r="AK2810" s="21">
        <v>77.754999999999995</v>
      </c>
      <c r="AL2810" s="21" t="s">
        <v>1324</v>
      </c>
      <c r="AM2810" s="21" t="s">
        <v>3006</v>
      </c>
      <c r="AN2810" s="21">
        <v>3</v>
      </c>
      <c r="AO2810" s="21">
        <v>50</v>
      </c>
      <c r="AP2810" s="21">
        <v>30</v>
      </c>
      <c r="AQ2810" s="22" t="s">
        <v>3019</v>
      </c>
      <c r="AR2810" s="21" t="s">
        <v>1155</v>
      </c>
      <c r="AS2810" t="s">
        <v>3088</v>
      </c>
    </row>
    <row r="2811" spans="1:45" x14ac:dyDescent="0.2">
      <c r="A2811" s="21" t="s">
        <v>1688</v>
      </c>
      <c r="B2811" s="21" t="s">
        <v>1146</v>
      </c>
      <c r="C2811" s="21" t="s">
        <v>1149</v>
      </c>
      <c r="D2811" s="21" t="s">
        <v>420</v>
      </c>
      <c r="E2811" s="21" t="s">
        <v>2030</v>
      </c>
      <c r="G2811" s="21" t="s">
        <v>153</v>
      </c>
      <c r="H2811" s="21" t="s">
        <v>1168</v>
      </c>
      <c r="I2811" s="21" t="s">
        <v>3098</v>
      </c>
      <c r="J2811" s="21">
        <v>49.466666666666598</v>
      </c>
      <c r="K2811">
        <v>-124.8</v>
      </c>
      <c r="L2811">
        <v>40</v>
      </c>
      <c r="M2811" s="21" t="s">
        <v>3037</v>
      </c>
      <c r="O2811" s="21">
        <v>1992</v>
      </c>
      <c r="Q2811" s="21" t="s">
        <v>3089</v>
      </c>
      <c r="T2811" s="21">
        <v>-20</v>
      </c>
      <c r="U2811" s="21" t="s">
        <v>1221</v>
      </c>
      <c r="V2811" s="9" t="s">
        <v>1250</v>
      </c>
      <c r="W2811">
        <f>56</f>
        <v>56</v>
      </c>
      <c r="X2811" s="9" t="s">
        <v>3091</v>
      </c>
      <c r="Y2811" t="s">
        <v>3093</v>
      </c>
      <c r="Z2811" s="22">
        <v>8</v>
      </c>
      <c r="AD2811" s="22" t="s">
        <v>1168</v>
      </c>
      <c r="AF2811" s="24" t="s">
        <v>153</v>
      </c>
      <c r="AG2811" t="s">
        <v>1160</v>
      </c>
      <c r="AH2811">
        <f>24*60*3</f>
        <v>4320</v>
      </c>
      <c r="AI2811" s="21" t="s">
        <v>153</v>
      </c>
      <c r="AJ2811" s="21" t="s">
        <v>1148</v>
      </c>
      <c r="AK2811" s="21">
        <v>0</v>
      </c>
      <c r="AL2811" s="21" t="s">
        <v>1324</v>
      </c>
      <c r="AM2811" s="21">
        <v>0</v>
      </c>
      <c r="AN2811" s="21">
        <v>3</v>
      </c>
      <c r="AO2811" s="21">
        <v>50</v>
      </c>
      <c r="AP2811" s="21">
        <v>3</v>
      </c>
      <c r="AQ2811" s="22" t="s">
        <v>3019</v>
      </c>
      <c r="AR2811" s="21" t="s">
        <v>1155</v>
      </c>
      <c r="AS2811" t="s">
        <v>3088</v>
      </c>
    </row>
    <row r="2812" spans="1:45" x14ac:dyDescent="0.2">
      <c r="A2812" s="21" t="s">
        <v>1688</v>
      </c>
      <c r="B2812" s="21" t="s">
        <v>1146</v>
      </c>
      <c r="C2812" s="21" t="s">
        <v>1149</v>
      </c>
      <c r="D2812" s="21" t="s">
        <v>420</v>
      </c>
      <c r="E2812" s="21" t="s">
        <v>2030</v>
      </c>
      <c r="G2812" s="21" t="s">
        <v>153</v>
      </c>
      <c r="H2812" s="21" t="s">
        <v>1168</v>
      </c>
      <c r="I2812" s="21" t="s">
        <v>3098</v>
      </c>
      <c r="J2812" s="21">
        <v>49.466666666666598</v>
      </c>
      <c r="K2812">
        <v>-124.8</v>
      </c>
      <c r="L2812">
        <v>40</v>
      </c>
      <c r="M2812" s="21" t="s">
        <v>3037</v>
      </c>
      <c r="O2812" s="21">
        <v>1992</v>
      </c>
      <c r="Q2812" s="21" t="s">
        <v>3089</v>
      </c>
      <c r="T2812" s="21">
        <v>-20</v>
      </c>
      <c r="U2812" s="21" t="s">
        <v>1221</v>
      </c>
      <c r="V2812" s="9" t="s">
        <v>1250</v>
      </c>
      <c r="W2812">
        <f>56</f>
        <v>56</v>
      </c>
      <c r="X2812" s="9" t="s">
        <v>3091</v>
      </c>
      <c r="Y2812" t="s">
        <v>3093</v>
      </c>
      <c r="Z2812" s="22">
        <v>8</v>
      </c>
      <c r="AD2812" s="22" t="s">
        <v>1168</v>
      </c>
      <c r="AF2812" s="24" t="s">
        <v>153</v>
      </c>
      <c r="AG2812" t="s">
        <v>1160</v>
      </c>
      <c r="AH2812">
        <f>24*60*3</f>
        <v>4320</v>
      </c>
      <c r="AI2812" s="21" t="s">
        <v>153</v>
      </c>
      <c r="AJ2812" s="21" t="s">
        <v>1148</v>
      </c>
      <c r="AK2812" s="21">
        <v>0</v>
      </c>
      <c r="AL2812" s="21" t="s">
        <v>1324</v>
      </c>
      <c r="AM2812" s="21">
        <v>0</v>
      </c>
      <c r="AN2812" s="21">
        <v>3</v>
      </c>
      <c r="AO2812" s="21">
        <v>50</v>
      </c>
      <c r="AP2812" s="21">
        <v>6</v>
      </c>
      <c r="AQ2812" s="22" t="s">
        <v>3019</v>
      </c>
      <c r="AR2812" s="21" t="s">
        <v>1155</v>
      </c>
      <c r="AS2812" t="s">
        <v>3088</v>
      </c>
    </row>
    <row r="2813" spans="1:45" x14ac:dyDescent="0.2">
      <c r="A2813" s="21" t="s">
        <v>1688</v>
      </c>
      <c r="B2813" s="21" t="s">
        <v>1146</v>
      </c>
      <c r="C2813" s="21" t="s">
        <v>1149</v>
      </c>
      <c r="D2813" s="21" t="s">
        <v>420</v>
      </c>
      <c r="E2813" s="21" t="s">
        <v>2030</v>
      </c>
      <c r="G2813" s="21" t="s">
        <v>153</v>
      </c>
      <c r="H2813" s="21" t="s">
        <v>1168</v>
      </c>
      <c r="I2813" s="21" t="s">
        <v>3098</v>
      </c>
      <c r="J2813" s="21">
        <v>49.466666666666598</v>
      </c>
      <c r="K2813">
        <v>-124.8</v>
      </c>
      <c r="L2813">
        <v>40</v>
      </c>
      <c r="M2813" s="21" t="s">
        <v>3037</v>
      </c>
      <c r="O2813" s="21">
        <v>1992</v>
      </c>
      <c r="Q2813" s="21" t="s">
        <v>3089</v>
      </c>
      <c r="T2813" s="21">
        <v>-20</v>
      </c>
      <c r="U2813" s="21" t="s">
        <v>1221</v>
      </c>
      <c r="V2813" s="9" t="s">
        <v>1250</v>
      </c>
      <c r="W2813">
        <f>56</f>
        <v>56</v>
      </c>
      <c r="X2813" s="9" t="s">
        <v>3091</v>
      </c>
      <c r="Y2813" t="s">
        <v>3093</v>
      </c>
      <c r="Z2813" s="22">
        <v>8</v>
      </c>
      <c r="AD2813" s="22" t="s">
        <v>1168</v>
      </c>
      <c r="AF2813" s="24" t="s">
        <v>153</v>
      </c>
      <c r="AG2813" t="s">
        <v>1160</v>
      </c>
      <c r="AH2813">
        <f>24*60*3</f>
        <v>4320</v>
      </c>
      <c r="AI2813" s="21" t="s">
        <v>153</v>
      </c>
      <c r="AJ2813" s="21" t="s">
        <v>1148</v>
      </c>
      <c r="AK2813" s="21">
        <v>0</v>
      </c>
      <c r="AL2813" s="21" t="s">
        <v>1324</v>
      </c>
      <c r="AM2813" s="21">
        <v>0</v>
      </c>
      <c r="AN2813" s="21">
        <v>3</v>
      </c>
      <c r="AO2813" s="21">
        <v>50</v>
      </c>
      <c r="AP2813" s="21">
        <v>9</v>
      </c>
      <c r="AQ2813" s="22" t="s">
        <v>3019</v>
      </c>
      <c r="AR2813" s="21" t="s">
        <v>1155</v>
      </c>
      <c r="AS2813" t="s">
        <v>3088</v>
      </c>
    </row>
    <row r="2814" spans="1:45" x14ac:dyDescent="0.2">
      <c r="A2814" s="21" t="s">
        <v>1688</v>
      </c>
      <c r="B2814" s="21" t="s">
        <v>1146</v>
      </c>
      <c r="C2814" s="21" t="s">
        <v>1149</v>
      </c>
      <c r="D2814" s="21" t="s">
        <v>420</v>
      </c>
      <c r="E2814" s="21" t="s">
        <v>2030</v>
      </c>
      <c r="G2814" s="21" t="s">
        <v>153</v>
      </c>
      <c r="H2814" s="21" t="s">
        <v>1168</v>
      </c>
      <c r="I2814" s="21" t="s">
        <v>3098</v>
      </c>
      <c r="J2814" s="21">
        <v>49.466666666666598</v>
      </c>
      <c r="K2814">
        <v>-124.8</v>
      </c>
      <c r="L2814">
        <v>40</v>
      </c>
      <c r="M2814" s="21" t="s">
        <v>3037</v>
      </c>
      <c r="O2814" s="21">
        <v>1992</v>
      </c>
      <c r="Q2814" s="21" t="s">
        <v>3089</v>
      </c>
      <c r="T2814" s="21">
        <v>-20</v>
      </c>
      <c r="U2814" s="21" t="s">
        <v>1221</v>
      </c>
      <c r="V2814" s="9" t="s">
        <v>1250</v>
      </c>
      <c r="W2814">
        <f>56</f>
        <v>56</v>
      </c>
      <c r="X2814" s="9" t="s">
        <v>3091</v>
      </c>
      <c r="Y2814" t="s">
        <v>3093</v>
      </c>
      <c r="Z2814" s="22">
        <v>8</v>
      </c>
      <c r="AD2814" s="22" t="s">
        <v>1168</v>
      </c>
      <c r="AF2814" s="24" t="s">
        <v>153</v>
      </c>
      <c r="AG2814" t="s">
        <v>1160</v>
      </c>
      <c r="AH2814">
        <f>24*60*3</f>
        <v>4320</v>
      </c>
      <c r="AI2814" s="21" t="s">
        <v>153</v>
      </c>
      <c r="AJ2814" s="21" t="s">
        <v>1148</v>
      </c>
      <c r="AK2814" s="21">
        <v>0</v>
      </c>
      <c r="AL2814" s="21" t="s">
        <v>1324</v>
      </c>
      <c r="AM2814" s="21">
        <v>0</v>
      </c>
      <c r="AN2814" s="21">
        <v>3</v>
      </c>
      <c r="AO2814" s="21">
        <v>50</v>
      </c>
      <c r="AP2814" s="21">
        <v>12</v>
      </c>
      <c r="AQ2814" s="22" t="s">
        <v>3019</v>
      </c>
      <c r="AR2814" s="21" t="s">
        <v>1155</v>
      </c>
      <c r="AS2814" t="s">
        <v>3088</v>
      </c>
    </row>
    <row r="2815" spans="1:45" x14ac:dyDescent="0.2">
      <c r="A2815" s="21" t="s">
        <v>1688</v>
      </c>
      <c r="B2815" s="21" t="s">
        <v>1146</v>
      </c>
      <c r="C2815" s="21" t="s">
        <v>1149</v>
      </c>
      <c r="D2815" s="21" t="s">
        <v>420</v>
      </c>
      <c r="E2815" s="21" t="s">
        <v>2030</v>
      </c>
      <c r="G2815" s="21" t="s">
        <v>153</v>
      </c>
      <c r="H2815" s="21" t="s">
        <v>1168</v>
      </c>
      <c r="I2815" s="21" t="s">
        <v>3098</v>
      </c>
      <c r="J2815" s="21">
        <v>49.466666666666598</v>
      </c>
      <c r="K2815">
        <v>-124.8</v>
      </c>
      <c r="L2815">
        <v>40</v>
      </c>
      <c r="M2815" s="21" t="s">
        <v>3037</v>
      </c>
      <c r="O2815" s="21">
        <v>1992</v>
      </c>
      <c r="Q2815" s="21" t="s">
        <v>3089</v>
      </c>
      <c r="T2815" s="21">
        <v>-20</v>
      </c>
      <c r="U2815" s="21" t="s">
        <v>1221</v>
      </c>
      <c r="V2815" s="9" t="s">
        <v>1250</v>
      </c>
      <c r="W2815">
        <f>56</f>
        <v>56</v>
      </c>
      <c r="X2815" s="9" t="s">
        <v>3091</v>
      </c>
      <c r="Y2815" t="s">
        <v>3093</v>
      </c>
      <c r="Z2815" s="22">
        <v>8</v>
      </c>
      <c r="AD2815" s="22" t="s">
        <v>1168</v>
      </c>
      <c r="AF2815" s="24" t="s">
        <v>153</v>
      </c>
      <c r="AG2815" t="s">
        <v>1160</v>
      </c>
      <c r="AH2815">
        <f>24*60*3</f>
        <v>4320</v>
      </c>
      <c r="AI2815" s="21" t="s">
        <v>153</v>
      </c>
      <c r="AJ2815" s="21" t="s">
        <v>1148</v>
      </c>
      <c r="AK2815" s="21">
        <v>16.530999999999999</v>
      </c>
      <c r="AL2815" s="21" t="s">
        <v>1324</v>
      </c>
      <c r="AM2815" s="21" t="s">
        <v>3006</v>
      </c>
      <c r="AN2815" s="21">
        <v>3</v>
      </c>
      <c r="AO2815" s="21">
        <v>50</v>
      </c>
      <c r="AP2815" s="21">
        <v>15</v>
      </c>
      <c r="AQ2815" s="22" t="s">
        <v>3019</v>
      </c>
      <c r="AR2815" s="21" t="s">
        <v>1155</v>
      </c>
      <c r="AS2815" t="s">
        <v>3088</v>
      </c>
    </row>
    <row r="2816" spans="1:45" x14ac:dyDescent="0.2">
      <c r="A2816" s="21" t="s">
        <v>1688</v>
      </c>
      <c r="B2816" s="21" t="s">
        <v>1146</v>
      </c>
      <c r="C2816" s="21" t="s">
        <v>1149</v>
      </c>
      <c r="D2816" s="21" t="s">
        <v>420</v>
      </c>
      <c r="E2816" s="21" t="s">
        <v>2030</v>
      </c>
      <c r="G2816" s="21" t="s">
        <v>153</v>
      </c>
      <c r="H2816" s="21" t="s">
        <v>1168</v>
      </c>
      <c r="I2816" s="21" t="s">
        <v>3098</v>
      </c>
      <c r="J2816" s="21">
        <v>49.466666666666598</v>
      </c>
      <c r="K2816">
        <v>-124.8</v>
      </c>
      <c r="L2816">
        <v>40</v>
      </c>
      <c r="M2816" s="21" t="s">
        <v>3037</v>
      </c>
      <c r="O2816" s="21">
        <v>1992</v>
      </c>
      <c r="Q2816" s="21" t="s">
        <v>3089</v>
      </c>
      <c r="T2816" s="21">
        <v>-20</v>
      </c>
      <c r="U2816" s="21" t="s">
        <v>1221</v>
      </c>
      <c r="V2816" s="9" t="s">
        <v>1250</v>
      </c>
      <c r="W2816">
        <f>56</f>
        <v>56</v>
      </c>
      <c r="X2816" s="9" t="s">
        <v>3091</v>
      </c>
      <c r="Y2816" t="s">
        <v>3093</v>
      </c>
      <c r="Z2816" s="22">
        <v>8</v>
      </c>
      <c r="AD2816" s="22" t="s">
        <v>1168</v>
      </c>
      <c r="AF2816" s="24" t="s">
        <v>153</v>
      </c>
      <c r="AG2816" t="s">
        <v>1160</v>
      </c>
      <c r="AH2816">
        <f>24*60*3</f>
        <v>4320</v>
      </c>
      <c r="AI2816" s="21" t="s">
        <v>153</v>
      </c>
      <c r="AJ2816" s="21" t="s">
        <v>1148</v>
      </c>
      <c r="AK2816" s="21">
        <v>26.734999999999999</v>
      </c>
      <c r="AL2816" s="21" t="s">
        <v>1324</v>
      </c>
      <c r="AM2816" s="21" t="s">
        <v>3006</v>
      </c>
      <c r="AN2816" s="21">
        <v>3</v>
      </c>
      <c r="AO2816" s="21">
        <v>50</v>
      </c>
      <c r="AP2816" s="21">
        <v>18</v>
      </c>
      <c r="AQ2816" s="22" t="s">
        <v>3019</v>
      </c>
      <c r="AR2816" s="21" t="s">
        <v>1155</v>
      </c>
      <c r="AS2816" t="s">
        <v>3088</v>
      </c>
    </row>
    <row r="2817" spans="1:45" x14ac:dyDescent="0.2">
      <c r="A2817" s="21" t="s">
        <v>1688</v>
      </c>
      <c r="B2817" s="21" t="s">
        <v>1146</v>
      </c>
      <c r="C2817" s="21" t="s">
        <v>1149</v>
      </c>
      <c r="D2817" s="21" t="s">
        <v>420</v>
      </c>
      <c r="E2817" s="21" t="s">
        <v>2030</v>
      </c>
      <c r="G2817" s="21" t="s">
        <v>153</v>
      </c>
      <c r="H2817" s="21" t="s">
        <v>1168</v>
      </c>
      <c r="I2817" s="21" t="s">
        <v>3098</v>
      </c>
      <c r="J2817" s="21">
        <v>49.466666666666598</v>
      </c>
      <c r="K2817">
        <v>-124.8</v>
      </c>
      <c r="L2817">
        <v>40</v>
      </c>
      <c r="M2817" s="21" t="s">
        <v>3037</v>
      </c>
      <c r="O2817" s="21">
        <v>1992</v>
      </c>
      <c r="Q2817" s="21" t="s">
        <v>3089</v>
      </c>
      <c r="T2817" s="21">
        <v>-20</v>
      </c>
      <c r="U2817" s="21" t="s">
        <v>1221</v>
      </c>
      <c r="V2817" s="9" t="s">
        <v>1250</v>
      </c>
      <c r="W2817">
        <f>56</f>
        <v>56</v>
      </c>
      <c r="X2817" s="9" t="s">
        <v>3091</v>
      </c>
      <c r="Y2817" t="s">
        <v>3093</v>
      </c>
      <c r="Z2817" s="22">
        <v>8</v>
      </c>
      <c r="AD2817" s="22" t="s">
        <v>1168</v>
      </c>
      <c r="AF2817" s="24" t="s">
        <v>153</v>
      </c>
      <c r="AG2817" t="s">
        <v>1160</v>
      </c>
      <c r="AH2817">
        <f>24*60*3</f>
        <v>4320</v>
      </c>
      <c r="AI2817" s="21" t="s">
        <v>153</v>
      </c>
      <c r="AJ2817" s="21" t="s">
        <v>1148</v>
      </c>
      <c r="AK2817" s="21">
        <v>53.469000000000001</v>
      </c>
      <c r="AL2817" s="21" t="s">
        <v>1324</v>
      </c>
      <c r="AM2817" s="21" t="s">
        <v>3006</v>
      </c>
      <c r="AN2817" s="21">
        <v>3</v>
      </c>
      <c r="AO2817" s="21">
        <v>50</v>
      </c>
      <c r="AP2817" s="21">
        <v>21</v>
      </c>
      <c r="AQ2817" s="22" t="s">
        <v>3019</v>
      </c>
      <c r="AR2817" s="21" t="s">
        <v>1155</v>
      </c>
      <c r="AS2817" t="s">
        <v>3088</v>
      </c>
    </row>
    <row r="2818" spans="1:45" x14ac:dyDescent="0.2">
      <c r="A2818" s="21" t="s">
        <v>1688</v>
      </c>
      <c r="B2818" s="21" t="s">
        <v>1146</v>
      </c>
      <c r="C2818" s="21" t="s">
        <v>1149</v>
      </c>
      <c r="D2818" s="21" t="s">
        <v>420</v>
      </c>
      <c r="E2818" s="21" t="s">
        <v>2030</v>
      </c>
      <c r="G2818" s="21" t="s">
        <v>153</v>
      </c>
      <c r="H2818" s="21" t="s">
        <v>1168</v>
      </c>
      <c r="I2818" s="21" t="s">
        <v>3098</v>
      </c>
      <c r="J2818" s="21">
        <v>49.466666666666598</v>
      </c>
      <c r="K2818">
        <v>-124.8</v>
      </c>
      <c r="L2818">
        <v>40</v>
      </c>
      <c r="M2818" s="21" t="s">
        <v>3037</v>
      </c>
      <c r="O2818" s="21">
        <v>1992</v>
      </c>
      <c r="Q2818" s="21" t="s">
        <v>3089</v>
      </c>
      <c r="T2818" s="21">
        <v>-20</v>
      </c>
      <c r="U2818" s="21" t="s">
        <v>1221</v>
      </c>
      <c r="V2818" s="9" t="s">
        <v>1250</v>
      </c>
      <c r="W2818">
        <f>56</f>
        <v>56</v>
      </c>
      <c r="X2818" s="9" t="s">
        <v>3091</v>
      </c>
      <c r="Y2818" t="s">
        <v>3093</v>
      </c>
      <c r="Z2818" s="22">
        <v>8</v>
      </c>
      <c r="AD2818" s="22" t="s">
        <v>1168</v>
      </c>
      <c r="AF2818" s="24" t="s">
        <v>153</v>
      </c>
      <c r="AG2818" t="s">
        <v>1160</v>
      </c>
      <c r="AH2818">
        <f>24*60*3</f>
        <v>4320</v>
      </c>
      <c r="AI2818" s="21" t="s">
        <v>153</v>
      </c>
      <c r="AJ2818" s="21" t="s">
        <v>1148</v>
      </c>
      <c r="AK2818" s="21">
        <v>67.653000000000006</v>
      </c>
      <c r="AL2818" s="21" t="s">
        <v>1324</v>
      </c>
      <c r="AM2818" s="21" t="s">
        <v>3006</v>
      </c>
      <c r="AN2818" s="21">
        <v>3</v>
      </c>
      <c r="AO2818" s="21">
        <v>50</v>
      </c>
      <c r="AP2818" s="21">
        <v>24</v>
      </c>
      <c r="AQ2818" s="22" t="s">
        <v>3019</v>
      </c>
      <c r="AR2818" s="21" t="s">
        <v>1155</v>
      </c>
      <c r="AS2818" t="s">
        <v>3088</v>
      </c>
    </row>
    <row r="2819" spans="1:45" x14ac:dyDescent="0.2">
      <c r="A2819" s="21" t="s">
        <v>1688</v>
      </c>
      <c r="B2819" s="21" t="s">
        <v>1146</v>
      </c>
      <c r="C2819" s="21" t="s">
        <v>1149</v>
      </c>
      <c r="D2819" s="21" t="s">
        <v>420</v>
      </c>
      <c r="E2819" s="21" t="s">
        <v>2030</v>
      </c>
      <c r="G2819" s="21" t="s">
        <v>153</v>
      </c>
      <c r="H2819" s="21" t="s">
        <v>1168</v>
      </c>
      <c r="I2819" s="21" t="s">
        <v>3098</v>
      </c>
      <c r="J2819" s="21">
        <v>49.466666666666598</v>
      </c>
      <c r="K2819">
        <v>-124.8</v>
      </c>
      <c r="L2819">
        <v>40</v>
      </c>
      <c r="M2819" s="21" t="s">
        <v>3037</v>
      </c>
      <c r="O2819" s="21">
        <v>1992</v>
      </c>
      <c r="Q2819" s="21" t="s">
        <v>3089</v>
      </c>
      <c r="T2819" s="21">
        <v>-20</v>
      </c>
      <c r="U2819" s="21" t="s">
        <v>1221</v>
      </c>
      <c r="V2819" s="9" t="s">
        <v>1250</v>
      </c>
      <c r="W2819">
        <f>56</f>
        <v>56</v>
      </c>
      <c r="X2819" s="9" t="s">
        <v>3091</v>
      </c>
      <c r="Y2819" t="s">
        <v>3093</v>
      </c>
      <c r="Z2819" s="22">
        <v>8</v>
      </c>
      <c r="AD2819" s="22" t="s">
        <v>1168</v>
      </c>
      <c r="AF2819" s="24" t="s">
        <v>153</v>
      </c>
      <c r="AG2819" t="s">
        <v>1160</v>
      </c>
      <c r="AH2819">
        <f>24*60*3</f>
        <v>4320</v>
      </c>
      <c r="AI2819" s="21" t="s">
        <v>153</v>
      </c>
      <c r="AJ2819" s="21" t="s">
        <v>1148</v>
      </c>
      <c r="AK2819" s="21">
        <v>75.135999999999996</v>
      </c>
      <c r="AL2819" s="21" t="s">
        <v>1324</v>
      </c>
      <c r="AM2819" s="21" t="s">
        <v>3006</v>
      </c>
      <c r="AN2819" s="21">
        <v>3</v>
      </c>
      <c r="AO2819" s="21">
        <v>50</v>
      </c>
      <c r="AP2819" s="21">
        <v>27</v>
      </c>
      <c r="AQ2819" s="22" t="s">
        <v>3019</v>
      </c>
      <c r="AR2819" s="21" t="s">
        <v>1155</v>
      </c>
      <c r="AS2819" t="s">
        <v>3088</v>
      </c>
    </row>
    <row r="2820" spans="1:45" x14ac:dyDescent="0.2">
      <c r="A2820" s="21" t="s">
        <v>1688</v>
      </c>
      <c r="B2820" s="21" t="s">
        <v>1146</v>
      </c>
      <c r="C2820" s="21" t="s">
        <v>1149</v>
      </c>
      <c r="D2820" s="21" t="s">
        <v>420</v>
      </c>
      <c r="E2820" s="21" t="s">
        <v>2030</v>
      </c>
      <c r="G2820" s="21" t="s">
        <v>153</v>
      </c>
      <c r="H2820" s="21" t="s">
        <v>1168</v>
      </c>
      <c r="I2820" s="21" t="s">
        <v>3098</v>
      </c>
      <c r="J2820" s="21">
        <v>49.466666666666598</v>
      </c>
      <c r="K2820">
        <v>-124.8</v>
      </c>
      <c r="L2820">
        <v>40</v>
      </c>
      <c r="M2820" s="21" t="s">
        <v>3037</v>
      </c>
      <c r="O2820" s="21">
        <v>1992</v>
      </c>
      <c r="Q2820" s="21" t="s">
        <v>3089</v>
      </c>
      <c r="T2820" s="21">
        <v>-20</v>
      </c>
      <c r="U2820" s="21" t="s">
        <v>1221</v>
      </c>
      <c r="V2820" s="9" t="s">
        <v>1250</v>
      </c>
      <c r="W2820">
        <f>56</f>
        <v>56</v>
      </c>
      <c r="X2820" s="9" t="s">
        <v>3091</v>
      </c>
      <c r="Y2820" t="s">
        <v>3093</v>
      </c>
      <c r="Z2820" s="22">
        <v>8</v>
      </c>
      <c r="AD2820" s="22" t="s">
        <v>1168</v>
      </c>
      <c r="AF2820" s="24" t="s">
        <v>153</v>
      </c>
      <c r="AG2820" t="s">
        <v>1160</v>
      </c>
      <c r="AH2820">
        <f>24*60*3</f>
        <v>4320</v>
      </c>
      <c r="AI2820" s="21" t="s">
        <v>153</v>
      </c>
      <c r="AJ2820" s="21" t="s">
        <v>1148</v>
      </c>
      <c r="AK2820" s="21">
        <v>80.17</v>
      </c>
      <c r="AL2820" s="21" t="s">
        <v>1324</v>
      </c>
      <c r="AM2820" s="21" t="s">
        <v>3006</v>
      </c>
      <c r="AN2820" s="21">
        <v>3</v>
      </c>
      <c r="AO2820" s="21">
        <v>50</v>
      </c>
      <c r="AP2820" s="21">
        <v>30</v>
      </c>
      <c r="AQ2820" s="22" t="s">
        <v>3019</v>
      </c>
      <c r="AR2820" s="21" t="s">
        <v>1155</v>
      </c>
      <c r="AS2820" t="s">
        <v>3088</v>
      </c>
    </row>
    <row r="2821" spans="1:45" x14ac:dyDescent="0.2">
      <c r="A2821" s="21" t="s">
        <v>1688</v>
      </c>
      <c r="B2821" s="21" t="s">
        <v>1146</v>
      </c>
      <c r="C2821" s="21" t="s">
        <v>1149</v>
      </c>
      <c r="D2821" s="21" t="s">
        <v>420</v>
      </c>
      <c r="E2821" s="21" t="s">
        <v>2030</v>
      </c>
      <c r="G2821" s="21" t="s">
        <v>153</v>
      </c>
      <c r="H2821" s="21" t="s">
        <v>1168</v>
      </c>
      <c r="I2821" s="21" t="s">
        <v>3098</v>
      </c>
      <c r="J2821" s="21">
        <v>49.466666666666598</v>
      </c>
      <c r="K2821">
        <v>-124.8</v>
      </c>
      <c r="L2821">
        <v>40</v>
      </c>
      <c r="M2821" s="21" t="s">
        <v>3037</v>
      </c>
      <c r="O2821" s="21">
        <v>1992</v>
      </c>
      <c r="Q2821" s="21" t="s">
        <v>3089</v>
      </c>
      <c r="T2821" s="21">
        <v>-20</v>
      </c>
      <c r="U2821" s="21" t="s">
        <v>1221</v>
      </c>
      <c r="V2821" s="9" t="s">
        <v>1250</v>
      </c>
      <c r="W2821">
        <f>56</f>
        <v>56</v>
      </c>
      <c r="X2821" s="9" t="s">
        <v>3091</v>
      </c>
      <c r="Y2821" t="s">
        <v>3094</v>
      </c>
      <c r="Z2821" s="22">
        <v>8</v>
      </c>
      <c r="AD2821" s="22" t="s">
        <v>1168</v>
      </c>
      <c r="AF2821" s="24" t="s">
        <v>153</v>
      </c>
      <c r="AG2821" t="s">
        <v>1160</v>
      </c>
      <c r="AH2821">
        <f>24*60*3</f>
        <v>4320</v>
      </c>
      <c r="AI2821" s="21" t="s">
        <v>153</v>
      </c>
      <c r="AJ2821" s="21" t="s">
        <v>1148</v>
      </c>
      <c r="AK2821" s="21">
        <v>0</v>
      </c>
      <c r="AL2821" s="21" t="s">
        <v>1324</v>
      </c>
      <c r="AM2821" s="21">
        <v>0</v>
      </c>
      <c r="AN2821" s="21">
        <v>3</v>
      </c>
      <c r="AO2821" s="21">
        <v>50</v>
      </c>
      <c r="AP2821" s="21">
        <v>3</v>
      </c>
      <c r="AQ2821" s="22" t="s">
        <v>3019</v>
      </c>
      <c r="AR2821" s="21" t="s">
        <v>1155</v>
      </c>
      <c r="AS2821" t="s">
        <v>3088</v>
      </c>
    </row>
    <row r="2822" spans="1:45" x14ac:dyDescent="0.2">
      <c r="A2822" s="21" t="s">
        <v>1688</v>
      </c>
      <c r="B2822" s="21" t="s">
        <v>1146</v>
      </c>
      <c r="C2822" s="21" t="s">
        <v>1149</v>
      </c>
      <c r="D2822" s="21" t="s">
        <v>420</v>
      </c>
      <c r="E2822" s="21" t="s">
        <v>2030</v>
      </c>
      <c r="G2822" s="21" t="s">
        <v>153</v>
      </c>
      <c r="H2822" s="21" t="s">
        <v>1168</v>
      </c>
      <c r="I2822" s="21" t="s">
        <v>3098</v>
      </c>
      <c r="J2822" s="21">
        <v>49.466666666666598</v>
      </c>
      <c r="K2822">
        <v>-124.8</v>
      </c>
      <c r="L2822">
        <v>40</v>
      </c>
      <c r="M2822" s="21" t="s">
        <v>3037</v>
      </c>
      <c r="O2822" s="21">
        <v>1992</v>
      </c>
      <c r="Q2822" s="21" t="s">
        <v>3089</v>
      </c>
      <c r="T2822" s="21">
        <v>-20</v>
      </c>
      <c r="U2822" s="21" t="s">
        <v>1221</v>
      </c>
      <c r="V2822" s="9" t="s">
        <v>1250</v>
      </c>
      <c r="W2822">
        <f>56</f>
        <v>56</v>
      </c>
      <c r="X2822" s="9" t="s">
        <v>3091</v>
      </c>
      <c r="Y2822" t="s">
        <v>3094</v>
      </c>
      <c r="Z2822" s="22">
        <v>8</v>
      </c>
      <c r="AD2822" s="22" t="s">
        <v>1168</v>
      </c>
      <c r="AF2822" s="24" t="s">
        <v>153</v>
      </c>
      <c r="AG2822" t="s">
        <v>1160</v>
      </c>
      <c r="AH2822">
        <f>24*60*3</f>
        <v>4320</v>
      </c>
      <c r="AI2822" s="21" t="s">
        <v>153</v>
      </c>
      <c r="AJ2822" s="21" t="s">
        <v>1148</v>
      </c>
      <c r="AK2822" s="21">
        <v>0</v>
      </c>
      <c r="AL2822" s="21" t="s">
        <v>1324</v>
      </c>
      <c r="AM2822" s="21">
        <v>0</v>
      </c>
      <c r="AN2822" s="21">
        <v>3</v>
      </c>
      <c r="AO2822" s="21">
        <v>50</v>
      </c>
      <c r="AP2822" s="21">
        <v>6</v>
      </c>
      <c r="AQ2822" s="22" t="s">
        <v>3019</v>
      </c>
      <c r="AR2822" s="21" t="s">
        <v>1155</v>
      </c>
      <c r="AS2822" t="s">
        <v>3088</v>
      </c>
    </row>
    <row r="2823" spans="1:45" x14ac:dyDescent="0.2">
      <c r="A2823" s="21" t="s">
        <v>1688</v>
      </c>
      <c r="B2823" s="21" t="s">
        <v>1146</v>
      </c>
      <c r="C2823" s="21" t="s">
        <v>1149</v>
      </c>
      <c r="D2823" s="21" t="s">
        <v>420</v>
      </c>
      <c r="E2823" s="21" t="s">
        <v>2030</v>
      </c>
      <c r="G2823" s="21" t="s">
        <v>153</v>
      </c>
      <c r="H2823" s="21" t="s">
        <v>1168</v>
      </c>
      <c r="I2823" s="21" t="s">
        <v>3098</v>
      </c>
      <c r="J2823" s="21">
        <v>49.466666666666598</v>
      </c>
      <c r="K2823">
        <v>-124.8</v>
      </c>
      <c r="L2823">
        <v>40</v>
      </c>
      <c r="M2823" s="21" t="s">
        <v>3037</v>
      </c>
      <c r="O2823" s="21">
        <v>1992</v>
      </c>
      <c r="Q2823" s="21" t="s">
        <v>3089</v>
      </c>
      <c r="T2823" s="21">
        <v>-20</v>
      </c>
      <c r="U2823" s="21" t="s">
        <v>1221</v>
      </c>
      <c r="V2823" s="9" t="s">
        <v>1250</v>
      </c>
      <c r="W2823">
        <f>56</f>
        <v>56</v>
      </c>
      <c r="X2823" s="9" t="s">
        <v>3091</v>
      </c>
      <c r="Y2823" t="s">
        <v>3094</v>
      </c>
      <c r="Z2823" s="22">
        <v>8</v>
      </c>
      <c r="AD2823" s="22" t="s">
        <v>1168</v>
      </c>
      <c r="AF2823" s="24" t="s">
        <v>153</v>
      </c>
      <c r="AG2823" t="s">
        <v>1160</v>
      </c>
      <c r="AH2823">
        <f>24*60*3</f>
        <v>4320</v>
      </c>
      <c r="AI2823" s="21" t="s">
        <v>153</v>
      </c>
      <c r="AJ2823" s="21" t="s">
        <v>1148</v>
      </c>
      <c r="AK2823" s="21">
        <v>0</v>
      </c>
      <c r="AL2823" s="21" t="s">
        <v>1324</v>
      </c>
      <c r="AM2823" s="21">
        <v>0</v>
      </c>
      <c r="AN2823" s="21">
        <v>3</v>
      </c>
      <c r="AO2823" s="21">
        <v>50</v>
      </c>
      <c r="AP2823" s="21">
        <v>9</v>
      </c>
      <c r="AQ2823" s="22" t="s">
        <v>3019</v>
      </c>
      <c r="AR2823" s="21" t="s">
        <v>1155</v>
      </c>
      <c r="AS2823" t="s">
        <v>3088</v>
      </c>
    </row>
    <row r="2824" spans="1:45" x14ac:dyDescent="0.2">
      <c r="A2824" s="21" t="s">
        <v>1688</v>
      </c>
      <c r="B2824" s="21" t="s">
        <v>1146</v>
      </c>
      <c r="C2824" s="21" t="s">
        <v>1149</v>
      </c>
      <c r="D2824" s="21" t="s">
        <v>420</v>
      </c>
      <c r="E2824" s="21" t="s">
        <v>2030</v>
      </c>
      <c r="G2824" s="21" t="s">
        <v>153</v>
      </c>
      <c r="H2824" s="21" t="s">
        <v>1168</v>
      </c>
      <c r="I2824" s="21" t="s">
        <v>3098</v>
      </c>
      <c r="J2824" s="21">
        <v>49.466666666666598</v>
      </c>
      <c r="K2824">
        <v>-124.8</v>
      </c>
      <c r="L2824">
        <v>40</v>
      </c>
      <c r="M2824" s="21" t="s">
        <v>3037</v>
      </c>
      <c r="O2824" s="21">
        <v>1992</v>
      </c>
      <c r="Q2824" s="21" t="s">
        <v>3089</v>
      </c>
      <c r="T2824" s="21">
        <v>-20</v>
      </c>
      <c r="U2824" s="21" t="s">
        <v>1221</v>
      </c>
      <c r="V2824" s="9" t="s">
        <v>1250</v>
      </c>
      <c r="W2824">
        <f>56</f>
        <v>56</v>
      </c>
      <c r="X2824" s="9" t="s">
        <v>3091</v>
      </c>
      <c r="Y2824" t="s">
        <v>3094</v>
      </c>
      <c r="Z2824" s="22">
        <v>8</v>
      </c>
      <c r="AD2824" s="22" t="s">
        <v>1168</v>
      </c>
      <c r="AF2824" s="24" t="s">
        <v>153</v>
      </c>
      <c r="AG2824" t="s">
        <v>1160</v>
      </c>
      <c r="AH2824">
        <f>24*60*3</f>
        <v>4320</v>
      </c>
      <c r="AI2824" s="21" t="s">
        <v>153</v>
      </c>
      <c r="AJ2824" s="21" t="s">
        <v>1148</v>
      </c>
      <c r="AK2824" s="21">
        <v>4.7960000000000003</v>
      </c>
      <c r="AL2824" s="21" t="s">
        <v>1324</v>
      </c>
      <c r="AM2824" s="21" t="s">
        <v>3006</v>
      </c>
      <c r="AN2824" s="21">
        <v>3</v>
      </c>
      <c r="AO2824" s="21">
        <v>50</v>
      </c>
      <c r="AP2824" s="21">
        <v>12</v>
      </c>
      <c r="AQ2824" s="22" t="s">
        <v>3019</v>
      </c>
      <c r="AR2824" s="21" t="s">
        <v>1155</v>
      </c>
      <c r="AS2824" t="s">
        <v>3088</v>
      </c>
    </row>
    <row r="2825" spans="1:45" x14ac:dyDescent="0.2">
      <c r="A2825" s="21" t="s">
        <v>1688</v>
      </c>
      <c r="B2825" s="21" t="s">
        <v>1146</v>
      </c>
      <c r="C2825" s="21" t="s">
        <v>1149</v>
      </c>
      <c r="D2825" s="21" t="s">
        <v>420</v>
      </c>
      <c r="E2825" s="21" t="s">
        <v>2030</v>
      </c>
      <c r="G2825" s="21" t="s">
        <v>153</v>
      </c>
      <c r="H2825" s="21" t="s">
        <v>1168</v>
      </c>
      <c r="I2825" s="21" t="s">
        <v>3098</v>
      </c>
      <c r="J2825" s="21">
        <v>49.466666666666598</v>
      </c>
      <c r="K2825">
        <v>-124.8</v>
      </c>
      <c r="L2825">
        <v>40</v>
      </c>
      <c r="M2825" s="21" t="s">
        <v>3037</v>
      </c>
      <c r="O2825" s="21">
        <v>1992</v>
      </c>
      <c r="Q2825" s="21" t="s">
        <v>3089</v>
      </c>
      <c r="T2825" s="21">
        <v>-20</v>
      </c>
      <c r="U2825" s="21" t="s">
        <v>1221</v>
      </c>
      <c r="V2825" s="9" t="s">
        <v>1250</v>
      </c>
      <c r="W2825">
        <f>56</f>
        <v>56</v>
      </c>
      <c r="X2825" s="9" t="s">
        <v>3091</v>
      </c>
      <c r="Y2825" t="s">
        <v>3094</v>
      </c>
      <c r="Z2825" s="22">
        <v>8</v>
      </c>
      <c r="AD2825" s="22" t="s">
        <v>1168</v>
      </c>
      <c r="AF2825" s="24" t="s">
        <v>153</v>
      </c>
      <c r="AG2825" t="s">
        <v>1160</v>
      </c>
      <c r="AH2825">
        <f>24*60*3</f>
        <v>4320</v>
      </c>
      <c r="AI2825" s="21" t="s">
        <v>153</v>
      </c>
      <c r="AJ2825" s="21" t="s">
        <v>1148</v>
      </c>
      <c r="AK2825" s="21">
        <v>17.550999999999998</v>
      </c>
      <c r="AL2825" s="21" t="s">
        <v>1324</v>
      </c>
      <c r="AM2825" s="21" t="s">
        <v>3006</v>
      </c>
      <c r="AN2825" s="21">
        <v>3</v>
      </c>
      <c r="AO2825" s="21">
        <v>50</v>
      </c>
      <c r="AP2825" s="21">
        <v>15</v>
      </c>
      <c r="AQ2825" s="22" t="s">
        <v>3019</v>
      </c>
      <c r="AR2825" s="21" t="s">
        <v>1155</v>
      </c>
      <c r="AS2825" t="s">
        <v>3088</v>
      </c>
    </row>
    <row r="2826" spans="1:45" x14ac:dyDescent="0.2">
      <c r="A2826" s="21" t="s">
        <v>1688</v>
      </c>
      <c r="B2826" s="21" t="s">
        <v>1146</v>
      </c>
      <c r="C2826" s="21" t="s">
        <v>1149</v>
      </c>
      <c r="D2826" s="21" t="s">
        <v>420</v>
      </c>
      <c r="E2826" s="21" t="s">
        <v>2030</v>
      </c>
      <c r="G2826" s="21" t="s">
        <v>153</v>
      </c>
      <c r="H2826" s="21" t="s">
        <v>1168</v>
      </c>
      <c r="I2826" s="21" t="s">
        <v>3098</v>
      </c>
      <c r="J2826" s="21">
        <v>49.466666666666598</v>
      </c>
      <c r="K2826">
        <v>-124.8</v>
      </c>
      <c r="L2826">
        <v>40</v>
      </c>
      <c r="M2826" s="21" t="s">
        <v>3037</v>
      </c>
      <c r="O2826" s="21">
        <v>1992</v>
      </c>
      <c r="Q2826" s="21" t="s">
        <v>3089</v>
      </c>
      <c r="T2826" s="21">
        <v>-20</v>
      </c>
      <c r="U2826" s="21" t="s">
        <v>1221</v>
      </c>
      <c r="V2826" s="9" t="s">
        <v>1250</v>
      </c>
      <c r="W2826">
        <f>56</f>
        <v>56</v>
      </c>
      <c r="X2826" s="9" t="s">
        <v>3091</v>
      </c>
      <c r="Y2826" t="s">
        <v>3094</v>
      </c>
      <c r="Z2826" s="22">
        <v>8</v>
      </c>
      <c r="AD2826" s="22" t="s">
        <v>1168</v>
      </c>
      <c r="AF2826" s="24" t="s">
        <v>153</v>
      </c>
      <c r="AG2826" t="s">
        <v>1160</v>
      </c>
      <c r="AH2826">
        <f>24*60*3</f>
        <v>4320</v>
      </c>
      <c r="AI2826" s="21" t="s">
        <v>153</v>
      </c>
      <c r="AJ2826" s="21" t="s">
        <v>1148</v>
      </c>
      <c r="AK2826" s="21">
        <v>28.196999999999999</v>
      </c>
      <c r="AL2826" s="21" t="s">
        <v>1324</v>
      </c>
      <c r="AM2826" s="21" t="s">
        <v>3006</v>
      </c>
      <c r="AN2826" s="21">
        <v>3</v>
      </c>
      <c r="AO2826" s="21">
        <v>50</v>
      </c>
      <c r="AP2826" s="21">
        <v>18</v>
      </c>
      <c r="AQ2826" s="22" t="s">
        <v>3019</v>
      </c>
      <c r="AR2826" s="21" t="s">
        <v>1155</v>
      </c>
      <c r="AS2826" t="s">
        <v>3088</v>
      </c>
    </row>
    <row r="2827" spans="1:45" x14ac:dyDescent="0.2">
      <c r="A2827" s="21" t="s">
        <v>1688</v>
      </c>
      <c r="B2827" s="21" t="s">
        <v>1146</v>
      </c>
      <c r="C2827" s="21" t="s">
        <v>1149</v>
      </c>
      <c r="D2827" s="21" t="s">
        <v>420</v>
      </c>
      <c r="E2827" s="21" t="s">
        <v>2030</v>
      </c>
      <c r="G2827" s="21" t="s">
        <v>153</v>
      </c>
      <c r="H2827" s="21" t="s">
        <v>1168</v>
      </c>
      <c r="I2827" s="21" t="s">
        <v>3098</v>
      </c>
      <c r="J2827" s="21">
        <v>49.466666666666598</v>
      </c>
      <c r="K2827">
        <v>-124.8</v>
      </c>
      <c r="L2827">
        <v>40</v>
      </c>
      <c r="M2827" s="21" t="s">
        <v>3037</v>
      </c>
      <c r="O2827" s="21">
        <v>1992</v>
      </c>
      <c r="Q2827" s="21" t="s">
        <v>3089</v>
      </c>
      <c r="T2827" s="21">
        <v>-20</v>
      </c>
      <c r="U2827" s="21" t="s">
        <v>1221</v>
      </c>
      <c r="V2827" s="9" t="s">
        <v>1250</v>
      </c>
      <c r="W2827">
        <f>56</f>
        <v>56</v>
      </c>
      <c r="X2827" s="9" t="s">
        <v>3091</v>
      </c>
      <c r="Y2827" t="s">
        <v>3094</v>
      </c>
      <c r="Z2827" s="22">
        <v>8</v>
      </c>
      <c r="AD2827" s="22" t="s">
        <v>1168</v>
      </c>
      <c r="AF2827" s="24" t="s">
        <v>153</v>
      </c>
      <c r="AG2827" t="s">
        <v>1160</v>
      </c>
      <c r="AH2827">
        <f>24*60*3</f>
        <v>4320</v>
      </c>
      <c r="AI2827" s="21" t="s">
        <v>153</v>
      </c>
      <c r="AJ2827" s="21" t="s">
        <v>1148</v>
      </c>
      <c r="AK2827" s="21">
        <v>57.347000000000001</v>
      </c>
      <c r="AL2827" s="21" t="s">
        <v>1324</v>
      </c>
      <c r="AM2827" s="21" t="s">
        <v>3006</v>
      </c>
      <c r="AN2827" s="21">
        <v>3</v>
      </c>
      <c r="AO2827" s="21">
        <v>50</v>
      </c>
      <c r="AP2827" s="21">
        <v>21</v>
      </c>
      <c r="AQ2827" s="22" t="s">
        <v>3019</v>
      </c>
      <c r="AR2827" s="21" t="s">
        <v>1155</v>
      </c>
      <c r="AS2827" t="s">
        <v>3088</v>
      </c>
    </row>
    <row r="2828" spans="1:45" x14ac:dyDescent="0.2">
      <c r="A2828" s="21" t="s">
        <v>1688</v>
      </c>
      <c r="B2828" s="21" t="s">
        <v>1146</v>
      </c>
      <c r="C2828" s="21" t="s">
        <v>1149</v>
      </c>
      <c r="D2828" s="21" t="s">
        <v>420</v>
      </c>
      <c r="E2828" s="21" t="s">
        <v>2030</v>
      </c>
      <c r="G2828" s="21" t="s">
        <v>153</v>
      </c>
      <c r="H2828" s="21" t="s">
        <v>1168</v>
      </c>
      <c r="I2828" s="21" t="s">
        <v>3098</v>
      </c>
      <c r="J2828" s="21">
        <v>49.466666666666598</v>
      </c>
      <c r="K2828">
        <v>-124.8</v>
      </c>
      <c r="L2828">
        <v>40</v>
      </c>
      <c r="M2828" s="21" t="s">
        <v>3037</v>
      </c>
      <c r="O2828" s="21">
        <v>1992</v>
      </c>
      <c r="Q2828" s="21" t="s">
        <v>3089</v>
      </c>
      <c r="T2828" s="21">
        <v>-20</v>
      </c>
      <c r="U2828" s="21" t="s">
        <v>1221</v>
      </c>
      <c r="V2828" s="9" t="s">
        <v>1250</v>
      </c>
      <c r="W2828">
        <f>56</f>
        <v>56</v>
      </c>
      <c r="X2828" s="9" t="s">
        <v>3091</v>
      </c>
      <c r="Y2828" t="s">
        <v>3094</v>
      </c>
      <c r="Z2828" s="22">
        <v>8</v>
      </c>
      <c r="AD2828" s="22" t="s">
        <v>1168</v>
      </c>
      <c r="AF2828" s="24" t="s">
        <v>153</v>
      </c>
      <c r="AG2828" t="s">
        <v>1160</v>
      </c>
      <c r="AH2828">
        <f>24*60*3</f>
        <v>4320</v>
      </c>
      <c r="AI2828" s="21" t="s">
        <v>153</v>
      </c>
      <c r="AJ2828" s="21" t="s">
        <v>1148</v>
      </c>
      <c r="AK2828" s="21">
        <v>68.878</v>
      </c>
      <c r="AL2828" s="21" t="s">
        <v>1324</v>
      </c>
      <c r="AM2828" s="21" t="s">
        <v>3006</v>
      </c>
      <c r="AN2828" s="21">
        <v>3</v>
      </c>
      <c r="AO2828" s="21">
        <v>50</v>
      </c>
      <c r="AP2828" s="21">
        <v>24</v>
      </c>
      <c r="AQ2828" s="22" t="s">
        <v>3019</v>
      </c>
      <c r="AR2828" s="21" t="s">
        <v>1155</v>
      </c>
      <c r="AS2828" t="s">
        <v>3088</v>
      </c>
    </row>
    <row r="2829" spans="1:45" x14ac:dyDescent="0.2">
      <c r="A2829" s="21" t="s">
        <v>1688</v>
      </c>
      <c r="B2829" s="21" t="s">
        <v>1146</v>
      </c>
      <c r="C2829" s="21" t="s">
        <v>1149</v>
      </c>
      <c r="D2829" s="21" t="s">
        <v>420</v>
      </c>
      <c r="E2829" s="21" t="s">
        <v>2030</v>
      </c>
      <c r="G2829" s="21" t="s">
        <v>153</v>
      </c>
      <c r="H2829" s="21" t="s">
        <v>1168</v>
      </c>
      <c r="I2829" s="21" t="s">
        <v>3098</v>
      </c>
      <c r="J2829" s="21">
        <v>49.466666666666598</v>
      </c>
      <c r="K2829">
        <v>-124.8</v>
      </c>
      <c r="L2829">
        <v>40</v>
      </c>
      <c r="M2829" s="21" t="s">
        <v>3037</v>
      </c>
      <c r="O2829" s="21">
        <v>1992</v>
      </c>
      <c r="Q2829" s="21" t="s">
        <v>3089</v>
      </c>
      <c r="T2829" s="21">
        <v>-20</v>
      </c>
      <c r="U2829" s="21" t="s">
        <v>1221</v>
      </c>
      <c r="V2829" s="9" t="s">
        <v>1250</v>
      </c>
      <c r="W2829">
        <f>56</f>
        <v>56</v>
      </c>
      <c r="X2829" s="9" t="s">
        <v>3091</v>
      </c>
      <c r="Y2829" t="s">
        <v>3094</v>
      </c>
      <c r="Z2829" s="22">
        <v>8</v>
      </c>
      <c r="AD2829" s="22" t="s">
        <v>1168</v>
      </c>
      <c r="AF2829" s="24" t="s">
        <v>153</v>
      </c>
      <c r="AG2829" t="s">
        <v>1160</v>
      </c>
      <c r="AH2829">
        <f>24*60*3</f>
        <v>4320</v>
      </c>
      <c r="AI2829" s="21" t="s">
        <v>153</v>
      </c>
      <c r="AJ2829" s="21" t="s">
        <v>1148</v>
      </c>
      <c r="AK2829" s="21">
        <v>76.769000000000005</v>
      </c>
      <c r="AL2829" s="21" t="s">
        <v>1324</v>
      </c>
      <c r="AM2829" s="21" t="s">
        <v>3006</v>
      </c>
      <c r="AN2829" s="21">
        <v>3</v>
      </c>
      <c r="AO2829" s="21">
        <v>50</v>
      </c>
      <c r="AP2829" s="21">
        <v>27</v>
      </c>
      <c r="AQ2829" s="22" t="s">
        <v>3019</v>
      </c>
      <c r="AR2829" s="21" t="s">
        <v>1155</v>
      </c>
      <c r="AS2829" t="s">
        <v>3088</v>
      </c>
    </row>
    <row r="2830" spans="1:45" x14ac:dyDescent="0.2">
      <c r="A2830" s="21" t="s">
        <v>1688</v>
      </c>
      <c r="B2830" s="21" t="s">
        <v>1146</v>
      </c>
      <c r="C2830" s="21" t="s">
        <v>1149</v>
      </c>
      <c r="D2830" s="21" t="s">
        <v>420</v>
      </c>
      <c r="E2830" s="21" t="s">
        <v>2030</v>
      </c>
      <c r="G2830" s="21" t="s">
        <v>153</v>
      </c>
      <c r="H2830" s="21" t="s">
        <v>1168</v>
      </c>
      <c r="I2830" s="21" t="s">
        <v>3098</v>
      </c>
      <c r="J2830" s="21">
        <v>49.466666666666598</v>
      </c>
      <c r="K2830">
        <v>-124.8</v>
      </c>
      <c r="L2830">
        <v>40</v>
      </c>
      <c r="M2830" s="21" t="s">
        <v>3037</v>
      </c>
      <c r="O2830" s="21">
        <v>1992</v>
      </c>
      <c r="Q2830" s="21" t="s">
        <v>3089</v>
      </c>
      <c r="T2830" s="21">
        <v>-20</v>
      </c>
      <c r="U2830" s="21" t="s">
        <v>1221</v>
      </c>
      <c r="V2830" s="9" t="s">
        <v>1250</v>
      </c>
      <c r="W2830">
        <f>56</f>
        <v>56</v>
      </c>
      <c r="X2830" s="9" t="s">
        <v>3091</v>
      </c>
      <c r="Y2830" t="s">
        <v>3094</v>
      </c>
      <c r="Z2830" s="22">
        <v>8</v>
      </c>
      <c r="AD2830" s="22" t="s">
        <v>1168</v>
      </c>
      <c r="AF2830" s="24" t="s">
        <v>153</v>
      </c>
      <c r="AG2830" t="s">
        <v>1160</v>
      </c>
      <c r="AH2830">
        <f>24*60*3</f>
        <v>4320</v>
      </c>
      <c r="AI2830" s="21" t="s">
        <v>153</v>
      </c>
      <c r="AJ2830" s="21" t="s">
        <v>1148</v>
      </c>
      <c r="AK2830" s="21">
        <v>77.448999999999998</v>
      </c>
      <c r="AL2830" s="21" t="s">
        <v>1324</v>
      </c>
      <c r="AM2830" s="21" t="s">
        <v>3006</v>
      </c>
      <c r="AN2830" s="21">
        <v>3</v>
      </c>
      <c r="AO2830" s="21">
        <v>50</v>
      </c>
      <c r="AP2830" s="21">
        <v>30</v>
      </c>
      <c r="AQ2830" s="22" t="s">
        <v>3019</v>
      </c>
      <c r="AR2830" s="21" t="s">
        <v>1155</v>
      </c>
      <c r="AS2830" t="s">
        <v>3088</v>
      </c>
    </row>
    <row r="2831" spans="1:45" x14ac:dyDescent="0.2">
      <c r="A2831" s="21" t="s">
        <v>1688</v>
      </c>
      <c r="B2831" s="21" t="s">
        <v>1146</v>
      </c>
      <c r="C2831" s="21" t="s">
        <v>1149</v>
      </c>
      <c r="D2831" s="21" t="s">
        <v>420</v>
      </c>
      <c r="E2831" s="21" t="s">
        <v>2030</v>
      </c>
      <c r="G2831" s="21" t="s">
        <v>153</v>
      </c>
      <c r="H2831" s="21" t="s">
        <v>1168</v>
      </c>
      <c r="I2831" s="21" t="s">
        <v>3098</v>
      </c>
      <c r="J2831" s="21">
        <v>49.466666666666598</v>
      </c>
      <c r="K2831">
        <v>-124.8</v>
      </c>
      <c r="L2831">
        <v>40</v>
      </c>
      <c r="M2831" s="21" t="s">
        <v>3037</v>
      </c>
      <c r="O2831" s="21">
        <v>1992</v>
      </c>
      <c r="Q2831" s="21" t="s">
        <v>3089</v>
      </c>
      <c r="T2831" s="21">
        <v>-20</v>
      </c>
      <c r="U2831" s="21" t="s">
        <v>1147</v>
      </c>
      <c r="X2831" s="9" t="s">
        <v>3091</v>
      </c>
      <c r="Z2831" s="22">
        <v>8</v>
      </c>
      <c r="AD2831" s="22" t="s">
        <v>1168</v>
      </c>
      <c r="AF2831" s="24" t="s">
        <v>153</v>
      </c>
      <c r="AG2831" t="s">
        <v>1160</v>
      </c>
      <c r="AH2831">
        <f>24*60*3</f>
        <v>4320</v>
      </c>
      <c r="AI2831" s="21" t="s">
        <v>153</v>
      </c>
      <c r="AJ2831" s="21" t="s">
        <v>1148</v>
      </c>
      <c r="AK2831" s="21">
        <v>0</v>
      </c>
      <c r="AL2831" s="21" t="s">
        <v>1324</v>
      </c>
      <c r="AM2831">
        <v>0</v>
      </c>
      <c r="AN2831" s="21">
        <v>3</v>
      </c>
      <c r="AO2831" s="21">
        <v>50</v>
      </c>
      <c r="AP2831" s="21">
        <v>3</v>
      </c>
      <c r="AQ2831" s="22" t="s">
        <v>3095</v>
      </c>
      <c r="AR2831" s="21" t="s">
        <v>1155</v>
      </c>
      <c r="AS2831" t="s">
        <v>3088</v>
      </c>
    </row>
    <row r="2832" spans="1:45" x14ac:dyDescent="0.2">
      <c r="A2832" s="21" t="s">
        <v>1688</v>
      </c>
      <c r="B2832" s="21" t="s">
        <v>1146</v>
      </c>
      <c r="C2832" s="21" t="s">
        <v>1149</v>
      </c>
      <c r="D2832" s="21" t="s">
        <v>420</v>
      </c>
      <c r="E2832" s="21" t="s">
        <v>2030</v>
      </c>
      <c r="G2832" s="21" t="s">
        <v>153</v>
      </c>
      <c r="H2832" s="21" t="s">
        <v>1168</v>
      </c>
      <c r="I2832" s="21" t="s">
        <v>3098</v>
      </c>
      <c r="J2832" s="21">
        <v>49.466666666666598</v>
      </c>
      <c r="K2832">
        <v>-124.8</v>
      </c>
      <c r="L2832">
        <v>40</v>
      </c>
      <c r="M2832" s="21" t="s">
        <v>3037</v>
      </c>
      <c r="O2832" s="21">
        <v>1992</v>
      </c>
      <c r="Q2832" s="21" t="s">
        <v>3089</v>
      </c>
      <c r="T2832" s="21">
        <v>-20</v>
      </c>
      <c r="U2832" s="21" t="s">
        <v>1147</v>
      </c>
      <c r="X2832" s="9" t="s">
        <v>3091</v>
      </c>
      <c r="Z2832" s="22">
        <v>8</v>
      </c>
      <c r="AD2832" s="22" t="s">
        <v>1168</v>
      </c>
      <c r="AF2832" s="24" t="s">
        <v>153</v>
      </c>
      <c r="AG2832" t="s">
        <v>1160</v>
      </c>
      <c r="AH2832">
        <f>24*60*3</f>
        <v>4320</v>
      </c>
      <c r="AI2832" s="21" t="s">
        <v>153</v>
      </c>
      <c r="AJ2832" s="21" t="s">
        <v>1148</v>
      </c>
      <c r="AK2832" s="21">
        <v>0</v>
      </c>
      <c r="AL2832" s="21" t="s">
        <v>1324</v>
      </c>
      <c r="AM2832" s="21">
        <v>0</v>
      </c>
      <c r="AN2832" s="21">
        <v>3</v>
      </c>
      <c r="AO2832" s="21">
        <v>50</v>
      </c>
      <c r="AP2832" s="21">
        <v>6</v>
      </c>
      <c r="AQ2832" s="22" t="s">
        <v>3095</v>
      </c>
      <c r="AR2832" s="21" t="s">
        <v>1155</v>
      </c>
      <c r="AS2832" t="s">
        <v>3088</v>
      </c>
    </row>
    <row r="2833" spans="1:45" x14ac:dyDescent="0.2">
      <c r="A2833" s="21" t="s">
        <v>1688</v>
      </c>
      <c r="B2833" s="21" t="s">
        <v>1146</v>
      </c>
      <c r="C2833" s="21" t="s">
        <v>1149</v>
      </c>
      <c r="D2833" s="21" t="s">
        <v>420</v>
      </c>
      <c r="E2833" s="21" t="s">
        <v>2030</v>
      </c>
      <c r="G2833" s="21" t="s">
        <v>153</v>
      </c>
      <c r="H2833" s="21" t="s">
        <v>1168</v>
      </c>
      <c r="I2833" s="21" t="s">
        <v>3098</v>
      </c>
      <c r="J2833" s="21">
        <v>49.466666666666598</v>
      </c>
      <c r="K2833">
        <v>-124.8</v>
      </c>
      <c r="L2833">
        <v>40</v>
      </c>
      <c r="M2833" s="21" t="s">
        <v>3037</v>
      </c>
      <c r="O2833" s="21">
        <v>1992</v>
      </c>
      <c r="Q2833" s="21" t="s">
        <v>3089</v>
      </c>
      <c r="T2833" s="21">
        <v>-20</v>
      </c>
      <c r="U2833" s="21" t="s">
        <v>1147</v>
      </c>
      <c r="X2833" s="9" t="s">
        <v>3091</v>
      </c>
      <c r="Z2833" s="22">
        <v>8</v>
      </c>
      <c r="AD2833" s="22" t="s">
        <v>1168</v>
      </c>
      <c r="AF2833" s="24" t="s">
        <v>153</v>
      </c>
      <c r="AG2833" t="s">
        <v>1160</v>
      </c>
      <c r="AH2833">
        <f>24*60*3</f>
        <v>4320</v>
      </c>
      <c r="AI2833" s="21" t="s">
        <v>153</v>
      </c>
      <c r="AJ2833" s="21" t="s">
        <v>1148</v>
      </c>
      <c r="AK2833" s="21">
        <v>0</v>
      </c>
      <c r="AL2833" s="21" t="s">
        <v>1324</v>
      </c>
      <c r="AM2833" s="21">
        <v>0</v>
      </c>
      <c r="AN2833" s="21">
        <v>3</v>
      </c>
      <c r="AO2833" s="21">
        <v>50</v>
      </c>
      <c r="AP2833" s="21">
        <v>9</v>
      </c>
      <c r="AQ2833" s="22" t="s">
        <v>3095</v>
      </c>
      <c r="AR2833" s="21" t="s">
        <v>1155</v>
      </c>
      <c r="AS2833" t="s">
        <v>3088</v>
      </c>
    </row>
    <row r="2834" spans="1:45" x14ac:dyDescent="0.2">
      <c r="A2834" s="21" t="s">
        <v>1688</v>
      </c>
      <c r="B2834" s="21" t="s">
        <v>1146</v>
      </c>
      <c r="C2834" s="21" t="s">
        <v>1149</v>
      </c>
      <c r="D2834" s="21" t="s">
        <v>420</v>
      </c>
      <c r="E2834" s="21" t="s">
        <v>2030</v>
      </c>
      <c r="G2834" s="21" t="s">
        <v>153</v>
      </c>
      <c r="H2834" s="21" t="s">
        <v>1168</v>
      </c>
      <c r="I2834" s="21" t="s">
        <v>3098</v>
      </c>
      <c r="J2834" s="21">
        <v>49.466666666666598</v>
      </c>
      <c r="K2834">
        <v>-124.8</v>
      </c>
      <c r="L2834">
        <v>40</v>
      </c>
      <c r="M2834" s="21" t="s">
        <v>3037</v>
      </c>
      <c r="O2834" s="21">
        <v>1992</v>
      </c>
      <c r="Q2834" s="21" t="s">
        <v>3089</v>
      </c>
      <c r="T2834" s="21">
        <v>-20</v>
      </c>
      <c r="U2834" s="21" t="s">
        <v>1147</v>
      </c>
      <c r="X2834" s="9" t="s">
        <v>3091</v>
      </c>
      <c r="Z2834" s="22">
        <v>8</v>
      </c>
      <c r="AD2834" s="22" t="s">
        <v>1168</v>
      </c>
      <c r="AF2834" s="24" t="s">
        <v>153</v>
      </c>
      <c r="AG2834" t="s">
        <v>1160</v>
      </c>
      <c r="AH2834">
        <f>24*60*3</f>
        <v>4320</v>
      </c>
      <c r="AI2834" s="21" t="s">
        <v>153</v>
      </c>
      <c r="AJ2834" s="21" t="s">
        <v>1148</v>
      </c>
      <c r="AK2834" s="21">
        <v>0</v>
      </c>
      <c r="AL2834" s="21" t="s">
        <v>1324</v>
      </c>
      <c r="AM2834" s="21">
        <v>0</v>
      </c>
      <c r="AN2834" s="21">
        <v>3</v>
      </c>
      <c r="AO2834" s="21">
        <v>50</v>
      </c>
      <c r="AP2834" s="21">
        <v>12</v>
      </c>
      <c r="AQ2834" s="22" t="s">
        <v>3095</v>
      </c>
      <c r="AR2834" s="21" t="s">
        <v>1155</v>
      </c>
      <c r="AS2834" t="s">
        <v>3088</v>
      </c>
    </row>
    <row r="2835" spans="1:45" x14ac:dyDescent="0.2">
      <c r="A2835" s="21" t="s">
        <v>1688</v>
      </c>
      <c r="B2835" s="21" t="s">
        <v>1146</v>
      </c>
      <c r="C2835" s="21" t="s">
        <v>1149</v>
      </c>
      <c r="D2835" s="21" t="s">
        <v>420</v>
      </c>
      <c r="E2835" s="21" t="s">
        <v>2030</v>
      </c>
      <c r="G2835" s="21" t="s">
        <v>153</v>
      </c>
      <c r="H2835" s="21" t="s">
        <v>1168</v>
      </c>
      <c r="I2835" s="21" t="s">
        <v>3098</v>
      </c>
      <c r="J2835" s="21">
        <v>49.466666666666598</v>
      </c>
      <c r="K2835">
        <v>-124.8</v>
      </c>
      <c r="L2835">
        <v>40</v>
      </c>
      <c r="M2835" s="21" t="s">
        <v>3037</v>
      </c>
      <c r="O2835" s="21">
        <v>1992</v>
      </c>
      <c r="Q2835" s="21" t="s">
        <v>3089</v>
      </c>
      <c r="T2835" s="21">
        <v>-20</v>
      </c>
      <c r="U2835" s="21" t="s">
        <v>1147</v>
      </c>
      <c r="X2835" s="9" t="s">
        <v>3091</v>
      </c>
      <c r="Z2835" s="22">
        <v>8</v>
      </c>
      <c r="AD2835" s="22" t="s">
        <v>1168</v>
      </c>
      <c r="AF2835" s="24" t="s">
        <v>153</v>
      </c>
      <c r="AG2835" t="s">
        <v>1160</v>
      </c>
      <c r="AH2835">
        <f>24*60*3</f>
        <v>4320</v>
      </c>
      <c r="AI2835" s="21" t="s">
        <v>153</v>
      </c>
      <c r="AJ2835" s="21" t="s">
        <v>1148</v>
      </c>
      <c r="AK2835" s="21">
        <v>0</v>
      </c>
      <c r="AL2835" s="21" t="s">
        <v>1324</v>
      </c>
      <c r="AM2835" s="21">
        <v>0</v>
      </c>
      <c r="AN2835" s="21">
        <v>3</v>
      </c>
      <c r="AO2835" s="21">
        <v>50</v>
      </c>
      <c r="AP2835" s="21">
        <v>15</v>
      </c>
      <c r="AQ2835" s="22" t="s">
        <v>3095</v>
      </c>
      <c r="AR2835" s="21" t="s">
        <v>1155</v>
      </c>
      <c r="AS2835" t="s">
        <v>3088</v>
      </c>
    </row>
    <row r="2836" spans="1:45" x14ac:dyDescent="0.2">
      <c r="A2836" s="21" t="s">
        <v>1688</v>
      </c>
      <c r="B2836" s="21" t="s">
        <v>1146</v>
      </c>
      <c r="C2836" s="21" t="s">
        <v>1149</v>
      </c>
      <c r="D2836" s="21" t="s">
        <v>420</v>
      </c>
      <c r="E2836" s="21" t="s">
        <v>2030</v>
      </c>
      <c r="G2836" s="21" t="s">
        <v>153</v>
      </c>
      <c r="H2836" s="21" t="s">
        <v>1168</v>
      </c>
      <c r="I2836" s="21" t="s">
        <v>3098</v>
      </c>
      <c r="J2836" s="21">
        <v>49.466666666666598</v>
      </c>
      <c r="K2836">
        <v>-124.8</v>
      </c>
      <c r="L2836">
        <v>40</v>
      </c>
      <c r="M2836" s="21" t="s">
        <v>3037</v>
      </c>
      <c r="O2836" s="21">
        <v>1992</v>
      </c>
      <c r="Q2836" s="21" t="s">
        <v>3089</v>
      </c>
      <c r="T2836" s="21">
        <v>-20</v>
      </c>
      <c r="U2836" s="21" t="s">
        <v>1147</v>
      </c>
      <c r="X2836" s="9" t="s">
        <v>3091</v>
      </c>
      <c r="Z2836" s="22">
        <v>8</v>
      </c>
      <c r="AD2836" s="22" t="s">
        <v>1168</v>
      </c>
      <c r="AF2836" s="24" t="s">
        <v>153</v>
      </c>
      <c r="AG2836" t="s">
        <v>1160</v>
      </c>
      <c r="AH2836">
        <f>24*60*3</f>
        <v>4320</v>
      </c>
      <c r="AI2836" s="21" t="s">
        <v>153</v>
      </c>
      <c r="AJ2836" s="21" t="s">
        <v>1148</v>
      </c>
      <c r="AK2836" s="21">
        <v>1.837</v>
      </c>
      <c r="AL2836" s="21" t="s">
        <v>1324</v>
      </c>
      <c r="AM2836" s="21">
        <f>3.367-0.51</f>
        <v>2.8570000000000002</v>
      </c>
      <c r="AN2836" s="21">
        <v>3</v>
      </c>
      <c r="AO2836" s="21">
        <v>50</v>
      </c>
      <c r="AP2836" s="21">
        <v>18</v>
      </c>
      <c r="AQ2836" s="22" t="s">
        <v>3095</v>
      </c>
      <c r="AR2836" s="21" t="s">
        <v>1155</v>
      </c>
      <c r="AS2836" t="s">
        <v>3088</v>
      </c>
    </row>
    <row r="2837" spans="1:45" x14ac:dyDescent="0.2">
      <c r="A2837" s="21" t="s">
        <v>1688</v>
      </c>
      <c r="B2837" s="21" t="s">
        <v>1146</v>
      </c>
      <c r="C2837" s="21" t="s">
        <v>1149</v>
      </c>
      <c r="D2837" s="21" t="s">
        <v>420</v>
      </c>
      <c r="E2837" s="21" t="s">
        <v>2030</v>
      </c>
      <c r="G2837" s="21" t="s">
        <v>153</v>
      </c>
      <c r="H2837" s="21" t="s">
        <v>1168</v>
      </c>
      <c r="I2837" s="21" t="s">
        <v>3098</v>
      </c>
      <c r="J2837" s="21">
        <v>49.466666666666598</v>
      </c>
      <c r="K2837">
        <v>-124.8</v>
      </c>
      <c r="L2837">
        <v>40</v>
      </c>
      <c r="M2837" s="21" t="s">
        <v>3037</v>
      </c>
      <c r="O2837" s="21">
        <v>1992</v>
      </c>
      <c r="Q2837" s="21" t="s">
        <v>3089</v>
      </c>
      <c r="T2837" s="21">
        <v>-20</v>
      </c>
      <c r="U2837" s="21" t="s">
        <v>1147</v>
      </c>
      <c r="X2837" s="9" t="s">
        <v>3091</v>
      </c>
      <c r="Z2837" s="22">
        <v>8</v>
      </c>
      <c r="AD2837" s="22" t="s">
        <v>1168</v>
      </c>
      <c r="AF2837" s="24" t="s">
        <v>153</v>
      </c>
      <c r="AG2837" t="s">
        <v>1160</v>
      </c>
      <c r="AH2837">
        <f>24*60*3</f>
        <v>4320</v>
      </c>
      <c r="AI2837" s="21" t="s">
        <v>153</v>
      </c>
      <c r="AJ2837" s="21" t="s">
        <v>1148</v>
      </c>
      <c r="AK2837" s="21">
        <v>5.5439999999999996</v>
      </c>
      <c r="AL2837" s="21" t="s">
        <v>1324</v>
      </c>
      <c r="AM2837" s="21" t="s">
        <v>3006</v>
      </c>
      <c r="AN2837" s="21">
        <v>3</v>
      </c>
      <c r="AO2837" s="21">
        <v>50</v>
      </c>
      <c r="AP2837" s="21">
        <v>21</v>
      </c>
      <c r="AQ2837" s="22" t="s">
        <v>3095</v>
      </c>
      <c r="AR2837" s="21" t="s">
        <v>1155</v>
      </c>
      <c r="AS2837" t="s">
        <v>3088</v>
      </c>
    </row>
    <row r="2838" spans="1:45" x14ac:dyDescent="0.2">
      <c r="A2838" s="21" t="s">
        <v>1688</v>
      </c>
      <c r="B2838" s="21" t="s">
        <v>1146</v>
      </c>
      <c r="C2838" s="21" t="s">
        <v>1149</v>
      </c>
      <c r="D2838" s="21" t="s">
        <v>420</v>
      </c>
      <c r="E2838" s="21" t="s">
        <v>2030</v>
      </c>
      <c r="G2838" s="21" t="s">
        <v>153</v>
      </c>
      <c r="H2838" s="21" t="s">
        <v>1168</v>
      </c>
      <c r="I2838" s="21" t="s">
        <v>3098</v>
      </c>
      <c r="J2838" s="21">
        <v>49.466666666666598</v>
      </c>
      <c r="K2838">
        <v>-124.8</v>
      </c>
      <c r="L2838">
        <v>40</v>
      </c>
      <c r="M2838" s="21" t="s">
        <v>3037</v>
      </c>
      <c r="O2838" s="21">
        <v>1992</v>
      </c>
      <c r="Q2838" s="21" t="s">
        <v>3089</v>
      </c>
      <c r="T2838" s="21">
        <v>-20</v>
      </c>
      <c r="U2838" s="21" t="s">
        <v>1147</v>
      </c>
      <c r="X2838" s="9" t="s">
        <v>3091</v>
      </c>
      <c r="Z2838" s="22">
        <v>8</v>
      </c>
      <c r="AD2838" s="22" t="s">
        <v>1168</v>
      </c>
      <c r="AF2838" s="24" t="s">
        <v>153</v>
      </c>
      <c r="AG2838" t="s">
        <v>1160</v>
      </c>
      <c r="AH2838">
        <f>24*60*3</f>
        <v>4320</v>
      </c>
      <c r="AI2838" s="21" t="s">
        <v>153</v>
      </c>
      <c r="AJ2838" s="21" t="s">
        <v>1148</v>
      </c>
      <c r="AK2838" s="21">
        <v>10.407999999999999</v>
      </c>
      <c r="AL2838" s="21" t="s">
        <v>1324</v>
      </c>
      <c r="AM2838" s="21">
        <f>14.32-7.109</f>
        <v>7.2110000000000003</v>
      </c>
      <c r="AN2838" s="21">
        <v>3</v>
      </c>
      <c r="AO2838" s="21">
        <v>50</v>
      </c>
      <c r="AP2838" s="21">
        <v>24</v>
      </c>
      <c r="AQ2838" s="22" t="s">
        <v>3095</v>
      </c>
      <c r="AR2838" s="21" t="s">
        <v>1155</v>
      </c>
      <c r="AS2838" t="s">
        <v>3088</v>
      </c>
    </row>
    <row r="2839" spans="1:45" x14ac:dyDescent="0.2">
      <c r="A2839" s="21" t="s">
        <v>1688</v>
      </c>
      <c r="B2839" s="21" t="s">
        <v>1146</v>
      </c>
      <c r="C2839" s="21" t="s">
        <v>1149</v>
      </c>
      <c r="D2839" s="21" t="s">
        <v>420</v>
      </c>
      <c r="E2839" s="21" t="s">
        <v>2030</v>
      </c>
      <c r="G2839" s="21" t="s">
        <v>153</v>
      </c>
      <c r="H2839" s="21" t="s">
        <v>1168</v>
      </c>
      <c r="I2839" s="21" t="s">
        <v>3098</v>
      </c>
      <c r="J2839" s="21">
        <v>49.466666666666598</v>
      </c>
      <c r="K2839">
        <v>-124.8</v>
      </c>
      <c r="L2839">
        <v>40</v>
      </c>
      <c r="M2839" s="21" t="s">
        <v>3037</v>
      </c>
      <c r="O2839" s="21">
        <v>1992</v>
      </c>
      <c r="Q2839" s="21" t="s">
        <v>3089</v>
      </c>
      <c r="T2839" s="21">
        <v>-20</v>
      </c>
      <c r="U2839" s="21" t="s">
        <v>1147</v>
      </c>
      <c r="X2839" s="9" t="s">
        <v>3091</v>
      </c>
      <c r="Z2839" s="22">
        <v>8</v>
      </c>
      <c r="AD2839" s="22" t="s">
        <v>1168</v>
      </c>
      <c r="AF2839" s="24" t="s">
        <v>153</v>
      </c>
      <c r="AG2839" t="s">
        <v>1160</v>
      </c>
      <c r="AH2839">
        <f>24*60*3</f>
        <v>4320</v>
      </c>
      <c r="AI2839" s="21" t="s">
        <v>153</v>
      </c>
      <c r="AJ2839" s="21" t="s">
        <v>1148</v>
      </c>
      <c r="AK2839" s="21">
        <v>22.245000000000001</v>
      </c>
      <c r="AL2839" s="21" t="s">
        <v>1324</v>
      </c>
      <c r="AM2839" s="21">
        <f>25.204-19.354</f>
        <v>5.8500000000000014</v>
      </c>
      <c r="AN2839" s="21">
        <v>3</v>
      </c>
      <c r="AO2839" s="21">
        <v>50</v>
      </c>
      <c r="AP2839" s="21">
        <v>27</v>
      </c>
      <c r="AQ2839" s="22" t="s">
        <v>3095</v>
      </c>
      <c r="AR2839" s="21" t="s">
        <v>1155</v>
      </c>
      <c r="AS2839" t="s">
        <v>3088</v>
      </c>
    </row>
    <row r="2840" spans="1:45" x14ac:dyDescent="0.2">
      <c r="A2840" s="21" t="s">
        <v>1688</v>
      </c>
      <c r="B2840" s="21" t="s">
        <v>1146</v>
      </c>
      <c r="C2840" s="21" t="s">
        <v>1149</v>
      </c>
      <c r="D2840" s="21" t="s">
        <v>420</v>
      </c>
      <c r="E2840" s="21" t="s">
        <v>2030</v>
      </c>
      <c r="G2840" s="21" t="s">
        <v>153</v>
      </c>
      <c r="H2840" s="21" t="s">
        <v>1168</v>
      </c>
      <c r="I2840" s="21" t="s">
        <v>3098</v>
      </c>
      <c r="J2840" s="21">
        <v>49.466666666666598</v>
      </c>
      <c r="K2840">
        <v>-124.8</v>
      </c>
      <c r="L2840">
        <v>40</v>
      </c>
      <c r="M2840" s="21" t="s">
        <v>3037</v>
      </c>
      <c r="O2840" s="21">
        <v>1992</v>
      </c>
      <c r="Q2840" s="21" t="s">
        <v>3089</v>
      </c>
      <c r="T2840" s="21">
        <v>-20</v>
      </c>
      <c r="U2840" s="21" t="s">
        <v>1147</v>
      </c>
      <c r="X2840" s="9" t="s">
        <v>3091</v>
      </c>
      <c r="Z2840" s="22">
        <v>8</v>
      </c>
      <c r="AD2840" s="22" t="s">
        <v>1168</v>
      </c>
      <c r="AF2840" s="24" t="s">
        <v>153</v>
      </c>
      <c r="AG2840" t="s">
        <v>1160</v>
      </c>
      <c r="AH2840">
        <f>24*60*3</f>
        <v>4320</v>
      </c>
      <c r="AI2840" s="21" t="s">
        <v>153</v>
      </c>
      <c r="AJ2840" s="21" t="s">
        <v>1148</v>
      </c>
      <c r="AK2840" s="21">
        <v>28.98</v>
      </c>
      <c r="AL2840" s="21" t="s">
        <v>1324</v>
      </c>
      <c r="AM2840" s="21">
        <f>32.551-25.476</f>
        <v>7.0750000000000028</v>
      </c>
      <c r="AN2840" s="21">
        <v>3</v>
      </c>
      <c r="AO2840" s="21">
        <v>50</v>
      </c>
      <c r="AP2840" s="21">
        <v>30</v>
      </c>
      <c r="AQ2840" s="22" t="s">
        <v>3095</v>
      </c>
      <c r="AR2840" s="21" t="s">
        <v>1155</v>
      </c>
      <c r="AS2840" t="s">
        <v>3088</v>
      </c>
    </row>
    <row r="2841" spans="1:45" x14ac:dyDescent="0.2">
      <c r="A2841" s="21" t="s">
        <v>1688</v>
      </c>
      <c r="B2841" s="21" t="s">
        <v>1146</v>
      </c>
      <c r="C2841" s="21" t="s">
        <v>1149</v>
      </c>
      <c r="D2841" s="21" t="s">
        <v>420</v>
      </c>
      <c r="E2841" s="21" t="s">
        <v>3097</v>
      </c>
      <c r="G2841" s="21" t="s">
        <v>153</v>
      </c>
      <c r="H2841" s="21" t="s">
        <v>1168</v>
      </c>
      <c r="I2841" s="21" t="s">
        <v>3099</v>
      </c>
      <c r="J2841" s="21">
        <v>49</v>
      </c>
      <c r="K2841">
        <v>-121.5</v>
      </c>
      <c r="L2841">
        <v>1220</v>
      </c>
      <c r="M2841" s="21" t="s">
        <v>3037</v>
      </c>
      <c r="O2841" s="21">
        <v>1992</v>
      </c>
      <c r="Q2841" s="21" t="s">
        <v>3089</v>
      </c>
      <c r="T2841" s="21">
        <v>-20</v>
      </c>
      <c r="U2841" s="21" t="s">
        <v>1221</v>
      </c>
      <c r="V2841" s="9" t="s">
        <v>1250</v>
      </c>
      <c r="W2841">
        <f>56</f>
        <v>56</v>
      </c>
      <c r="X2841" s="9" t="s">
        <v>3091</v>
      </c>
      <c r="Z2841" s="22">
        <v>8</v>
      </c>
      <c r="AD2841" s="22" t="s">
        <v>1168</v>
      </c>
      <c r="AF2841" s="24" t="s">
        <v>153</v>
      </c>
      <c r="AG2841" t="s">
        <v>1160</v>
      </c>
      <c r="AH2841">
        <f t="shared" ref="AH2841:AH2842" si="24">24*60*3</f>
        <v>4320</v>
      </c>
      <c r="AI2841" s="21" t="s">
        <v>153</v>
      </c>
      <c r="AJ2841" s="21" t="s">
        <v>1148</v>
      </c>
      <c r="AK2841" s="21">
        <v>0</v>
      </c>
      <c r="AL2841" s="21" t="s">
        <v>1324</v>
      </c>
      <c r="AM2841" s="21">
        <v>0</v>
      </c>
      <c r="AN2841" s="21">
        <v>3</v>
      </c>
      <c r="AO2841" s="21">
        <v>50</v>
      </c>
      <c r="AP2841" s="21">
        <v>3</v>
      </c>
      <c r="AQ2841" s="22" t="s">
        <v>3019</v>
      </c>
      <c r="AR2841" s="21" t="s">
        <v>1155</v>
      </c>
      <c r="AS2841" t="s">
        <v>3088</v>
      </c>
    </row>
    <row r="2842" spans="1:45" x14ac:dyDescent="0.2">
      <c r="A2842" s="21" t="s">
        <v>1688</v>
      </c>
      <c r="B2842" s="21" t="s">
        <v>1146</v>
      </c>
      <c r="C2842" s="21" t="s">
        <v>1149</v>
      </c>
      <c r="D2842" s="21" t="s">
        <v>420</v>
      </c>
      <c r="E2842" s="21" t="s">
        <v>3097</v>
      </c>
      <c r="G2842" s="21" t="s">
        <v>153</v>
      </c>
      <c r="H2842" s="21" t="s">
        <v>1168</v>
      </c>
      <c r="I2842" s="21" t="s">
        <v>3099</v>
      </c>
      <c r="J2842" s="21">
        <v>49</v>
      </c>
      <c r="K2842">
        <v>-121.5</v>
      </c>
      <c r="L2842">
        <v>1220</v>
      </c>
      <c r="M2842" s="21" t="s">
        <v>3037</v>
      </c>
      <c r="O2842" s="21">
        <v>1992</v>
      </c>
      <c r="Q2842" s="21" t="s">
        <v>3089</v>
      </c>
      <c r="T2842" s="21">
        <v>-20</v>
      </c>
      <c r="U2842" s="21" t="s">
        <v>1221</v>
      </c>
      <c r="V2842" s="9" t="s">
        <v>1250</v>
      </c>
      <c r="W2842">
        <f>56</f>
        <v>56</v>
      </c>
      <c r="X2842" s="9" t="s">
        <v>3091</v>
      </c>
      <c r="Z2842" s="22">
        <v>8</v>
      </c>
      <c r="AD2842" s="22" t="s">
        <v>1168</v>
      </c>
      <c r="AF2842" s="24" t="s">
        <v>153</v>
      </c>
      <c r="AG2842" t="s">
        <v>1160</v>
      </c>
      <c r="AH2842">
        <f t="shared" si="24"/>
        <v>4320</v>
      </c>
      <c r="AI2842" s="21" t="s">
        <v>153</v>
      </c>
      <c r="AJ2842" s="21" t="s">
        <v>1148</v>
      </c>
      <c r="AK2842" s="21">
        <v>0</v>
      </c>
      <c r="AL2842" s="21" t="s">
        <v>1324</v>
      </c>
      <c r="AM2842" s="21">
        <v>0</v>
      </c>
      <c r="AN2842" s="21">
        <v>3</v>
      </c>
      <c r="AO2842" s="21">
        <v>50</v>
      </c>
      <c r="AP2842" s="21">
        <v>6</v>
      </c>
      <c r="AQ2842" s="22" t="s">
        <v>3019</v>
      </c>
      <c r="AR2842" s="21" t="s">
        <v>1155</v>
      </c>
      <c r="AS2842" t="s">
        <v>3088</v>
      </c>
    </row>
    <row r="2843" spans="1:45" x14ac:dyDescent="0.2">
      <c r="A2843" s="21" t="s">
        <v>1688</v>
      </c>
      <c r="B2843" s="21" t="s">
        <v>1146</v>
      </c>
      <c r="C2843" s="21" t="s">
        <v>1149</v>
      </c>
      <c r="D2843" s="21" t="s">
        <v>420</v>
      </c>
      <c r="E2843" s="21" t="s">
        <v>3097</v>
      </c>
      <c r="G2843" s="21" t="s">
        <v>153</v>
      </c>
      <c r="H2843" s="21" t="s">
        <v>1168</v>
      </c>
      <c r="I2843" s="21" t="s">
        <v>3099</v>
      </c>
      <c r="J2843" s="21">
        <v>49</v>
      </c>
      <c r="K2843">
        <v>-121.5</v>
      </c>
      <c r="L2843">
        <v>1220</v>
      </c>
      <c r="M2843" s="21" t="s">
        <v>3037</v>
      </c>
      <c r="O2843" s="21">
        <v>1992</v>
      </c>
      <c r="Q2843" s="21" t="s">
        <v>3089</v>
      </c>
      <c r="T2843" s="21">
        <v>-20</v>
      </c>
      <c r="U2843" s="21" t="s">
        <v>1221</v>
      </c>
      <c r="V2843" s="9" t="s">
        <v>1250</v>
      </c>
      <c r="W2843">
        <f>56</f>
        <v>56</v>
      </c>
      <c r="X2843" s="9" t="s">
        <v>3091</v>
      </c>
      <c r="Z2843" s="22">
        <v>8</v>
      </c>
      <c r="AD2843" s="22" t="s">
        <v>1168</v>
      </c>
      <c r="AF2843" s="24" t="s">
        <v>153</v>
      </c>
      <c r="AG2843" t="s">
        <v>1160</v>
      </c>
      <c r="AH2843">
        <f>24*60*3</f>
        <v>4320</v>
      </c>
      <c r="AI2843" s="21" t="s">
        <v>153</v>
      </c>
      <c r="AJ2843" s="21" t="s">
        <v>1148</v>
      </c>
      <c r="AK2843" s="21">
        <v>7.5620000000000003</v>
      </c>
      <c r="AL2843" s="21" t="s">
        <v>1324</v>
      </c>
      <c r="AM2843" s="21" t="s">
        <v>3006</v>
      </c>
      <c r="AN2843" s="21">
        <v>3</v>
      </c>
      <c r="AO2843" s="21">
        <v>50</v>
      </c>
      <c r="AP2843" s="21">
        <v>12</v>
      </c>
      <c r="AQ2843" s="22" t="s">
        <v>3019</v>
      </c>
      <c r="AR2843" s="21" t="s">
        <v>1155</v>
      </c>
      <c r="AS2843" t="s">
        <v>3088</v>
      </c>
    </row>
    <row r="2844" spans="1:45" x14ac:dyDescent="0.2">
      <c r="A2844" s="21" t="s">
        <v>1688</v>
      </c>
      <c r="B2844" s="21" t="s">
        <v>1146</v>
      </c>
      <c r="C2844" s="21" t="s">
        <v>1149</v>
      </c>
      <c r="D2844" s="21" t="s">
        <v>420</v>
      </c>
      <c r="E2844" s="21" t="s">
        <v>3097</v>
      </c>
      <c r="G2844" s="21" t="s">
        <v>153</v>
      </c>
      <c r="H2844" s="21" t="s">
        <v>1168</v>
      </c>
      <c r="I2844" s="21" t="s">
        <v>3099</v>
      </c>
      <c r="J2844" s="21">
        <v>49</v>
      </c>
      <c r="K2844">
        <v>-121.5</v>
      </c>
      <c r="L2844">
        <v>1220</v>
      </c>
      <c r="M2844" s="21" t="s">
        <v>3037</v>
      </c>
      <c r="O2844" s="21">
        <v>1992</v>
      </c>
      <c r="Q2844" s="21" t="s">
        <v>3089</v>
      </c>
      <c r="T2844" s="21">
        <v>-20</v>
      </c>
      <c r="U2844" s="21" t="s">
        <v>1221</v>
      </c>
      <c r="V2844" s="9" t="s">
        <v>1250</v>
      </c>
      <c r="W2844">
        <f>56</f>
        <v>56</v>
      </c>
      <c r="X2844" s="9" t="s">
        <v>3091</v>
      </c>
      <c r="Z2844" s="22">
        <v>8</v>
      </c>
      <c r="AD2844" s="22" t="s">
        <v>1168</v>
      </c>
      <c r="AF2844" s="24" t="s">
        <v>153</v>
      </c>
      <c r="AG2844" t="s">
        <v>1160</v>
      </c>
      <c r="AH2844">
        <f>24*60*3</f>
        <v>4320</v>
      </c>
      <c r="AI2844" s="21" t="s">
        <v>153</v>
      </c>
      <c r="AJ2844" s="21" t="s">
        <v>1148</v>
      </c>
      <c r="AK2844" s="21">
        <v>19.469000000000001</v>
      </c>
      <c r="AL2844" s="21" t="s">
        <v>1324</v>
      </c>
      <c r="AM2844" s="21" t="s">
        <v>3006</v>
      </c>
      <c r="AN2844" s="21">
        <v>3</v>
      </c>
      <c r="AO2844" s="21">
        <v>50</v>
      </c>
      <c r="AP2844" s="21">
        <v>18</v>
      </c>
      <c r="AQ2844" s="22" t="s">
        <v>3019</v>
      </c>
      <c r="AR2844" s="21" t="s">
        <v>1155</v>
      </c>
      <c r="AS2844" t="s">
        <v>3088</v>
      </c>
    </row>
    <row r="2845" spans="1:45" x14ac:dyDescent="0.2">
      <c r="A2845" s="21" t="s">
        <v>1688</v>
      </c>
      <c r="B2845" s="21" t="s">
        <v>1146</v>
      </c>
      <c r="C2845" s="21" t="s">
        <v>1149</v>
      </c>
      <c r="D2845" s="21" t="s">
        <v>420</v>
      </c>
      <c r="E2845" s="21" t="s">
        <v>3097</v>
      </c>
      <c r="G2845" s="21" t="s">
        <v>153</v>
      </c>
      <c r="H2845" s="21" t="s">
        <v>1168</v>
      </c>
      <c r="I2845" s="21" t="s">
        <v>3099</v>
      </c>
      <c r="J2845" s="21">
        <v>49</v>
      </c>
      <c r="K2845">
        <v>-121.5</v>
      </c>
      <c r="L2845">
        <v>1220</v>
      </c>
      <c r="M2845" s="21" t="s">
        <v>3037</v>
      </c>
      <c r="O2845" s="21">
        <v>1992</v>
      </c>
      <c r="Q2845" s="21" t="s">
        <v>3089</v>
      </c>
      <c r="T2845" s="21">
        <v>-20</v>
      </c>
      <c r="U2845" s="21" t="s">
        <v>1221</v>
      </c>
      <c r="V2845" s="9" t="s">
        <v>1250</v>
      </c>
      <c r="W2845">
        <f>56</f>
        <v>56</v>
      </c>
      <c r="X2845" s="9" t="s">
        <v>3091</v>
      </c>
      <c r="Z2845" s="22">
        <v>8</v>
      </c>
      <c r="AD2845" s="22" t="s">
        <v>1168</v>
      </c>
      <c r="AF2845" s="24" t="s">
        <v>153</v>
      </c>
      <c r="AG2845" t="s">
        <v>1160</v>
      </c>
      <c r="AH2845">
        <f>24*60*3</f>
        <v>4320</v>
      </c>
      <c r="AI2845" s="21" t="s">
        <v>153</v>
      </c>
      <c r="AJ2845" s="21" t="s">
        <v>1148</v>
      </c>
      <c r="AK2845" s="21">
        <v>24.776</v>
      </c>
      <c r="AL2845" s="21" t="s">
        <v>1324</v>
      </c>
      <c r="AM2845" s="21" t="s">
        <v>3006</v>
      </c>
      <c r="AN2845" s="21">
        <v>3</v>
      </c>
      <c r="AO2845" s="21">
        <v>50</v>
      </c>
      <c r="AP2845" s="21">
        <v>21</v>
      </c>
      <c r="AQ2845" s="22" t="s">
        <v>3019</v>
      </c>
      <c r="AR2845" s="21" t="s">
        <v>1155</v>
      </c>
      <c r="AS2845" t="s">
        <v>3088</v>
      </c>
    </row>
    <row r="2846" spans="1:45" x14ac:dyDescent="0.2">
      <c r="A2846" s="21" t="s">
        <v>1688</v>
      </c>
      <c r="B2846" s="21" t="s">
        <v>1146</v>
      </c>
      <c r="C2846" s="21" t="s">
        <v>1149</v>
      </c>
      <c r="D2846" s="21" t="s">
        <v>420</v>
      </c>
      <c r="E2846" s="21" t="s">
        <v>3097</v>
      </c>
      <c r="G2846" s="21" t="s">
        <v>153</v>
      </c>
      <c r="H2846" s="21" t="s">
        <v>1168</v>
      </c>
      <c r="I2846" s="21" t="s">
        <v>3099</v>
      </c>
      <c r="J2846" s="21">
        <v>49</v>
      </c>
      <c r="K2846">
        <v>-121.5</v>
      </c>
      <c r="L2846">
        <v>1220</v>
      </c>
      <c r="M2846" s="21" t="s">
        <v>3037</v>
      </c>
      <c r="O2846" s="21">
        <v>1992</v>
      </c>
      <c r="Q2846" s="21" t="s">
        <v>3089</v>
      </c>
      <c r="T2846" s="21">
        <v>-20</v>
      </c>
      <c r="U2846" s="21" t="s">
        <v>1221</v>
      </c>
      <c r="V2846" s="9" t="s">
        <v>1250</v>
      </c>
      <c r="W2846">
        <f>56</f>
        <v>56</v>
      </c>
      <c r="X2846" s="9" t="s">
        <v>3091</v>
      </c>
      <c r="Z2846" s="22">
        <v>8</v>
      </c>
      <c r="AD2846" s="22" t="s">
        <v>1168</v>
      </c>
      <c r="AF2846" s="24" t="s">
        <v>153</v>
      </c>
      <c r="AG2846" t="s">
        <v>1160</v>
      </c>
      <c r="AH2846">
        <f>24*60*3</f>
        <v>4320</v>
      </c>
      <c r="AI2846" s="21" t="s">
        <v>153</v>
      </c>
      <c r="AJ2846" s="21" t="s">
        <v>1148</v>
      </c>
      <c r="AK2846" s="21">
        <v>34.395000000000003</v>
      </c>
      <c r="AL2846" s="21" t="s">
        <v>1324</v>
      </c>
      <c r="AM2846" s="21" t="s">
        <v>3006</v>
      </c>
      <c r="AN2846" s="21">
        <v>3</v>
      </c>
      <c r="AO2846" s="21">
        <v>50</v>
      </c>
      <c r="AP2846" s="21">
        <v>30</v>
      </c>
      <c r="AQ2846" s="22" t="s">
        <v>3019</v>
      </c>
      <c r="AR2846" s="21" t="s">
        <v>1155</v>
      </c>
      <c r="AS2846" t="s">
        <v>3088</v>
      </c>
    </row>
    <row r="2847" spans="1:45" x14ac:dyDescent="0.2">
      <c r="A2847" s="21" t="s">
        <v>1688</v>
      </c>
      <c r="B2847" s="21" t="s">
        <v>1146</v>
      </c>
      <c r="C2847" s="21" t="s">
        <v>1149</v>
      </c>
      <c r="D2847" s="21" t="s">
        <v>420</v>
      </c>
      <c r="E2847" s="21" t="s">
        <v>3097</v>
      </c>
      <c r="G2847" s="21" t="s">
        <v>153</v>
      </c>
      <c r="H2847" s="21" t="s">
        <v>1168</v>
      </c>
      <c r="I2847" s="21" t="s">
        <v>3099</v>
      </c>
      <c r="J2847" s="21">
        <v>49</v>
      </c>
      <c r="K2847">
        <v>-121.5</v>
      </c>
      <c r="L2847">
        <v>1220</v>
      </c>
      <c r="M2847" s="21" t="s">
        <v>3037</v>
      </c>
      <c r="O2847" s="21">
        <v>1992</v>
      </c>
      <c r="Q2847" s="21" t="s">
        <v>3089</v>
      </c>
      <c r="T2847" s="21">
        <v>-20</v>
      </c>
      <c r="U2847" s="21" t="s">
        <v>1221</v>
      </c>
      <c r="V2847" s="9" t="s">
        <v>1250</v>
      </c>
      <c r="W2847">
        <f>56</f>
        <v>56</v>
      </c>
      <c r="X2847" s="9" t="s">
        <v>3091</v>
      </c>
      <c r="Y2847" t="s">
        <v>3092</v>
      </c>
      <c r="Z2847" s="22">
        <v>8</v>
      </c>
      <c r="AD2847" s="22" t="s">
        <v>1168</v>
      </c>
      <c r="AF2847" s="24" t="s">
        <v>153</v>
      </c>
      <c r="AG2847" t="s">
        <v>1160</v>
      </c>
      <c r="AH2847">
        <f>24*60*3</f>
        <v>4320</v>
      </c>
      <c r="AI2847" s="21" t="s">
        <v>153</v>
      </c>
      <c r="AJ2847" s="21" t="s">
        <v>1148</v>
      </c>
      <c r="AK2847" s="21">
        <v>0</v>
      </c>
      <c r="AL2847" s="21" t="s">
        <v>1324</v>
      </c>
      <c r="AM2847">
        <v>0</v>
      </c>
      <c r="AN2847" s="21">
        <v>3</v>
      </c>
      <c r="AO2847" s="21">
        <v>50</v>
      </c>
      <c r="AP2847" s="21">
        <v>3</v>
      </c>
      <c r="AQ2847" s="22" t="s">
        <v>3019</v>
      </c>
      <c r="AR2847" s="21" t="s">
        <v>1155</v>
      </c>
      <c r="AS2847" t="s">
        <v>3088</v>
      </c>
    </row>
    <row r="2848" spans="1:45" x14ac:dyDescent="0.2">
      <c r="A2848" s="21" t="s">
        <v>1688</v>
      </c>
      <c r="B2848" s="21" t="s">
        <v>1146</v>
      </c>
      <c r="C2848" s="21" t="s">
        <v>1149</v>
      </c>
      <c r="D2848" s="21" t="s">
        <v>420</v>
      </c>
      <c r="E2848" s="21" t="s">
        <v>3097</v>
      </c>
      <c r="G2848" s="21" t="s">
        <v>153</v>
      </c>
      <c r="H2848" s="21" t="s">
        <v>1168</v>
      </c>
      <c r="I2848" s="21" t="s">
        <v>3099</v>
      </c>
      <c r="J2848" s="21">
        <v>49</v>
      </c>
      <c r="K2848">
        <v>-121.5</v>
      </c>
      <c r="L2848">
        <v>1220</v>
      </c>
      <c r="M2848" s="21" t="s">
        <v>3037</v>
      </c>
      <c r="O2848" s="21">
        <v>1992</v>
      </c>
      <c r="Q2848" s="21" t="s">
        <v>3089</v>
      </c>
      <c r="T2848" s="21">
        <v>-20</v>
      </c>
      <c r="U2848" s="21" t="s">
        <v>1221</v>
      </c>
      <c r="V2848" s="9" t="s">
        <v>1250</v>
      </c>
      <c r="W2848">
        <f>56</f>
        <v>56</v>
      </c>
      <c r="X2848" s="9" t="s">
        <v>3091</v>
      </c>
      <c r="Y2848" t="s">
        <v>3092</v>
      </c>
      <c r="Z2848" s="22">
        <v>8</v>
      </c>
      <c r="AD2848" s="22" t="s">
        <v>1168</v>
      </c>
      <c r="AF2848" s="24" t="s">
        <v>153</v>
      </c>
      <c r="AG2848" t="s">
        <v>1160</v>
      </c>
      <c r="AH2848">
        <f>24*60*3</f>
        <v>4320</v>
      </c>
      <c r="AI2848" s="21" t="s">
        <v>153</v>
      </c>
      <c r="AJ2848" s="21" t="s">
        <v>1148</v>
      </c>
      <c r="AK2848" s="21">
        <v>0</v>
      </c>
      <c r="AL2848" s="21" t="s">
        <v>1324</v>
      </c>
      <c r="AM2848">
        <v>0</v>
      </c>
      <c r="AN2848" s="21">
        <v>3</v>
      </c>
      <c r="AO2848" s="21">
        <v>50</v>
      </c>
      <c r="AP2848" s="21">
        <v>6</v>
      </c>
      <c r="AQ2848" s="22" t="s">
        <v>3019</v>
      </c>
      <c r="AR2848" s="21" t="s">
        <v>1155</v>
      </c>
      <c r="AS2848" t="s">
        <v>3088</v>
      </c>
    </row>
    <row r="2849" spans="1:45" x14ac:dyDescent="0.2">
      <c r="A2849" s="21" t="s">
        <v>1688</v>
      </c>
      <c r="B2849" s="21" t="s">
        <v>1146</v>
      </c>
      <c r="C2849" s="21" t="s">
        <v>1149</v>
      </c>
      <c r="D2849" s="21" t="s">
        <v>420</v>
      </c>
      <c r="E2849" s="21" t="s">
        <v>3097</v>
      </c>
      <c r="G2849" s="21" t="s">
        <v>153</v>
      </c>
      <c r="H2849" s="21" t="s">
        <v>1168</v>
      </c>
      <c r="I2849" s="21" t="s">
        <v>3099</v>
      </c>
      <c r="J2849" s="21">
        <v>49</v>
      </c>
      <c r="K2849">
        <v>-121.5</v>
      </c>
      <c r="L2849">
        <v>1220</v>
      </c>
      <c r="M2849" s="21" t="s">
        <v>3037</v>
      </c>
      <c r="O2849" s="21">
        <v>1992</v>
      </c>
      <c r="Q2849" s="21" t="s">
        <v>3089</v>
      </c>
      <c r="T2849" s="21">
        <v>-20</v>
      </c>
      <c r="U2849" s="21" t="s">
        <v>1221</v>
      </c>
      <c r="V2849" s="9" t="s">
        <v>1250</v>
      </c>
      <c r="W2849">
        <f>56</f>
        <v>56</v>
      </c>
      <c r="X2849" s="9" t="s">
        <v>3091</v>
      </c>
      <c r="Y2849" t="s">
        <v>3092</v>
      </c>
      <c r="Z2849" s="22">
        <v>8</v>
      </c>
      <c r="AD2849" s="22" t="s">
        <v>1168</v>
      </c>
      <c r="AF2849" s="24" t="s">
        <v>153</v>
      </c>
      <c r="AG2849" t="s">
        <v>1160</v>
      </c>
      <c r="AH2849">
        <f>24*60*3</f>
        <v>4320</v>
      </c>
      <c r="AI2849" s="21" t="s">
        <v>153</v>
      </c>
      <c r="AJ2849" s="21" t="s">
        <v>1148</v>
      </c>
      <c r="AK2849" s="21">
        <v>4.8090000000000002</v>
      </c>
      <c r="AL2849" s="21" t="s">
        <v>1324</v>
      </c>
      <c r="AM2849" s="21" t="s">
        <v>3006</v>
      </c>
      <c r="AN2849" s="21">
        <v>3</v>
      </c>
      <c r="AO2849" s="21">
        <v>50</v>
      </c>
      <c r="AP2849" s="21">
        <v>9</v>
      </c>
      <c r="AQ2849" s="22" t="s">
        <v>3019</v>
      </c>
      <c r="AR2849" s="21" t="s">
        <v>1155</v>
      </c>
      <c r="AS2849" t="s">
        <v>3088</v>
      </c>
    </row>
    <row r="2850" spans="1:45" x14ac:dyDescent="0.2">
      <c r="A2850" s="21" t="s">
        <v>1688</v>
      </c>
      <c r="B2850" s="21" t="s">
        <v>1146</v>
      </c>
      <c r="C2850" s="21" t="s">
        <v>1149</v>
      </c>
      <c r="D2850" s="21" t="s">
        <v>420</v>
      </c>
      <c r="E2850" s="21" t="s">
        <v>3097</v>
      </c>
      <c r="G2850" s="21" t="s">
        <v>153</v>
      </c>
      <c r="H2850" s="21" t="s">
        <v>1168</v>
      </c>
      <c r="I2850" s="21" t="s">
        <v>3099</v>
      </c>
      <c r="J2850" s="21">
        <v>49</v>
      </c>
      <c r="K2850">
        <v>-121.5</v>
      </c>
      <c r="L2850">
        <v>1220</v>
      </c>
      <c r="M2850" s="21" t="s">
        <v>3037</v>
      </c>
      <c r="O2850" s="21">
        <v>1992</v>
      </c>
      <c r="Q2850" s="21" t="s">
        <v>3089</v>
      </c>
      <c r="T2850" s="21">
        <v>-20</v>
      </c>
      <c r="U2850" s="21" t="s">
        <v>1221</v>
      </c>
      <c r="V2850" s="9" t="s">
        <v>1250</v>
      </c>
      <c r="W2850">
        <f>56</f>
        <v>56</v>
      </c>
      <c r="X2850" s="9" t="s">
        <v>3091</v>
      </c>
      <c r="Y2850" t="s">
        <v>3092</v>
      </c>
      <c r="Z2850" s="22">
        <v>8</v>
      </c>
      <c r="AD2850" s="22" t="s">
        <v>1168</v>
      </c>
      <c r="AF2850" s="24" t="s">
        <v>153</v>
      </c>
      <c r="AG2850" t="s">
        <v>1160</v>
      </c>
      <c r="AH2850">
        <f>24*60*3</f>
        <v>4320</v>
      </c>
      <c r="AI2850" s="21" t="s">
        <v>153</v>
      </c>
      <c r="AJ2850" s="21" t="s">
        <v>1148</v>
      </c>
      <c r="AK2850" s="21">
        <v>7.5620000000000003</v>
      </c>
      <c r="AL2850" s="21" t="s">
        <v>1324</v>
      </c>
      <c r="AM2850" s="21" t="s">
        <v>3006</v>
      </c>
      <c r="AN2850" s="21">
        <v>3</v>
      </c>
      <c r="AO2850" s="21">
        <v>50</v>
      </c>
      <c r="AP2850" s="21">
        <v>12</v>
      </c>
      <c r="AQ2850" s="22" t="s">
        <v>3019</v>
      </c>
      <c r="AR2850" s="21" t="s">
        <v>1155</v>
      </c>
      <c r="AS2850" t="s">
        <v>3088</v>
      </c>
    </row>
    <row r="2851" spans="1:45" x14ac:dyDescent="0.2">
      <c r="A2851" s="21" t="s">
        <v>1688</v>
      </c>
      <c r="B2851" s="21" t="s">
        <v>1146</v>
      </c>
      <c r="C2851" s="21" t="s">
        <v>1149</v>
      </c>
      <c r="D2851" s="21" t="s">
        <v>420</v>
      </c>
      <c r="E2851" s="21" t="s">
        <v>3097</v>
      </c>
      <c r="G2851" s="21" t="s">
        <v>153</v>
      </c>
      <c r="H2851" s="21" t="s">
        <v>1168</v>
      </c>
      <c r="I2851" s="21" t="s">
        <v>3099</v>
      </c>
      <c r="J2851" s="21">
        <v>49</v>
      </c>
      <c r="K2851">
        <v>-121.5</v>
      </c>
      <c r="L2851">
        <v>1220</v>
      </c>
      <c r="M2851" s="21" t="s">
        <v>3037</v>
      </c>
      <c r="O2851" s="21">
        <v>1992</v>
      </c>
      <c r="Q2851" s="21" t="s">
        <v>3089</v>
      </c>
      <c r="T2851" s="21">
        <v>-20</v>
      </c>
      <c r="U2851" s="21" t="s">
        <v>1221</v>
      </c>
      <c r="V2851" s="9" t="s">
        <v>1250</v>
      </c>
      <c r="W2851">
        <f>56</f>
        <v>56</v>
      </c>
      <c r="X2851" s="9" t="s">
        <v>3091</v>
      </c>
      <c r="Y2851" t="s">
        <v>3092</v>
      </c>
      <c r="Z2851" s="22">
        <v>8</v>
      </c>
      <c r="AD2851" s="22" t="s">
        <v>1168</v>
      </c>
      <c r="AF2851" s="24" t="s">
        <v>153</v>
      </c>
      <c r="AG2851" t="s">
        <v>1160</v>
      </c>
      <c r="AH2851">
        <f>24*60*3</f>
        <v>4320</v>
      </c>
      <c r="AI2851" s="21" t="s">
        <v>153</v>
      </c>
      <c r="AJ2851" s="21" t="s">
        <v>1148</v>
      </c>
      <c r="AK2851" s="21">
        <v>16.516999999999999</v>
      </c>
      <c r="AL2851" s="21" t="s">
        <v>1324</v>
      </c>
      <c r="AM2851" s="21" t="s">
        <v>3006</v>
      </c>
      <c r="AN2851" s="21">
        <v>3</v>
      </c>
      <c r="AO2851" s="21">
        <v>50</v>
      </c>
      <c r="AP2851" s="21">
        <v>15</v>
      </c>
      <c r="AQ2851" s="22" t="s">
        <v>3019</v>
      </c>
      <c r="AR2851" s="21" t="s">
        <v>1155</v>
      </c>
      <c r="AS2851" t="s">
        <v>3088</v>
      </c>
    </row>
    <row r="2852" spans="1:45" x14ac:dyDescent="0.2">
      <c r="A2852" s="21" t="s">
        <v>1688</v>
      </c>
      <c r="B2852" s="21" t="s">
        <v>1146</v>
      </c>
      <c r="C2852" s="21" t="s">
        <v>1149</v>
      </c>
      <c r="D2852" s="21" t="s">
        <v>420</v>
      </c>
      <c r="E2852" s="21" t="s">
        <v>3097</v>
      </c>
      <c r="G2852" s="21" t="s">
        <v>153</v>
      </c>
      <c r="H2852" s="21" t="s">
        <v>1168</v>
      </c>
      <c r="I2852" s="21" t="s">
        <v>3099</v>
      </c>
      <c r="J2852" s="21">
        <v>49</v>
      </c>
      <c r="K2852">
        <v>-121.5</v>
      </c>
      <c r="L2852">
        <v>1220</v>
      </c>
      <c r="M2852" s="21" t="s">
        <v>3037</v>
      </c>
      <c r="O2852" s="21">
        <v>1992</v>
      </c>
      <c r="Q2852" s="21" t="s">
        <v>3089</v>
      </c>
      <c r="T2852" s="21">
        <v>-20</v>
      </c>
      <c r="U2852" s="21" t="s">
        <v>1221</v>
      </c>
      <c r="V2852" s="9" t="s">
        <v>1250</v>
      </c>
      <c r="W2852">
        <f>56</f>
        <v>56</v>
      </c>
      <c r="X2852" s="9" t="s">
        <v>3091</v>
      </c>
      <c r="Y2852" t="s">
        <v>3092</v>
      </c>
      <c r="Z2852" s="22">
        <v>8</v>
      </c>
      <c r="AD2852" s="22" t="s">
        <v>1168</v>
      </c>
      <c r="AF2852" s="24" t="s">
        <v>153</v>
      </c>
      <c r="AG2852" t="s">
        <v>1160</v>
      </c>
      <c r="AH2852">
        <f>24*60*3</f>
        <v>4320</v>
      </c>
      <c r="AI2852" s="21" t="s">
        <v>153</v>
      </c>
      <c r="AJ2852" s="21" t="s">
        <v>1148</v>
      </c>
      <c r="AK2852" s="21">
        <v>19.303000000000001</v>
      </c>
      <c r="AL2852" s="21" t="s">
        <v>1324</v>
      </c>
      <c r="AM2852" s="21" t="s">
        <v>3006</v>
      </c>
      <c r="AN2852" s="21">
        <v>3</v>
      </c>
      <c r="AO2852" s="21">
        <v>50</v>
      </c>
      <c r="AP2852" s="21">
        <v>18</v>
      </c>
      <c r="AQ2852" s="22" t="s">
        <v>3019</v>
      </c>
      <c r="AR2852" s="21" t="s">
        <v>1155</v>
      </c>
      <c r="AS2852" t="s">
        <v>3088</v>
      </c>
    </row>
    <row r="2853" spans="1:45" x14ac:dyDescent="0.2">
      <c r="A2853" s="21" t="s">
        <v>1688</v>
      </c>
      <c r="B2853" s="21" t="s">
        <v>1146</v>
      </c>
      <c r="C2853" s="21" t="s">
        <v>1149</v>
      </c>
      <c r="D2853" s="21" t="s">
        <v>420</v>
      </c>
      <c r="E2853" s="21" t="s">
        <v>3097</v>
      </c>
      <c r="G2853" s="21" t="s">
        <v>153</v>
      </c>
      <c r="H2853" s="21" t="s">
        <v>1168</v>
      </c>
      <c r="I2853" s="21" t="s">
        <v>3099</v>
      </c>
      <c r="J2853" s="21">
        <v>49</v>
      </c>
      <c r="K2853">
        <v>-121.5</v>
      </c>
      <c r="L2853">
        <v>1220</v>
      </c>
      <c r="M2853" s="21" t="s">
        <v>3037</v>
      </c>
      <c r="O2853" s="21">
        <v>1992</v>
      </c>
      <c r="Q2853" s="21" t="s">
        <v>3089</v>
      </c>
      <c r="T2853" s="21">
        <v>-20</v>
      </c>
      <c r="U2853" s="21" t="s">
        <v>1221</v>
      </c>
      <c r="V2853" s="9" t="s">
        <v>1250</v>
      </c>
      <c r="W2853">
        <f>56</f>
        <v>56</v>
      </c>
      <c r="X2853" s="9" t="s">
        <v>3091</v>
      </c>
      <c r="Y2853" t="s">
        <v>3092</v>
      </c>
      <c r="Z2853" s="22">
        <v>8</v>
      </c>
      <c r="AD2853" s="22" t="s">
        <v>1168</v>
      </c>
      <c r="AF2853" s="24" t="s">
        <v>153</v>
      </c>
      <c r="AG2853" t="s">
        <v>1160</v>
      </c>
      <c r="AH2853">
        <f>24*60*3</f>
        <v>4320</v>
      </c>
      <c r="AI2853" s="21" t="s">
        <v>153</v>
      </c>
      <c r="AJ2853" s="21" t="s">
        <v>1148</v>
      </c>
      <c r="AK2853" s="21">
        <v>23.881</v>
      </c>
      <c r="AL2853" s="21" t="s">
        <v>1324</v>
      </c>
      <c r="AM2853" s="21" t="s">
        <v>3006</v>
      </c>
      <c r="AN2853" s="21">
        <v>3</v>
      </c>
      <c r="AO2853" s="21">
        <v>50</v>
      </c>
      <c r="AP2853" s="21">
        <v>21</v>
      </c>
      <c r="AQ2853" s="22" t="s">
        <v>3019</v>
      </c>
      <c r="AR2853" s="21" t="s">
        <v>1155</v>
      </c>
      <c r="AS2853" t="s">
        <v>3088</v>
      </c>
    </row>
    <row r="2854" spans="1:45" x14ac:dyDescent="0.2">
      <c r="A2854" s="21" t="s">
        <v>1688</v>
      </c>
      <c r="B2854" s="21" t="s">
        <v>1146</v>
      </c>
      <c r="C2854" s="21" t="s">
        <v>1149</v>
      </c>
      <c r="D2854" s="21" t="s">
        <v>420</v>
      </c>
      <c r="E2854" s="21" t="s">
        <v>3097</v>
      </c>
      <c r="G2854" s="21" t="s">
        <v>153</v>
      </c>
      <c r="H2854" s="21" t="s">
        <v>1168</v>
      </c>
      <c r="I2854" s="21" t="s">
        <v>3099</v>
      </c>
      <c r="J2854" s="21">
        <v>49</v>
      </c>
      <c r="K2854">
        <v>-121.5</v>
      </c>
      <c r="L2854">
        <v>1220</v>
      </c>
      <c r="M2854" s="21" t="s">
        <v>3037</v>
      </c>
      <c r="O2854" s="21">
        <v>1992</v>
      </c>
      <c r="Q2854" s="21" t="s">
        <v>3089</v>
      </c>
      <c r="T2854" s="21">
        <v>-20</v>
      </c>
      <c r="U2854" s="21" t="s">
        <v>1221</v>
      </c>
      <c r="V2854" s="9" t="s">
        <v>1250</v>
      </c>
      <c r="W2854">
        <f>56</f>
        <v>56</v>
      </c>
      <c r="X2854" s="9" t="s">
        <v>3091</v>
      </c>
      <c r="Y2854" t="s">
        <v>3092</v>
      </c>
      <c r="Z2854" s="22">
        <v>8</v>
      </c>
      <c r="AD2854" s="22" t="s">
        <v>1168</v>
      </c>
      <c r="AF2854" s="24" t="s">
        <v>153</v>
      </c>
      <c r="AG2854" t="s">
        <v>1160</v>
      </c>
      <c r="AH2854">
        <f>24*60*3</f>
        <v>4320</v>
      </c>
      <c r="AI2854" s="21" t="s">
        <v>153</v>
      </c>
      <c r="AJ2854" s="21" t="s">
        <v>1148</v>
      </c>
      <c r="AK2854" s="21">
        <v>26.07</v>
      </c>
      <c r="AL2854" s="21" t="s">
        <v>1324</v>
      </c>
      <c r="AM2854" s="21" t="s">
        <v>3006</v>
      </c>
      <c r="AN2854" s="21">
        <v>3</v>
      </c>
      <c r="AO2854" s="21">
        <v>50</v>
      </c>
      <c r="AP2854" s="21">
        <v>24</v>
      </c>
      <c r="AQ2854" s="22" t="s">
        <v>3019</v>
      </c>
      <c r="AR2854" s="21" t="s">
        <v>1155</v>
      </c>
      <c r="AS2854" t="s">
        <v>3088</v>
      </c>
    </row>
    <row r="2855" spans="1:45" x14ac:dyDescent="0.2">
      <c r="A2855" s="21" t="s">
        <v>1688</v>
      </c>
      <c r="B2855" s="21" t="s">
        <v>1146</v>
      </c>
      <c r="C2855" s="21" t="s">
        <v>1149</v>
      </c>
      <c r="D2855" s="21" t="s">
        <v>420</v>
      </c>
      <c r="E2855" s="21" t="s">
        <v>3097</v>
      </c>
      <c r="G2855" s="21" t="s">
        <v>153</v>
      </c>
      <c r="H2855" s="21" t="s">
        <v>1168</v>
      </c>
      <c r="I2855" s="21" t="s">
        <v>3099</v>
      </c>
      <c r="J2855" s="21">
        <v>49</v>
      </c>
      <c r="K2855">
        <v>-121.5</v>
      </c>
      <c r="L2855">
        <v>1220</v>
      </c>
      <c r="M2855" s="21" t="s">
        <v>3037</v>
      </c>
      <c r="O2855" s="21">
        <v>1992</v>
      </c>
      <c r="Q2855" s="21" t="s">
        <v>3089</v>
      </c>
      <c r="T2855" s="21">
        <v>-20</v>
      </c>
      <c r="U2855" s="21" t="s">
        <v>1221</v>
      </c>
      <c r="V2855" s="9" t="s">
        <v>1250</v>
      </c>
      <c r="W2855">
        <f>56</f>
        <v>56</v>
      </c>
      <c r="X2855" s="9" t="s">
        <v>3091</v>
      </c>
      <c r="Y2855" t="s">
        <v>3092</v>
      </c>
      <c r="Z2855" s="22">
        <v>8</v>
      </c>
      <c r="AD2855" s="22" t="s">
        <v>1168</v>
      </c>
      <c r="AF2855" s="24" t="s">
        <v>153</v>
      </c>
      <c r="AG2855" t="s">
        <v>1160</v>
      </c>
      <c r="AH2855">
        <f>24*60*3</f>
        <v>4320</v>
      </c>
      <c r="AI2855" s="21" t="s">
        <v>153</v>
      </c>
      <c r="AJ2855" s="21" t="s">
        <v>1148</v>
      </c>
      <c r="AK2855" s="21">
        <v>30.448</v>
      </c>
      <c r="AL2855" s="21" t="s">
        <v>1324</v>
      </c>
      <c r="AM2855" s="21" t="s">
        <v>3006</v>
      </c>
      <c r="AN2855" s="21">
        <v>3</v>
      </c>
      <c r="AO2855" s="21">
        <v>50</v>
      </c>
      <c r="AP2855" s="21">
        <v>27</v>
      </c>
      <c r="AQ2855" s="22" t="s">
        <v>3019</v>
      </c>
      <c r="AR2855" s="21" t="s">
        <v>1155</v>
      </c>
      <c r="AS2855" t="s">
        <v>3088</v>
      </c>
    </row>
    <row r="2856" spans="1:45" x14ac:dyDescent="0.2">
      <c r="A2856" s="21" t="s">
        <v>1688</v>
      </c>
      <c r="B2856" s="21" t="s">
        <v>1146</v>
      </c>
      <c r="C2856" s="21" t="s">
        <v>1149</v>
      </c>
      <c r="D2856" s="21" t="s">
        <v>420</v>
      </c>
      <c r="E2856" s="21" t="s">
        <v>3097</v>
      </c>
      <c r="G2856" s="21" t="s">
        <v>153</v>
      </c>
      <c r="H2856" s="21" t="s">
        <v>1168</v>
      </c>
      <c r="I2856" s="21" t="s">
        <v>3099</v>
      </c>
      <c r="J2856" s="21">
        <v>49</v>
      </c>
      <c r="K2856">
        <v>-121.5</v>
      </c>
      <c r="L2856">
        <v>1220</v>
      </c>
      <c r="M2856" s="21" t="s">
        <v>3037</v>
      </c>
      <c r="O2856" s="21">
        <v>1992</v>
      </c>
      <c r="Q2856" s="21" t="s">
        <v>3089</v>
      </c>
      <c r="T2856" s="21">
        <v>-20</v>
      </c>
      <c r="U2856" s="21" t="s">
        <v>1221</v>
      </c>
      <c r="V2856" s="9" t="s">
        <v>1250</v>
      </c>
      <c r="W2856">
        <f>56</f>
        <v>56</v>
      </c>
      <c r="X2856" s="9" t="s">
        <v>3091</v>
      </c>
      <c r="Y2856" t="s">
        <v>3092</v>
      </c>
      <c r="Z2856" s="22">
        <v>8</v>
      </c>
      <c r="AD2856" s="22" t="s">
        <v>1168</v>
      </c>
      <c r="AF2856" s="24" t="s">
        <v>153</v>
      </c>
      <c r="AG2856" t="s">
        <v>1160</v>
      </c>
      <c r="AH2856">
        <f>24*60*3</f>
        <v>4320</v>
      </c>
      <c r="AI2856" s="21" t="s">
        <v>153</v>
      </c>
      <c r="AJ2856" s="21" t="s">
        <v>1148</v>
      </c>
      <c r="AK2856" s="21">
        <v>36.417999999999999</v>
      </c>
      <c r="AL2856" s="21" t="s">
        <v>1324</v>
      </c>
      <c r="AM2856" s="21" t="s">
        <v>3006</v>
      </c>
      <c r="AN2856" s="21">
        <v>3</v>
      </c>
      <c r="AO2856" s="21">
        <v>50</v>
      </c>
      <c r="AP2856" s="21">
        <v>30</v>
      </c>
      <c r="AQ2856" s="22" t="s">
        <v>3019</v>
      </c>
      <c r="AR2856" s="21" t="s">
        <v>1155</v>
      </c>
      <c r="AS2856" t="s">
        <v>3088</v>
      </c>
    </row>
    <row r="2857" spans="1:45" x14ac:dyDescent="0.2">
      <c r="A2857" s="21" t="s">
        <v>1688</v>
      </c>
      <c r="B2857" s="21" t="s">
        <v>1146</v>
      </c>
      <c r="C2857" s="21" t="s">
        <v>1149</v>
      </c>
      <c r="D2857" s="21" t="s">
        <v>420</v>
      </c>
      <c r="E2857" s="21" t="s">
        <v>3097</v>
      </c>
      <c r="G2857" s="21" t="s">
        <v>153</v>
      </c>
      <c r="H2857" s="21" t="s">
        <v>1168</v>
      </c>
      <c r="I2857" s="21" t="s">
        <v>3099</v>
      </c>
      <c r="J2857" s="21">
        <v>49</v>
      </c>
      <c r="K2857">
        <v>-121.5</v>
      </c>
      <c r="L2857">
        <v>1220</v>
      </c>
      <c r="M2857" s="21" t="s">
        <v>3037</v>
      </c>
      <c r="O2857" s="21">
        <v>1992</v>
      </c>
      <c r="Q2857" s="21" t="s">
        <v>3089</v>
      </c>
      <c r="T2857" s="21">
        <v>-20</v>
      </c>
      <c r="U2857" s="21" t="s">
        <v>1221</v>
      </c>
      <c r="V2857" s="9" t="s">
        <v>1250</v>
      </c>
      <c r="W2857">
        <f>56</f>
        <v>56</v>
      </c>
      <c r="X2857" s="9" t="s">
        <v>3091</v>
      </c>
      <c r="Y2857" t="s">
        <v>3093</v>
      </c>
      <c r="Z2857" s="22">
        <v>8</v>
      </c>
      <c r="AD2857" s="22" t="s">
        <v>1168</v>
      </c>
      <c r="AF2857" s="24" t="s">
        <v>153</v>
      </c>
      <c r="AG2857" t="s">
        <v>1160</v>
      </c>
      <c r="AH2857">
        <f>24*60*3</f>
        <v>4320</v>
      </c>
      <c r="AI2857" s="21" t="s">
        <v>153</v>
      </c>
      <c r="AJ2857" s="21" t="s">
        <v>1148</v>
      </c>
      <c r="AK2857" s="21">
        <v>0</v>
      </c>
      <c r="AL2857" s="21" t="s">
        <v>1324</v>
      </c>
      <c r="AM2857" s="21">
        <v>0</v>
      </c>
      <c r="AN2857" s="21">
        <v>3</v>
      </c>
      <c r="AO2857" s="21">
        <v>50</v>
      </c>
      <c r="AP2857" s="21">
        <v>3</v>
      </c>
      <c r="AQ2857" s="22" t="s">
        <v>3019</v>
      </c>
      <c r="AR2857" s="21" t="s">
        <v>1155</v>
      </c>
      <c r="AS2857" t="s">
        <v>3088</v>
      </c>
    </row>
    <row r="2858" spans="1:45" x14ac:dyDescent="0.2">
      <c r="A2858" s="21" t="s">
        <v>1688</v>
      </c>
      <c r="B2858" s="21" t="s">
        <v>1146</v>
      </c>
      <c r="C2858" s="21" t="s">
        <v>1149</v>
      </c>
      <c r="D2858" s="21" t="s">
        <v>420</v>
      </c>
      <c r="E2858" s="21" t="s">
        <v>3097</v>
      </c>
      <c r="G2858" s="21" t="s">
        <v>153</v>
      </c>
      <c r="H2858" s="21" t="s">
        <v>1168</v>
      </c>
      <c r="I2858" s="21" t="s">
        <v>3099</v>
      </c>
      <c r="J2858" s="21">
        <v>49</v>
      </c>
      <c r="K2858">
        <v>-121.5</v>
      </c>
      <c r="L2858">
        <v>1220</v>
      </c>
      <c r="M2858" s="21" t="s">
        <v>3037</v>
      </c>
      <c r="O2858" s="21">
        <v>1992</v>
      </c>
      <c r="Q2858" s="21" t="s">
        <v>3089</v>
      </c>
      <c r="T2858" s="21">
        <v>-20</v>
      </c>
      <c r="U2858" s="21" t="s">
        <v>1221</v>
      </c>
      <c r="V2858" s="9" t="s">
        <v>1250</v>
      </c>
      <c r="W2858">
        <f>56</f>
        <v>56</v>
      </c>
      <c r="X2858" s="9" t="s">
        <v>3091</v>
      </c>
      <c r="Y2858" t="s">
        <v>3093</v>
      </c>
      <c r="Z2858" s="22">
        <v>8</v>
      </c>
      <c r="AD2858" s="22" t="s">
        <v>1168</v>
      </c>
      <c r="AF2858" s="24" t="s">
        <v>153</v>
      </c>
      <c r="AG2858" t="s">
        <v>1160</v>
      </c>
      <c r="AH2858">
        <f>24*60*3</f>
        <v>4320</v>
      </c>
      <c r="AI2858" s="21" t="s">
        <v>153</v>
      </c>
      <c r="AJ2858" s="21" t="s">
        <v>1148</v>
      </c>
      <c r="AK2858" s="21">
        <v>0</v>
      </c>
      <c r="AL2858" s="21" t="s">
        <v>1324</v>
      </c>
      <c r="AM2858" s="21">
        <v>0</v>
      </c>
      <c r="AN2858" s="21">
        <v>3</v>
      </c>
      <c r="AO2858" s="21">
        <v>50</v>
      </c>
      <c r="AP2858" s="21">
        <v>6</v>
      </c>
      <c r="AQ2858" s="22" t="s">
        <v>3019</v>
      </c>
      <c r="AR2858" s="21" t="s">
        <v>1155</v>
      </c>
      <c r="AS2858" t="s">
        <v>3088</v>
      </c>
    </row>
    <row r="2859" spans="1:45" x14ac:dyDescent="0.2">
      <c r="A2859" s="21" t="s">
        <v>1688</v>
      </c>
      <c r="B2859" s="21" t="s">
        <v>1146</v>
      </c>
      <c r="C2859" s="21" t="s">
        <v>1149</v>
      </c>
      <c r="D2859" s="21" t="s">
        <v>420</v>
      </c>
      <c r="E2859" s="21" t="s">
        <v>3097</v>
      </c>
      <c r="G2859" s="21" t="s">
        <v>153</v>
      </c>
      <c r="H2859" s="21" t="s">
        <v>1168</v>
      </c>
      <c r="I2859" s="21" t="s">
        <v>3099</v>
      </c>
      <c r="J2859" s="21">
        <v>49</v>
      </c>
      <c r="K2859">
        <v>-121.5</v>
      </c>
      <c r="L2859">
        <v>1220</v>
      </c>
      <c r="M2859" s="21" t="s">
        <v>3037</v>
      </c>
      <c r="O2859" s="21">
        <v>1992</v>
      </c>
      <c r="Q2859" s="21" t="s">
        <v>3089</v>
      </c>
      <c r="T2859" s="21">
        <v>-20</v>
      </c>
      <c r="U2859" s="21" t="s">
        <v>1221</v>
      </c>
      <c r="V2859" s="9" t="s">
        <v>1250</v>
      </c>
      <c r="W2859">
        <f>56</f>
        <v>56</v>
      </c>
      <c r="X2859" s="9" t="s">
        <v>3091</v>
      </c>
      <c r="Y2859" t="s">
        <v>3093</v>
      </c>
      <c r="Z2859" s="22">
        <v>8</v>
      </c>
      <c r="AD2859" s="22" t="s">
        <v>1168</v>
      </c>
      <c r="AF2859" s="24" t="s">
        <v>153</v>
      </c>
      <c r="AG2859" t="s">
        <v>1160</v>
      </c>
      <c r="AH2859">
        <f>24*60*3</f>
        <v>4320</v>
      </c>
      <c r="AI2859" s="21" t="s">
        <v>153</v>
      </c>
      <c r="AJ2859" s="21" t="s">
        <v>1148</v>
      </c>
      <c r="AK2859" s="21">
        <v>9.5190000000000001</v>
      </c>
      <c r="AL2859" s="21" t="s">
        <v>1324</v>
      </c>
      <c r="AM2859" s="21" t="s">
        <v>3006</v>
      </c>
      <c r="AN2859" s="21">
        <v>3</v>
      </c>
      <c r="AO2859" s="21">
        <v>50</v>
      </c>
      <c r="AP2859" s="21">
        <v>12</v>
      </c>
      <c r="AQ2859" s="22" t="s">
        <v>3019</v>
      </c>
      <c r="AR2859" s="21" t="s">
        <v>1155</v>
      </c>
      <c r="AS2859" t="s">
        <v>3088</v>
      </c>
    </row>
    <row r="2860" spans="1:45" x14ac:dyDescent="0.2">
      <c r="A2860" s="21" t="s">
        <v>1688</v>
      </c>
      <c r="B2860" s="21" t="s">
        <v>1146</v>
      </c>
      <c r="C2860" s="21" t="s">
        <v>1149</v>
      </c>
      <c r="D2860" s="21" t="s">
        <v>420</v>
      </c>
      <c r="E2860" s="21" t="s">
        <v>3097</v>
      </c>
      <c r="G2860" s="21" t="s">
        <v>153</v>
      </c>
      <c r="H2860" s="21" t="s">
        <v>1168</v>
      </c>
      <c r="I2860" s="21" t="s">
        <v>3099</v>
      </c>
      <c r="J2860" s="21">
        <v>49</v>
      </c>
      <c r="K2860">
        <v>-121.5</v>
      </c>
      <c r="L2860">
        <v>1220</v>
      </c>
      <c r="M2860" s="21" t="s">
        <v>3037</v>
      </c>
      <c r="O2860" s="21">
        <v>1992</v>
      </c>
      <c r="Q2860" s="21" t="s">
        <v>3089</v>
      </c>
      <c r="T2860" s="21">
        <v>-20</v>
      </c>
      <c r="U2860" s="21" t="s">
        <v>1221</v>
      </c>
      <c r="V2860" s="9" t="s">
        <v>1250</v>
      </c>
      <c r="W2860">
        <f>56</f>
        <v>56</v>
      </c>
      <c r="X2860" s="9" t="s">
        <v>3091</v>
      </c>
      <c r="Y2860" t="s">
        <v>3093</v>
      </c>
      <c r="Z2860" s="22">
        <v>8</v>
      </c>
      <c r="AD2860" s="22" t="s">
        <v>1168</v>
      </c>
      <c r="AF2860" s="24" t="s">
        <v>153</v>
      </c>
      <c r="AG2860" t="s">
        <v>1160</v>
      </c>
      <c r="AH2860">
        <f>24*60*3</f>
        <v>4320</v>
      </c>
      <c r="AI2860" s="21" t="s">
        <v>153</v>
      </c>
      <c r="AJ2860" s="21" t="s">
        <v>1148</v>
      </c>
      <c r="AK2860" s="21">
        <v>14.726000000000001</v>
      </c>
      <c r="AL2860" s="21" t="s">
        <v>1324</v>
      </c>
      <c r="AM2860" s="21" t="s">
        <v>3006</v>
      </c>
      <c r="AN2860" s="21">
        <v>3</v>
      </c>
      <c r="AO2860" s="21">
        <v>50</v>
      </c>
      <c r="AP2860" s="21">
        <v>15</v>
      </c>
      <c r="AQ2860" s="22" t="s">
        <v>3019</v>
      </c>
      <c r="AR2860" s="21" t="s">
        <v>1155</v>
      </c>
      <c r="AS2860" t="s">
        <v>3088</v>
      </c>
    </row>
    <row r="2861" spans="1:45" x14ac:dyDescent="0.2">
      <c r="A2861" s="21" t="s">
        <v>1688</v>
      </c>
      <c r="B2861" s="21" t="s">
        <v>1146</v>
      </c>
      <c r="C2861" s="21" t="s">
        <v>1149</v>
      </c>
      <c r="D2861" s="21" t="s">
        <v>420</v>
      </c>
      <c r="E2861" s="21" t="s">
        <v>3097</v>
      </c>
      <c r="G2861" s="21" t="s">
        <v>153</v>
      </c>
      <c r="H2861" s="21" t="s">
        <v>1168</v>
      </c>
      <c r="I2861" s="21" t="s">
        <v>3099</v>
      </c>
      <c r="J2861" s="21">
        <v>49</v>
      </c>
      <c r="K2861">
        <v>-121.5</v>
      </c>
      <c r="L2861">
        <v>1220</v>
      </c>
      <c r="M2861" s="21" t="s">
        <v>3037</v>
      </c>
      <c r="O2861" s="21">
        <v>1992</v>
      </c>
      <c r="Q2861" s="21" t="s">
        <v>3089</v>
      </c>
      <c r="T2861" s="21">
        <v>-20</v>
      </c>
      <c r="U2861" s="21" t="s">
        <v>1221</v>
      </c>
      <c r="V2861" s="9" t="s">
        <v>1250</v>
      </c>
      <c r="W2861">
        <f>56</f>
        <v>56</v>
      </c>
      <c r="X2861" s="9" t="s">
        <v>3091</v>
      </c>
      <c r="Y2861" t="s">
        <v>3093</v>
      </c>
      <c r="Z2861" s="22">
        <v>8</v>
      </c>
      <c r="AD2861" s="22" t="s">
        <v>1168</v>
      </c>
      <c r="AF2861" s="24" t="s">
        <v>153</v>
      </c>
      <c r="AG2861" t="s">
        <v>1160</v>
      </c>
      <c r="AH2861">
        <f>24*60*3</f>
        <v>4320</v>
      </c>
      <c r="AI2861" s="21" t="s">
        <v>153</v>
      </c>
      <c r="AJ2861" s="21" t="s">
        <v>1148</v>
      </c>
      <c r="AK2861" s="21">
        <v>23.283999999999999</v>
      </c>
      <c r="AL2861" s="21" t="s">
        <v>1324</v>
      </c>
      <c r="AM2861" s="21" t="s">
        <v>3006</v>
      </c>
      <c r="AN2861" s="21">
        <v>3</v>
      </c>
      <c r="AO2861" s="21">
        <v>50</v>
      </c>
      <c r="AP2861" s="21">
        <v>18</v>
      </c>
      <c r="AQ2861" s="22" t="s">
        <v>3019</v>
      </c>
      <c r="AR2861" s="21" t="s">
        <v>1155</v>
      </c>
      <c r="AS2861" t="s">
        <v>3088</v>
      </c>
    </row>
    <row r="2862" spans="1:45" x14ac:dyDescent="0.2">
      <c r="A2862" s="21" t="s">
        <v>1688</v>
      </c>
      <c r="B2862" s="21" t="s">
        <v>1146</v>
      </c>
      <c r="C2862" s="21" t="s">
        <v>1149</v>
      </c>
      <c r="D2862" s="21" t="s">
        <v>420</v>
      </c>
      <c r="E2862" s="21" t="s">
        <v>3097</v>
      </c>
      <c r="G2862" s="21" t="s">
        <v>153</v>
      </c>
      <c r="H2862" s="21" t="s">
        <v>1168</v>
      </c>
      <c r="I2862" s="21" t="s">
        <v>3099</v>
      </c>
      <c r="J2862" s="21">
        <v>49</v>
      </c>
      <c r="K2862">
        <v>-121.5</v>
      </c>
      <c r="L2862">
        <v>1220</v>
      </c>
      <c r="M2862" s="21" t="s">
        <v>3037</v>
      </c>
      <c r="O2862" s="21">
        <v>1992</v>
      </c>
      <c r="Q2862" s="21" t="s">
        <v>3089</v>
      </c>
      <c r="T2862" s="21">
        <v>-20</v>
      </c>
      <c r="U2862" s="21" t="s">
        <v>1221</v>
      </c>
      <c r="V2862" s="9" t="s">
        <v>1250</v>
      </c>
      <c r="W2862">
        <f>56</f>
        <v>56</v>
      </c>
      <c r="X2862" s="9" t="s">
        <v>3091</v>
      </c>
      <c r="Y2862" t="s">
        <v>3093</v>
      </c>
      <c r="Z2862" s="22">
        <v>8</v>
      </c>
      <c r="AD2862" s="22" t="s">
        <v>1168</v>
      </c>
      <c r="AF2862" s="24" t="s">
        <v>153</v>
      </c>
      <c r="AG2862" t="s">
        <v>1160</v>
      </c>
      <c r="AH2862">
        <f>24*60*3</f>
        <v>4320</v>
      </c>
      <c r="AI2862" s="21" t="s">
        <v>153</v>
      </c>
      <c r="AJ2862" s="21" t="s">
        <v>1148</v>
      </c>
      <c r="AK2862" s="21">
        <v>26.667000000000002</v>
      </c>
      <c r="AL2862" s="21" t="s">
        <v>1324</v>
      </c>
      <c r="AM2862" s="21" t="s">
        <v>3006</v>
      </c>
      <c r="AN2862" s="21">
        <v>3</v>
      </c>
      <c r="AO2862" s="21">
        <v>50</v>
      </c>
      <c r="AP2862" s="21">
        <v>21</v>
      </c>
      <c r="AQ2862" s="22" t="s">
        <v>3019</v>
      </c>
      <c r="AR2862" s="21" t="s">
        <v>1155</v>
      </c>
      <c r="AS2862" t="s">
        <v>3088</v>
      </c>
    </row>
    <row r="2863" spans="1:45" x14ac:dyDescent="0.2">
      <c r="A2863" s="21" t="s">
        <v>1688</v>
      </c>
      <c r="B2863" s="21" t="s">
        <v>1146</v>
      </c>
      <c r="C2863" s="21" t="s">
        <v>1149</v>
      </c>
      <c r="D2863" s="21" t="s">
        <v>420</v>
      </c>
      <c r="E2863" s="21" t="s">
        <v>3097</v>
      </c>
      <c r="G2863" s="21" t="s">
        <v>153</v>
      </c>
      <c r="H2863" s="21" t="s">
        <v>1168</v>
      </c>
      <c r="I2863" s="21" t="s">
        <v>3099</v>
      </c>
      <c r="J2863" s="21">
        <v>49</v>
      </c>
      <c r="K2863">
        <v>-121.5</v>
      </c>
      <c r="L2863">
        <v>1220</v>
      </c>
      <c r="M2863" s="21" t="s">
        <v>3037</v>
      </c>
      <c r="O2863" s="21">
        <v>1992</v>
      </c>
      <c r="Q2863" s="21" t="s">
        <v>3089</v>
      </c>
      <c r="T2863" s="21">
        <v>-20</v>
      </c>
      <c r="U2863" s="21" t="s">
        <v>1221</v>
      </c>
      <c r="V2863" s="9" t="s">
        <v>1250</v>
      </c>
      <c r="W2863">
        <f>56</f>
        <v>56</v>
      </c>
      <c r="X2863" s="9" t="s">
        <v>3091</v>
      </c>
      <c r="Y2863" t="s">
        <v>3093</v>
      </c>
      <c r="Z2863" s="22">
        <v>8</v>
      </c>
      <c r="AD2863" s="22" t="s">
        <v>1168</v>
      </c>
      <c r="AF2863" s="24" t="s">
        <v>153</v>
      </c>
      <c r="AG2863" t="s">
        <v>1160</v>
      </c>
      <c r="AH2863">
        <f>24*60*3</f>
        <v>4320</v>
      </c>
      <c r="AI2863" s="21" t="s">
        <v>153</v>
      </c>
      <c r="AJ2863" s="21" t="s">
        <v>1148</v>
      </c>
      <c r="AK2863" s="21">
        <v>29.452999999999999</v>
      </c>
      <c r="AL2863" s="21" t="s">
        <v>1324</v>
      </c>
      <c r="AM2863" s="21" t="s">
        <v>3006</v>
      </c>
      <c r="AN2863" s="21">
        <v>3</v>
      </c>
      <c r="AO2863" s="21">
        <v>50</v>
      </c>
      <c r="AP2863" s="21">
        <v>24</v>
      </c>
      <c r="AQ2863" s="22" t="s">
        <v>3019</v>
      </c>
      <c r="AR2863" s="21" t="s">
        <v>1155</v>
      </c>
      <c r="AS2863" t="s">
        <v>3088</v>
      </c>
    </row>
    <row r="2864" spans="1:45" x14ac:dyDescent="0.2">
      <c r="A2864" s="21" t="s">
        <v>1688</v>
      </c>
      <c r="B2864" s="21" t="s">
        <v>1146</v>
      </c>
      <c r="C2864" s="21" t="s">
        <v>1149</v>
      </c>
      <c r="D2864" s="21" t="s">
        <v>420</v>
      </c>
      <c r="E2864" s="21" t="s">
        <v>3097</v>
      </c>
      <c r="G2864" s="21" t="s">
        <v>153</v>
      </c>
      <c r="H2864" s="21" t="s">
        <v>1168</v>
      </c>
      <c r="I2864" s="21" t="s">
        <v>3099</v>
      </c>
      <c r="J2864" s="21">
        <v>49</v>
      </c>
      <c r="K2864">
        <v>-121.5</v>
      </c>
      <c r="L2864">
        <v>1220</v>
      </c>
      <c r="M2864" s="21" t="s">
        <v>3037</v>
      </c>
      <c r="O2864" s="21">
        <v>1992</v>
      </c>
      <c r="Q2864" s="21" t="s">
        <v>3089</v>
      </c>
      <c r="T2864" s="21">
        <v>-20</v>
      </c>
      <c r="U2864" s="21" t="s">
        <v>1221</v>
      </c>
      <c r="V2864" s="9" t="s">
        <v>1250</v>
      </c>
      <c r="W2864">
        <f>56</f>
        <v>56</v>
      </c>
      <c r="X2864" s="9" t="s">
        <v>3091</v>
      </c>
      <c r="Y2864" t="s">
        <v>3093</v>
      </c>
      <c r="Z2864" s="22">
        <v>8</v>
      </c>
      <c r="AD2864" s="22" t="s">
        <v>1168</v>
      </c>
      <c r="AF2864" s="24" t="s">
        <v>153</v>
      </c>
      <c r="AG2864" t="s">
        <v>1160</v>
      </c>
      <c r="AH2864">
        <f>24*60*3</f>
        <v>4320</v>
      </c>
      <c r="AI2864" s="21" t="s">
        <v>153</v>
      </c>
      <c r="AJ2864" s="21" t="s">
        <v>1148</v>
      </c>
      <c r="AK2864" s="21">
        <v>34.527000000000001</v>
      </c>
      <c r="AL2864" s="21" t="s">
        <v>1324</v>
      </c>
      <c r="AM2864" s="21" t="s">
        <v>3006</v>
      </c>
      <c r="AN2864" s="21">
        <v>3</v>
      </c>
      <c r="AO2864" s="21">
        <v>50</v>
      </c>
      <c r="AP2864" s="21">
        <v>27</v>
      </c>
      <c r="AQ2864" s="22" t="s">
        <v>3019</v>
      </c>
      <c r="AR2864" s="21" t="s">
        <v>1155</v>
      </c>
      <c r="AS2864" t="s">
        <v>3088</v>
      </c>
    </row>
    <row r="2865" spans="1:45" x14ac:dyDescent="0.2">
      <c r="A2865" s="21" t="s">
        <v>1688</v>
      </c>
      <c r="B2865" s="21" t="s">
        <v>1146</v>
      </c>
      <c r="C2865" s="21" t="s">
        <v>1149</v>
      </c>
      <c r="D2865" s="21" t="s">
        <v>420</v>
      </c>
      <c r="E2865" s="21" t="s">
        <v>3097</v>
      </c>
      <c r="G2865" s="21" t="s">
        <v>153</v>
      </c>
      <c r="H2865" s="21" t="s">
        <v>1168</v>
      </c>
      <c r="I2865" s="21" t="s">
        <v>3099</v>
      </c>
      <c r="J2865" s="21">
        <v>49</v>
      </c>
      <c r="K2865">
        <v>-121.5</v>
      </c>
      <c r="L2865">
        <v>1220</v>
      </c>
      <c r="M2865" s="21" t="s">
        <v>3037</v>
      </c>
      <c r="O2865" s="21">
        <v>1992</v>
      </c>
      <c r="Q2865" s="21" t="s">
        <v>3089</v>
      </c>
      <c r="T2865" s="21">
        <v>-20</v>
      </c>
      <c r="U2865" s="21" t="s">
        <v>1221</v>
      </c>
      <c r="V2865" s="9" t="s">
        <v>1250</v>
      </c>
      <c r="W2865">
        <f>56</f>
        <v>56</v>
      </c>
      <c r="X2865" s="9" t="s">
        <v>3091</v>
      </c>
      <c r="Y2865" t="s">
        <v>3093</v>
      </c>
      <c r="Z2865" s="22">
        <v>8</v>
      </c>
      <c r="AD2865" s="22" t="s">
        <v>1168</v>
      </c>
      <c r="AF2865" s="24" t="s">
        <v>153</v>
      </c>
      <c r="AG2865" t="s">
        <v>1160</v>
      </c>
      <c r="AH2865">
        <f>24*60*3</f>
        <v>4320</v>
      </c>
      <c r="AI2865" s="21" t="s">
        <v>153</v>
      </c>
      <c r="AJ2865" s="21" t="s">
        <v>1148</v>
      </c>
      <c r="AK2865" s="21">
        <v>38.375</v>
      </c>
      <c r="AL2865" s="21" t="s">
        <v>1324</v>
      </c>
      <c r="AM2865" s="21" t="s">
        <v>3006</v>
      </c>
      <c r="AN2865" s="21">
        <v>3</v>
      </c>
      <c r="AO2865" s="21">
        <v>50</v>
      </c>
      <c r="AP2865" s="21">
        <v>30</v>
      </c>
      <c r="AQ2865" s="22" t="s">
        <v>3019</v>
      </c>
      <c r="AR2865" s="21" t="s">
        <v>1155</v>
      </c>
      <c r="AS2865" t="s">
        <v>3088</v>
      </c>
    </row>
    <row r="2866" spans="1:45" x14ac:dyDescent="0.2">
      <c r="A2866" s="21" t="s">
        <v>1688</v>
      </c>
      <c r="B2866" s="21" t="s">
        <v>1146</v>
      </c>
      <c r="C2866" s="21" t="s">
        <v>1149</v>
      </c>
      <c r="D2866" s="21" t="s">
        <v>420</v>
      </c>
      <c r="E2866" s="21" t="s">
        <v>3097</v>
      </c>
      <c r="G2866" s="21" t="s">
        <v>153</v>
      </c>
      <c r="H2866" s="21" t="s">
        <v>1168</v>
      </c>
      <c r="I2866" s="21" t="s">
        <v>3099</v>
      </c>
      <c r="J2866" s="21">
        <v>49</v>
      </c>
      <c r="K2866">
        <v>-121.5</v>
      </c>
      <c r="L2866">
        <v>1220</v>
      </c>
      <c r="M2866" s="21" t="s">
        <v>3037</v>
      </c>
      <c r="O2866" s="21">
        <v>1992</v>
      </c>
      <c r="Q2866" s="21" t="s">
        <v>3089</v>
      </c>
      <c r="T2866" s="21">
        <v>-20</v>
      </c>
      <c r="U2866" s="21" t="s">
        <v>1221</v>
      </c>
      <c r="V2866" s="9" t="s">
        <v>1250</v>
      </c>
      <c r="W2866">
        <f>56</f>
        <v>56</v>
      </c>
      <c r="X2866" s="9" t="s">
        <v>3091</v>
      </c>
      <c r="Y2866" t="s">
        <v>3094</v>
      </c>
      <c r="Z2866" s="22">
        <v>8</v>
      </c>
      <c r="AD2866" s="22" t="s">
        <v>1168</v>
      </c>
      <c r="AF2866" s="24" t="s">
        <v>153</v>
      </c>
      <c r="AG2866" t="s">
        <v>1160</v>
      </c>
      <c r="AH2866">
        <f>24*60*3</f>
        <v>4320</v>
      </c>
      <c r="AI2866" s="21" t="s">
        <v>153</v>
      </c>
      <c r="AJ2866" s="21" t="s">
        <v>1148</v>
      </c>
      <c r="AK2866" s="21">
        <v>0</v>
      </c>
      <c r="AL2866" s="21" t="s">
        <v>1324</v>
      </c>
      <c r="AM2866" s="21">
        <v>0</v>
      </c>
      <c r="AN2866" s="21">
        <v>3</v>
      </c>
      <c r="AO2866" s="21">
        <v>50</v>
      </c>
      <c r="AP2866" s="21">
        <v>3</v>
      </c>
      <c r="AQ2866" s="22" t="s">
        <v>3019</v>
      </c>
      <c r="AR2866" s="21" t="s">
        <v>1155</v>
      </c>
      <c r="AS2866" t="s">
        <v>3088</v>
      </c>
    </row>
    <row r="2867" spans="1:45" x14ac:dyDescent="0.2">
      <c r="A2867" s="21" t="s">
        <v>1688</v>
      </c>
      <c r="B2867" s="21" t="s">
        <v>1146</v>
      </c>
      <c r="C2867" s="21" t="s">
        <v>1149</v>
      </c>
      <c r="D2867" s="21" t="s">
        <v>420</v>
      </c>
      <c r="E2867" s="21" t="s">
        <v>3097</v>
      </c>
      <c r="G2867" s="21" t="s">
        <v>153</v>
      </c>
      <c r="H2867" s="21" t="s">
        <v>1168</v>
      </c>
      <c r="I2867" s="21" t="s">
        <v>3099</v>
      </c>
      <c r="J2867" s="21">
        <v>49</v>
      </c>
      <c r="K2867">
        <v>-121.5</v>
      </c>
      <c r="L2867">
        <v>1220</v>
      </c>
      <c r="M2867" s="21" t="s">
        <v>3037</v>
      </c>
      <c r="O2867" s="21">
        <v>1992</v>
      </c>
      <c r="Q2867" s="21" t="s">
        <v>3089</v>
      </c>
      <c r="T2867" s="21">
        <v>-20</v>
      </c>
      <c r="U2867" s="21" t="s">
        <v>1221</v>
      </c>
      <c r="V2867" s="9" t="s">
        <v>1250</v>
      </c>
      <c r="W2867">
        <f>56</f>
        <v>56</v>
      </c>
      <c r="X2867" s="9" t="s">
        <v>3091</v>
      </c>
      <c r="Y2867" t="s">
        <v>3094</v>
      </c>
      <c r="Z2867" s="22">
        <v>8</v>
      </c>
      <c r="AD2867" s="22" t="s">
        <v>1168</v>
      </c>
      <c r="AF2867" s="24" t="s">
        <v>153</v>
      </c>
      <c r="AG2867" t="s">
        <v>1160</v>
      </c>
      <c r="AH2867">
        <f>24*60*3</f>
        <v>4320</v>
      </c>
      <c r="AI2867" s="21" t="s">
        <v>153</v>
      </c>
      <c r="AJ2867" s="21" t="s">
        <v>1148</v>
      </c>
      <c r="AK2867" s="21">
        <v>0</v>
      </c>
      <c r="AL2867" s="21" t="s">
        <v>1324</v>
      </c>
      <c r="AM2867" s="21">
        <v>0</v>
      </c>
      <c r="AN2867" s="21">
        <v>3</v>
      </c>
      <c r="AO2867" s="21">
        <v>50</v>
      </c>
      <c r="AP2867" s="21">
        <v>6</v>
      </c>
      <c r="AQ2867" s="22" t="s">
        <v>3019</v>
      </c>
      <c r="AR2867" s="21" t="s">
        <v>1155</v>
      </c>
      <c r="AS2867" t="s">
        <v>3088</v>
      </c>
    </row>
    <row r="2868" spans="1:45" x14ac:dyDescent="0.2">
      <c r="A2868" s="21" t="s">
        <v>1688</v>
      </c>
      <c r="B2868" s="21" t="s">
        <v>1146</v>
      </c>
      <c r="C2868" s="21" t="s">
        <v>1149</v>
      </c>
      <c r="D2868" s="21" t="s">
        <v>420</v>
      </c>
      <c r="E2868" s="21" t="s">
        <v>3097</v>
      </c>
      <c r="G2868" s="21" t="s">
        <v>153</v>
      </c>
      <c r="H2868" s="21" t="s">
        <v>1168</v>
      </c>
      <c r="I2868" s="21" t="s">
        <v>3099</v>
      </c>
      <c r="J2868" s="21">
        <v>49</v>
      </c>
      <c r="K2868">
        <v>-121.5</v>
      </c>
      <c r="L2868">
        <v>1220</v>
      </c>
      <c r="M2868" s="21" t="s">
        <v>3037</v>
      </c>
      <c r="O2868" s="21">
        <v>1992</v>
      </c>
      <c r="Q2868" s="21" t="s">
        <v>3089</v>
      </c>
      <c r="T2868" s="21">
        <v>-20</v>
      </c>
      <c r="U2868" s="21" t="s">
        <v>1221</v>
      </c>
      <c r="V2868" s="9" t="s">
        <v>1250</v>
      </c>
      <c r="W2868">
        <f>56</f>
        <v>56</v>
      </c>
      <c r="X2868" s="9" t="s">
        <v>3091</v>
      </c>
      <c r="Y2868" t="s">
        <v>3094</v>
      </c>
      <c r="Z2868" s="22">
        <v>8</v>
      </c>
      <c r="AD2868" s="22" t="s">
        <v>1168</v>
      </c>
      <c r="AF2868" s="24" t="s">
        <v>153</v>
      </c>
      <c r="AG2868" t="s">
        <v>1160</v>
      </c>
      <c r="AH2868">
        <f>24*60*3</f>
        <v>4320</v>
      </c>
      <c r="AI2868" s="21" t="s">
        <v>153</v>
      </c>
      <c r="AJ2868" s="21" t="s">
        <v>1148</v>
      </c>
      <c r="AK2868" s="21">
        <v>4.2119999999999997</v>
      </c>
      <c r="AL2868" s="21" t="s">
        <v>1324</v>
      </c>
      <c r="AM2868" s="21" t="s">
        <v>3006</v>
      </c>
      <c r="AN2868" s="21">
        <v>3</v>
      </c>
      <c r="AO2868" s="21">
        <v>50</v>
      </c>
      <c r="AP2868" s="21">
        <v>9</v>
      </c>
      <c r="AQ2868" s="22" t="s">
        <v>3019</v>
      </c>
      <c r="AR2868" s="21" t="s">
        <v>1155</v>
      </c>
      <c r="AS2868" t="s">
        <v>3088</v>
      </c>
    </row>
    <row r="2869" spans="1:45" x14ac:dyDescent="0.2">
      <c r="A2869" s="21" t="s">
        <v>1688</v>
      </c>
      <c r="B2869" s="21" t="s">
        <v>1146</v>
      </c>
      <c r="C2869" s="21" t="s">
        <v>1149</v>
      </c>
      <c r="D2869" s="21" t="s">
        <v>420</v>
      </c>
      <c r="E2869" s="21" t="s">
        <v>3097</v>
      </c>
      <c r="G2869" s="21" t="s">
        <v>153</v>
      </c>
      <c r="H2869" s="21" t="s">
        <v>1168</v>
      </c>
      <c r="I2869" s="21" t="s">
        <v>3099</v>
      </c>
      <c r="J2869" s="21">
        <v>49</v>
      </c>
      <c r="K2869">
        <v>-121.5</v>
      </c>
      <c r="L2869">
        <v>1220</v>
      </c>
      <c r="M2869" s="21" t="s">
        <v>3037</v>
      </c>
      <c r="O2869" s="21">
        <v>1992</v>
      </c>
      <c r="Q2869" s="21" t="s">
        <v>3089</v>
      </c>
      <c r="T2869" s="21">
        <v>-20</v>
      </c>
      <c r="U2869" s="21" t="s">
        <v>1221</v>
      </c>
      <c r="V2869" s="9" t="s">
        <v>1250</v>
      </c>
      <c r="W2869">
        <f>56</f>
        <v>56</v>
      </c>
      <c r="X2869" s="9" t="s">
        <v>3091</v>
      </c>
      <c r="Y2869" t="s">
        <v>3094</v>
      </c>
      <c r="Z2869" s="22">
        <v>8</v>
      </c>
      <c r="AD2869" s="22" t="s">
        <v>1168</v>
      </c>
      <c r="AF2869" s="24" t="s">
        <v>153</v>
      </c>
      <c r="AG2869" t="s">
        <v>1160</v>
      </c>
      <c r="AH2869">
        <f>24*60*3</f>
        <v>4320</v>
      </c>
      <c r="AI2869" s="21" t="s">
        <v>153</v>
      </c>
      <c r="AJ2869" s="21" t="s">
        <v>1148</v>
      </c>
      <c r="AK2869" s="21">
        <v>10.846</v>
      </c>
      <c r="AL2869" s="21" t="s">
        <v>1324</v>
      </c>
      <c r="AM2869" s="21" t="s">
        <v>3006</v>
      </c>
      <c r="AN2869" s="21">
        <v>3</v>
      </c>
      <c r="AO2869" s="21">
        <v>50</v>
      </c>
      <c r="AP2869" s="21">
        <v>12</v>
      </c>
      <c r="AQ2869" s="22" t="s">
        <v>3019</v>
      </c>
      <c r="AR2869" s="21" t="s">
        <v>1155</v>
      </c>
      <c r="AS2869" t="s">
        <v>3088</v>
      </c>
    </row>
    <row r="2870" spans="1:45" x14ac:dyDescent="0.2">
      <c r="A2870" s="21" t="s">
        <v>1688</v>
      </c>
      <c r="B2870" s="21" t="s">
        <v>1146</v>
      </c>
      <c r="C2870" s="21" t="s">
        <v>1149</v>
      </c>
      <c r="D2870" s="21" t="s">
        <v>420</v>
      </c>
      <c r="E2870" s="21" t="s">
        <v>3097</v>
      </c>
      <c r="G2870" s="21" t="s">
        <v>153</v>
      </c>
      <c r="H2870" s="21" t="s">
        <v>1168</v>
      </c>
      <c r="I2870" s="21" t="s">
        <v>3099</v>
      </c>
      <c r="J2870" s="21">
        <v>49</v>
      </c>
      <c r="K2870">
        <v>-121.5</v>
      </c>
      <c r="L2870">
        <v>1220</v>
      </c>
      <c r="M2870" s="21" t="s">
        <v>3037</v>
      </c>
      <c r="O2870" s="21">
        <v>1992</v>
      </c>
      <c r="Q2870" s="21" t="s">
        <v>3089</v>
      </c>
      <c r="T2870" s="21">
        <v>-20</v>
      </c>
      <c r="U2870" s="21" t="s">
        <v>1221</v>
      </c>
      <c r="V2870" s="9" t="s">
        <v>1250</v>
      </c>
      <c r="W2870">
        <f>56</f>
        <v>56</v>
      </c>
      <c r="X2870" s="9" t="s">
        <v>3091</v>
      </c>
      <c r="Y2870" t="s">
        <v>3094</v>
      </c>
      <c r="Z2870" s="22">
        <v>8</v>
      </c>
      <c r="AD2870" s="22" t="s">
        <v>1168</v>
      </c>
      <c r="AF2870" s="24" t="s">
        <v>153</v>
      </c>
      <c r="AG2870" t="s">
        <v>1160</v>
      </c>
      <c r="AH2870">
        <f>24*60*3</f>
        <v>4320</v>
      </c>
      <c r="AI2870" s="21" t="s">
        <v>153</v>
      </c>
      <c r="AJ2870" s="21" t="s">
        <v>1148</v>
      </c>
      <c r="AK2870" s="21">
        <v>22.885999999999999</v>
      </c>
      <c r="AL2870" s="21" t="s">
        <v>1324</v>
      </c>
      <c r="AM2870" s="21">
        <f>23.98-21.99</f>
        <v>1.990000000000002</v>
      </c>
      <c r="AN2870" s="21">
        <v>3</v>
      </c>
      <c r="AO2870" s="21">
        <v>50</v>
      </c>
      <c r="AP2870" s="21">
        <v>15</v>
      </c>
      <c r="AQ2870" s="22" t="s">
        <v>3019</v>
      </c>
      <c r="AR2870" s="21" t="s">
        <v>1155</v>
      </c>
      <c r="AS2870" t="s">
        <v>3088</v>
      </c>
    </row>
    <row r="2871" spans="1:45" x14ac:dyDescent="0.2">
      <c r="A2871" s="21" t="s">
        <v>1688</v>
      </c>
      <c r="B2871" s="21" t="s">
        <v>1146</v>
      </c>
      <c r="C2871" s="21" t="s">
        <v>1149</v>
      </c>
      <c r="D2871" s="21" t="s">
        <v>420</v>
      </c>
      <c r="E2871" s="21" t="s">
        <v>3097</v>
      </c>
      <c r="G2871" s="21" t="s">
        <v>153</v>
      </c>
      <c r="H2871" s="21" t="s">
        <v>1168</v>
      </c>
      <c r="I2871" s="21" t="s">
        <v>3099</v>
      </c>
      <c r="J2871" s="21">
        <v>49</v>
      </c>
      <c r="K2871">
        <v>-121.5</v>
      </c>
      <c r="L2871">
        <v>1220</v>
      </c>
      <c r="M2871" s="21" t="s">
        <v>3037</v>
      </c>
      <c r="O2871" s="21">
        <v>1992</v>
      </c>
      <c r="Q2871" s="21" t="s">
        <v>3089</v>
      </c>
      <c r="T2871" s="21">
        <v>-20</v>
      </c>
      <c r="U2871" s="21" t="s">
        <v>1221</v>
      </c>
      <c r="V2871" s="9" t="s">
        <v>1250</v>
      </c>
      <c r="W2871">
        <f>56</f>
        <v>56</v>
      </c>
      <c r="X2871" s="9" t="s">
        <v>3091</v>
      </c>
      <c r="Y2871" t="s">
        <v>3094</v>
      </c>
      <c r="Z2871" s="22">
        <v>8</v>
      </c>
      <c r="AD2871" s="22" t="s">
        <v>1168</v>
      </c>
      <c r="AF2871" s="24" t="s">
        <v>153</v>
      </c>
      <c r="AG2871" t="s">
        <v>1160</v>
      </c>
      <c r="AH2871">
        <f>24*60*3</f>
        <v>4320</v>
      </c>
      <c r="AI2871" s="21" t="s">
        <v>153</v>
      </c>
      <c r="AJ2871" s="21" t="s">
        <v>1148</v>
      </c>
      <c r="AK2871" s="21">
        <v>30.248999999999999</v>
      </c>
      <c r="AL2871" s="21" t="s">
        <v>1324</v>
      </c>
      <c r="AM2871" s="21">
        <f>31.94-28.491</f>
        <v>3.4490000000000016</v>
      </c>
      <c r="AN2871" s="21">
        <v>3</v>
      </c>
      <c r="AO2871" s="21">
        <v>50</v>
      </c>
      <c r="AP2871" s="21">
        <v>18</v>
      </c>
      <c r="AQ2871" s="22" t="s">
        <v>3019</v>
      </c>
      <c r="AR2871" s="21" t="s">
        <v>1155</v>
      </c>
      <c r="AS2871" t="s">
        <v>3088</v>
      </c>
    </row>
    <row r="2872" spans="1:45" x14ac:dyDescent="0.2">
      <c r="A2872" s="21" t="s">
        <v>1688</v>
      </c>
      <c r="B2872" s="21" t="s">
        <v>1146</v>
      </c>
      <c r="C2872" s="21" t="s">
        <v>1149</v>
      </c>
      <c r="D2872" s="21" t="s">
        <v>420</v>
      </c>
      <c r="E2872" s="21" t="s">
        <v>3097</v>
      </c>
      <c r="G2872" s="21" t="s">
        <v>153</v>
      </c>
      <c r="H2872" s="21" t="s">
        <v>1168</v>
      </c>
      <c r="I2872" s="21" t="s">
        <v>3099</v>
      </c>
      <c r="J2872" s="21">
        <v>49</v>
      </c>
      <c r="K2872">
        <v>-121.5</v>
      </c>
      <c r="L2872">
        <v>1220</v>
      </c>
      <c r="M2872" s="21" t="s">
        <v>3037</v>
      </c>
      <c r="O2872" s="21">
        <v>1992</v>
      </c>
      <c r="Q2872" s="21" t="s">
        <v>3089</v>
      </c>
      <c r="T2872" s="21">
        <v>-20</v>
      </c>
      <c r="U2872" s="21" t="s">
        <v>1221</v>
      </c>
      <c r="V2872" s="9" t="s">
        <v>1250</v>
      </c>
      <c r="W2872">
        <f>56</f>
        <v>56</v>
      </c>
      <c r="X2872" s="9" t="s">
        <v>3091</v>
      </c>
      <c r="Y2872" t="s">
        <v>3094</v>
      </c>
      <c r="Z2872" s="22">
        <v>8</v>
      </c>
      <c r="AD2872" s="22" t="s">
        <v>1168</v>
      </c>
      <c r="AF2872" s="24" t="s">
        <v>153</v>
      </c>
      <c r="AG2872" t="s">
        <v>1160</v>
      </c>
      <c r="AH2872">
        <f>24*60*3</f>
        <v>4320</v>
      </c>
      <c r="AI2872" s="21" t="s">
        <v>153</v>
      </c>
      <c r="AJ2872" s="21" t="s">
        <v>1148</v>
      </c>
      <c r="AK2872" s="21">
        <v>39.005000000000003</v>
      </c>
      <c r="AL2872" s="21" t="s">
        <v>1324</v>
      </c>
      <c r="AM2872" s="21">
        <f>39.9-38.043</f>
        <v>1.8569999999999993</v>
      </c>
      <c r="AN2872" s="21">
        <v>3</v>
      </c>
      <c r="AO2872" s="21">
        <v>50</v>
      </c>
      <c r="AP2872" s="21">
        <v>21</v>
      </c>
      <c r="AQ2872" s="22" t="s">
        <v>3019</v>
      </c>
      <c r="AR2872" s="21" t="s">
        <v>1155</v>
      </c>
      <c r="AS2872" t="s">
        <v>3088</v>
      </c>
    </row>
    <row r="2873" spans="1:45" x14ac:dyDescent="0.2">
      <c r="A2873" s="21" t="s">
        <v>1688</v>
      </c>
      <c r="B2873" s="21" t="s">
        <v>1146</v>
      </c>
      <c r="C2873" s="21" t="s">
        <v>1149</v>
      </c>
      <c r="D2873" s="21" t="s">
        <v>420</v>
      </c>
      <c r="E2873" s="21" t="s">
        <v>3097</v>
      </c>
      <c r="G2873" s="21" t="s">
        <v>153</v>
      </c>
      <c r="H2873" s="21" t="s">
        <v>1168</v>
      </c>
      <c r="I2873" s="21" t="s">
        <v>3099</v>
      </c>
      <c r="J2873" s="21">
        <v>49</v>
      </c>
      <c r="K2873">
        <v>-121.5</v>
      </c>
      <c r="L2873">
        <v>1220</v>
      </c>
      <c r="M2873" s="21" t="s">
        <v>3037</v>
      </c>
      <c r="O2873" s="21">
        <v>1992</v>
      </c>
      <c r="Q2873" s="21" t="s">
        <v>3089</v>
      </c>
      <c r="T2873" s="21">
        <v>-20</v>
      </c>
      <c r="U2873" s="21" t="s">
        <v>1221</v>
      </c>
      <c r="V2873" s="9" t="s">
        <v>1250</v>
      </c>
      <c r="W2873">
        <f>56</f>
        <v>56</v>
      </c>
      <c r="X2873" s="9" t="s">
        <v>3091</v>
      </c>
      <c r="Y2873" t="s">
        <v>3094</v>
      </c>
      <c r="Z2873" s="22">
        <v>8</v>
      </c>
      <c r="AD2873" s="22" t="s">
        <v>1168</v>
      </c>
      <c r="AF2873" s="24" t="s">
        <v>153</v>
      </c>
      <c r="AG2873" t="s">
        <v>1160</v>
      </c>
      <c r="AH2873">
        <f>24*60*3</f>
        <v>4320</v>
      </c>
      <c r="AI2873" s="21" t="s">
        <v>153</v>
      </c>
      <c r="AJ2873" s="21" t="s">
        <v>1148</v>
      </c>
      <c r="AK2873" s="21">
        <v>50.249000000000002</v>
      </c>
      <c r="AL2873" s="21" t="s">
        <v>1324</v>
      </c>
      <c r="AM2873" s="21">
        <f>53.167-47.33</f>
        <v>5.8370000000000033</v>
      </c>
      <c r="AN2873" s="21">
        <v>3</v>
      </c>
      <c r="AO2873" s="21">
        <v>50</v>
      </c>
      <c r="AP2873" s="21">
        <v>24</v>
      </c>
      <c r="AQ2873" s="22" t="s">
        <v>3019</v>
      </c>
      <c r="AR2873" s="21" t="s">
        <v>1155</v>
      </c>
      <c r="AS2873" t="s">
        <v>3088</v>
      </c>
    </row>
    <row r="2874" spans="1:45" x14ac:dyDescent="0.2">
      <c r="A2874" s="21" t="s">
        <v>1688</v>
      </c>
      <c r="B2874" s="21" t="s">
        <v>1146</v>
      </c>
      <c r="C2874" s="21" t="s">
        <v>1149</v>
      </c>
      <c r="D2874" s="21" t="s">
        <v>420</v>
      </c>
      <c r="E2874" s="21" t="s">
        <v>3097</v>
      </c>
      <c r="G2874" s="21" t="s">
        <v>153</v>
      </c>
      <c r="H2874" s="21" t="s">
        <v>1168</v>
      </c>
      <c r="I2874" s="21" t="s">
        <v>3099</v>
      </c>
      <c r="J2874" s="21">
        <v>49</v>
      </c>
      <c r="K2874">
        <v>-121.5</v>
      </c>
      <c r="L2874">
        <v>1220</v>
      </c>
      <c r="M2874" s="21" t="s">
        <v>3037</v>
      </c>
      <c r="O2874" s="21">
        <v>1992</v>
      </c>
      <c r="Q2874" s="21" t="s">
        <v>3089</v>
      </c>
      <c r="T2874" s="21">
        <v>-20</v>
      </c>
      <c r="U2874" s="21" t="s">
        <v>1221</v>
      </c>
      <c r="V2874" s="9" t="s">
        <v>1250</v>
      </c>
      <c r="W2874">
        <f>56</f>
        <v>56</v>
      </c>
      <c r="X2874" s="9" t="s">
        <v>3091</v>
      </c>
      <c r="Y2874" t="s">
        <v>3094</v>
      </c>
      <c r="Z2874" s="22">
        <v>8</v>
      </c>
      <c r="AD2874" s="22" t="s">
        <v>1168</v>
      </c>
      <c r="AF2874" s="24" t="s">
        <v>153</v>
      </c>
      <c r="AG2874" t="s">
        <v>1160</v>
      </c>
      <c r="AH2874">
        <f>24*60*3</f>
        <v>4320</v>
      </c>
      <c r="AI2874" s="21" t="s">
        <v>153</v>
      </c>
      <c r="AJ2874" s="21" t="s">
        <v>1148</v>
      </c>
      <c r="AK2874" s="21">
        <v>57.113999999999997</v>
      </c>
      <c r="AL2874" s="21" t="s">
        <v>1324</v>
      </c>
      <c r="AM2874" s="21">
        <f>59.536-54.362</f>
        <v>5.1739999999999995</v>
      </c>
      <c r="AN2874" s="21">
        <v>3</v>
      </c>
      <c r="AO2874" s="21">
        <v>50</v>
      </c>
      <c r="AP2874" s="21">
        <v>27</v>
      </c>
      <c r="AQ2874" s="22" t="s">
        <v>3019</v>
      </c>
      <c r="AR2874" s="21" t="s">
        <v>1155</v>
      </c>
      <c r="AS2874" t="s">
        <v>3088</v>
      </c>
    </row>
    <row r="2875" spans="1:45" x14ac:dyDescent="0.2">
      <c r="A2875" s="21" t="s">
        <v>1688</v>
      </c>
      <c r="B2875" s="21" t="s">
        <v>1146</v>
      </c>
      <c r="C2875" s="21" t="s">
        <v>1149</v>
      </c>
      <c r="D2875" s="21" t="s">
        <v>420</v>
      </c>
      <c r="E2875" s="21" t="s">
        <v>3097</v>
      </c>
      <c r="G2875" s="21" t="s">
        <v>153</v>
      </c>
      <c r="H2875" s="21" t="s">
        <v>1168</v>
      </c>
      <c r="I2875" s="21" t="s">
        <v>3099</v>
      </c>
      <c r="J2875" s="21">
        <v>49</v>
      </c>
      <c r="K2875">
        <v>-121.5</v>
      </c>
      <c r="L2875">
        <v>1220</v>
      </c>
      <c r="M2875" s="21" t="s">
        <v>3037</v>
      </c>
      <c r="O2875" s="21">
        <v>1992</v>
      </c>
      <c r="Q2875" s="21" t="s">
        <v>3089</v>
      </c>
      <c r="T2875" s="21">
        <v>-20</v>
      </c>
      <c r="U2875" s="21" t="s">
        <v>1221</v>
      </c>
      <c r="V2875" s="9" t="s">
        <v>1250</v>
      </c>
      <c r="W2875">
        <f>56</f>
        <v>56</v>
      </c>
      <c r="X2875" s="9" t="s">
        <v>3091</v>
      </c>
      <c r="Y2875" t="s">
        <v>3094</v>
      </c>
      <c r="Z2875" s="22">
        <v>8</v>
      </c>
      <c r="AD2875" s="22" t="s">
        <v>1168</v>
      </c>
      <c r="AF2875" s="24" t="s">
        <v>153</v>
      </c>
      <c r="AG2875" t="s">
        <v>1160</v>
      </c>
      <c r="AH2875">
        <f>24*60*3</f>
        <v>4320</v>
      </c>
      <c r="AI2875" s="21" t="s">
        <v>153</v>
      </c>
      <c r="AJ2875" s="21" t="s">
        <v>1148</v>
      </c>
      <c r="AK2875" s="21">
        <v>59.701000000000001</v>
      </c>
      <c r="AL2875" s="21" t="s">
        <v>1324</v>
      </c>
      <c r="AM2875" s="21">
        <f>61.658-57.546</f>
        <v>4.1120000000000019</v>
      </c>
      <c r="AN2875" s="21">
        <v>3</v>
      </c>
      <c r="AO2875" s="21">
        <v>50</v>
      </c>
      <c r="AP2875" s="21">
        <v>30</v>
      </c>
      <c r="AQ2875" s="22" t="s">
        <v>3019</v>
      </c>
      <c r="AR2875" s="21" t="s">
        <v>1155</v>
      </c>
      <c r="AS2875" t="s">
        <v>3088</v>
      </c>
    </row>
    <row r="2876" spans="1:45" x14ac:dyDescent="0.2">
      <c r="A2876" s="21" t="s">
        <v>1688</v>
      </c>
      <c r="B2876" s="21" t="s">
        <v>1146</v>
      </c>
      <c r="C2876" s="21" t="s">
        <v>1149</v>
      </c>
      <c r="D2876" s="21" t="s">
        <v>420</v>
      </c>
      <c r="E2876" s="21" t="s">
        <v>3097</v>
      </c>
      <c r="G2876" s="21" t="s">
        <v>153</v>
      </c>
      <c r="H2876" s="21" t="s">
        <v>1168</v>
      </c>
      <c r="I2876" s="21" t="s">
        <v>3099</v>
      </c>
      <c r="J2876" s="21">
        <v>49</v>
      </c>
      <c r="K2876">
        <v>-121.5</v>
      </c>
      <c r="L2876">
        <v>1220</v>
      </c>
      <c r="M2876" s="21" t="s">
        <v>3037</v>
      </c>
      <c r="O2876" s="21">
        <v>1992</v>
      </c>
      <c r="Q2876" s="21" t="s">
        <v>3089</v>
      </c>
      <c r="T2876" s="21">
        <v>-20</v>
      </c>
      <c r="U2876" s="21" t="s">
        <v>1147</v>
      </c>
      <c r="X2876" s="9" t="s">
        <v>3091</v>
      </c>
      <c r="Z2876" s="22">
        <v>8</v>
      </c>
      <c r="AD2876" s="22" t="s">
        <v>1168</v>
      </c>
      <c r="AF2876" s="24" t="s">
        <v>153</v>
      </c>
      <c r="AG2876" t="s">
        <v>1160</v>
      </c>
      <c r="AH2876">
        <f>24*60*3</f>
        <v>4320</v>
      </c>
      <c r="AI2876" s="21" t="s">
        <v>153</v>
      </c>
      <c r="AJ2876" s="21" t="s">
        <v>1148</v>
      </c>
      <c r="AK2876" s="21">
        <v>0</v>
      </c>
      <c r="AL2876" s="21" t="s">
        <v>1324</v>
      </c>
      <c r="AM2876">
        <v>0</v>
      </c>
      <c r="AN2876" s="21">
        <v>3</v>
      </c>
      <c r="AO2876" s="21">
        <v>50</v>
      </c>
      <c r="AP2876" s="21">
        <v>3</v>
      </c>
      <c r="AQ2876" s="22" t="s">
        <v>3095</v>
      </c>
      <c r="AR2876" s="21" t="s">
        <v>1155</v>
      </c>
      <c r="AS2876" t="s">
        <v>3088</v>
      </c>
    </row>
    <row r="2877" spans="1:45" x14ac:dyDescent="0.2">
      <c r="A2877" s="21" t="s">
        <v>1688</v>
      </c>
      <c r="B2877" s="21" t="s">
        <v>1146</v>
      </c>
      <c r="C2877" s="21" t="s">
        <v>1149</v>
      </c>
      <c r="D2877" s="21" t="s">
        <v>420</v>
      </c>
      <c r="E2877" s="21" t="s">
        <v>3097</v>
      </c>
      <c r="G2877" s="21" t="s">
        <v>153</v>
      </c>
      <c r="H2877" s="21" t="s">
        <v>1168</v>
      </c>
      <c r="I2877" s="21" t="s">
        <v>3099</v>
      </c>
      <c r="J2877" s="21">
        <v>49</v>
      </c>
      <c r="K2877">
        <v>-121.5</v>
      </c>
      <c r="L2877">
        <v>1220</v>
      </c>
      <c r="M2877" s="21" t="s">
        <v>3037</v>
      </c>
      <c r="O2877" s="21">
        <v>1992</v>
      </c>
      <c r="Q2877" s="21" t="s">
        <v>3089</v>
      </c>
      <c r="T2877" s="21">
        <v>-20</v>
      </c>
      <c r="U2877" s="21" t="s">
        <v>1147</v>
      </c>
      <c r="X2877" s="9" t="s">
        <v>3091</v>
      </c>
      <c r="Z2877" s="22">
        <v>8</v>
      </c>
      <c r="AD2877" s="22" t="s">
        <v>1168</v>
      </c>
      <c r="AF2877" s="24" t="s">
        <v>153</v>
      </c>
      <c r="AG2877" t="s">
        <v>1160</v>
      </c>
      <c r="AH2877">
        <f>24*60*3</f>
        <v>4320</v>
      </c>
      <c r="AI2877" s="21" t="s">
        <v>153</v>
      </c>
      <c r="AJ2877" s="21" t="s">
        <v>1148</v>
      </c>
      <c r="AK2877" s="21">
        <v>0</v>
      </c>
      <c r="AL2877" s="21" t="s">
        <v>1324</v>
      </c>
      <c r="AM2877" s="21">
        <v>0</v>
      </c>
      <c r="AN2877" s="21">
        <v>3</v>
      </c>
      <c r="AO2877" s="21">
        <v>50</v>
      </c>
      <c r="AP2877" s="21">
        <v>6</v>
      </c>
      <c r="AQ2877" s="22" t="s">
        <v>3095</v>
      </c>
      <c r="AR2877" s="21" t="s">
        <v>1155</v>
      </c>
      <c r="AS2877" t="s">
        <v>3088</v>
      </c>
    </row>
    <row r="2878" spans="1:45" x14ac:dyDescent="0.2">
      <c r="A2878" s="21" t="s">
        <v>1688</v>
      </c>
      <c r="B2878" s="21" t="s">
        <v>1146</v>
      </c>
      <c r="C2878" s="21" t="s">
        <v>1149</v>
      </c>
      <c r="D2878" s="21" t="s">
        <v>420</v>
      </c>
      <c r="E2878" s="21" t="s">
        <v>3097</v>
      </c>
      <c r="G2878" s="21" t="s">
        <v>153</v>
      </c>
      <c r="H2878" s="21" t="s">
        <v>1168</v>
      </c>
      <c r="I2878" s="21" t="s">
        <v>3099</v>
      </c>
      <c r="J2878" s="21">
        <v>49</v>
      </c>
      <c r="K2878">
        <v>-121.5</v>
      </c>
      <c r="L2878">
        <v>1220</v>
      </c>
      <c r="M2878" s="21" t="s">
        <v>3037</v>
      </c>
      <c r="O2878" s="21">
        <v>1992</v>
      </c>
      <c r="Q2878" s="21" t="s">
        <v>3089</v>
      </c>
      <c r="T2878" s="21">
        <v>-20</v>
      </c>
      <c r="U2878" s="21" t="s">
        <v>1147</v>
      </c>
      <c r="X2878" s="9" t="s">
        <v>3091</v>
      </c>
      <c r="Z2878" s="22">
        <v>8</v>
      </c>
      <c r="AD2878" s="22" t="s">
        <v>1168</v>
      </c>
      <c r="AF2878" s="24" t="s">
        <v>153</v>
      </c>
      <c r="AG2878" t="s">
        <v>1160</v>
      </c>
      <c r="AH2878">
        <f>24*60*3</f>
        <v>4320</v>
      </c>
      <c r="AI2878" s="21" t="s">
        <v>153</v>
      </c>
      <c r="AJ2878" s="21" t="s">
        <v>1148</v>
      </c>
      <c r="AK2878" s="21">
        <v>0</v>
      </c>
      <c r="AL2878" s="21" t="s">
        <v>1324</v>
      </c>
      <c r="AM2878" s="21">
        <v>0</v>
      </c>
      <c r="AN2878" s="21">
        <v>3</v>
      </c>
      <c r="AO2878" s="21">
        <v>50</v>
      </c>
      <c r="AP2878" s="21">
        <v>9</v>
      </c>
      <c r="AQ2878" s="22" t="s">
        <v>3095</v>
      </c>
      <c r="AR2878" s="21" t="s">
        <v>1155</v>
      </c>
      <c r="AS2878" t="s">
        <v>3088</v>
      </c>
    </row>
    <row r="2879" spans="1:45" x14ac:dyDescent="0.2">
      <c r="A2879" s="21" t="s">
        <v>1688</v>
      </c>
      <c r="B2879" s="21" t="s">
        <v>1146</v>
      </c>
      <c r="C2879" s="21" t="s">
        <v>1149</v>
      </c>
      <c r="D2879" s="21" t="s">
        <v>420</v>
      </c>
      <c r="E2879" s="21" t="s">
        <v>3097</v>
      </c>
      <c r="G2879" s="21" t="s">
        <v>153</v>
      </c>
      <c r="H2879" s="21" t="s">
        <v>1168</v>
      </c>
      <c r="I2879" s="21" t="s">
        <v>3099</v>
      </c>
      <c r="J2879" s="21">
        <v>49</v>
      </c>
      <c r="K2879">
        <v>-121.5</v>
      </c>
      <c r="L2879">
        <v>1220</v>
      </c>
      <c r="M2879" s="21" t="s">
        <v>3037</v>
      </c>
      <c r="O2879" s="21">
        <v>1992</v>
      </c>
      <c r="Q2879" s="21" t="s">
        <v>3089</v>
      </c>
      <c r="T2879" s="21">
        <v>-20</v>
      </c>
      <c r="U2879" s="21" t="s">
        <v>1147</v>
      </c>
      <c r="X2879" s="9" t="s">
        <v>3091</v>
      </c>
      <c r="Z2879" s="22">
        <v>8</v>
      </c>
      <c r="AD2879" s="22" t="s">
        <v>1168</v>
      </c>
      <c r="AF2879" s="24" t="s">
        <v>153</v>
      </c>
      <c r="AG2879" t="s">
        <v>1160</v>
      </c>
      <c r="AH2879">
        <f>24*60*3</f>
        <v>4320</v>
      </c>
      <c r="AI2879" s="21" t="s">
        <v>153</v>
      </c>
      <c r="AJ2879" s="21" t="s">
        <v>1148</v>
      </c>
      <c r="AK2879" s="21">
        <v>1.194</v>
      </c>
      <c r="AL2879" s="21" t="s">
        <v>1324</v>
      </c>
      <c r="AM2879" s="21" t="s">
        <v>3006</v>
      </c>
      <c r="AN2879" s="21">
        <v>3</v>
      </c>
      <c r="AO2879" s="21">
        <v>50</v>
      </c>
      <c r="AP2879" s="21">
        <v>12</v>
      </c>
      <c r="AQ2879" s="22" t="s">
        <v>3095</v>
      </c>
      <c r="AR2879" s="21" t="s">
        <v>1155</v>
      </c>
      <c r="AS2879" t="s">
        <v>3088</v>
      </c>
    </row>
    <row r="2880" spans="1:45" x14ac:dyDescent="0.2">
      <c r="A2880" s="21" t="s">
        <v>1688</v>
      </c>
      <c r="B2880" s="21" t="s">
        <v>1146</v>
      </c>
      <c r="C2880" s="21" t="s">
        <v>1149</v>
      </c>
      <c r="D2880" s="21" t="s">
        <v>420</v>
      </c>
      <c r="E2880" s="21" t="s">
        <v>3097</v>
      </c>
      <c r="G2880" s="21" t="s">
        <v>153</v>
      </c>
      <c r="H2880" s="21" t="s">
        <v>1168</v>
      </c>
      <c r="I2880" s="21" t="s">
        <v>3099</v>
      </c>
      <c r="J2880" s="21">
        <v>49</v>
      </c>
      <c r="K2880">
        <v>-121.5</v>
      </c>
      <c r="L2880">
        <v>1220</v>
      </c>
      <c r="M2880" s="21" t="s">
        <v>3037</v>
      </c>
      <c r="O2880" s="21">
        <v>1992</v>
      </c>
      <c r="Q2880" s="21" t="s">
        <v>3089</v>
      </c>
      <c r="T2880" s="21">
        <v>-20</v>
      </c>
      <c r="U2880" s="21" t="s">
        <v>1147</v>
      </c>
      <c r="X2880" s="9" t="s">
        <v>3091</v>
      </c>
      <c r="Z2880" s="22">
        <v>8</v>
      </c>
      <c r="AD2880" s="22" t="s">
        <v>1168</v>
      </c>
      <c r="AF2880" s="24" t="s">
        <v>153</v>
      </c>
      <c r="AG2880" t="s">
        <v>1160</v>
      </c>
      <c r="AH2880">
        <f>24*60*3</f>
        <v>4320</v>
      </c>
      <c r="AI2880" s="21" t="s">
        <v>153</v>
      </c>
      <c r="AJ2880" s="21" t="s">
        <v>1148</v>
      </c>
      <c r="AK2880" s="21">
        <v>3.5819999999999999</v>
      </c>
      <c r="AL2880" s="21" t="s">
        <v>1324</v>
      </c>
      <c r="AM2880" s="21">
        <f>4.876-2.09</f>
        <v>2.7860000000000005</v>
      </c>
      <c r="AN2880" s="21">
        <v>3</v>
      </c>
      <c r="AO2880" s="21">
        <v>50</v>
      </c>
      <c r="AP2880" s="21">
        <v>15</v>
      </c>
      <c r="AQ2880" s="22" t="s">
        <v>3095</v>
      </c>
      <c r="AR2880" s="21" t="s">
        <v>1155</v>
      </c>
      <c r="AS2880" t="s">
        <v>3088</v>
      </c>
    </row>
    <row r="2881" spans="1:45" x14ac:dyDescent="0.2">
      <c r="A2881" s="21" t="s">
        <v>1688</v>
      </c>
      <c r="B2881" s="21" t="s">
        <v>1146</v>
      </c>
      <c r="C2881" s="21" t="s">
        <v>1149</v>
      </c>
      <c r="D2881" s="21" t="s">
        <v>420</v>
      </c>
      <c r="E2881" s="21" t="s">
        <v>3097</v>
      </c>
      <c r="G2881" s="21" t="s">
        <v>153</v>
      </c>
      <c r="H2881" s="21" t="s">
        <v>1168</v>
      </c>
      <c r="I2881" s="21" t="s">
        <v>3099</v>
      </c>
      <c r="J2881" s="21">
        <v>49</v>
      </c>
      <c r="K2881">
        <v>-121.5</v>
      </c>
      <c r="L2881">
        <v>1220</v>
      </c>
      <c r="M2881" s="21" t="s">
        <v>3037</v>
      </c>
      <c r="O2881" s="21">
        <v>1992</v>
      </c>
      <c r="Q2881" s="21" t="s">
        <v>3089</v>
      </c>
      <c r="T2881" s="21">
        <v>-20</v>
      </c>
      <c r="U2881" s="21" t="s">
        <v>1147</v>
      </c>
      <c r="X2881" s="9" t="s">
        <v>3091</v>
      </c>
      <c r="Z2881" s="22">
        <v>8</v>
      </c>
      <c r="AD2881" s="22" t="s">
        <v>1168</v>
      </c>
      <c r="AF2881" s="24" t="s">
        <v>153</v>
      </c>
      <c r="AG2881" t="s">
        <v>1160</v>
      </c>
      <c r="AH2881">
        <f>24*60*3</f>
        <v>4320</v>
      </c>
      <c r="AI2881" s="21" t="s">
        <v>153</v>
      </c>
      <c r="AJ2881" s="21" t="s">
        <v>1148</v>
      </c>
      <c r="AK2881" s="21">
        <v>4.6100000000000003</v>
      </c>
      <c r="AL2881" s="21" t="s">
        <v>1324</v>
      </c>
      <c r="AM2881" s="21" t="s">
        <v>3006</v>
      </c>
      <c r="AN2881" s="21">
        <v>3</v>
      </c>
      <c r="AO2881" s="21">
        <v>50</v>
      </c>
      <c r="AP2881" s="21">
        <v>18</v>
      </c>
      <c r="AQ2881" s="22" t="s">
        <v>3095</v>
      </c>
      <c r="AR2881" s="21" t="s">
        <v>1155</v>
      </c>
      <c r="AS2881" t="s">
        <v>3088</v>
      </c>
    </row>
    <row r="2882" spans="1:45" x14ac:dyDescent="0.2">
      <c r="A2882" s="21" t="s">
        <v>1688</v>
      </c>
      <c r="B2882" s="21" t="s">
        <v>1146</v>
      </c>
      <c r="C2882" s="21" t="s">
        <v>1149</v>
      </c>
      <c r="D2882" s="21" t="s">
        <v>420</v>
      </c>
      <c r="E2882" s="21" t="s">
        <v>3097</v>
      </c>
      <c r="G2882" s="21" t="s">
        <v>153</v>
      </c>
      <c r="H2882" s="21" t="s">
        <v>1168</v>
      </c>
      <c r="I2882" s="21" t="s">
        <v>3099</v>
      </c>
      <c r="J2882" s="21">
        <v>49</v>
      </c>
      <c r="K2882">
        <v>-121.5</v>
      </c>
      <c r="L2882">
        <v>1220</v>
      </c>
      <c r="M2882" s="21" t="s">
        <v>3037</v>
      </c>
      <c r="O2882" s="21">
        <v>1992</v>
      </c>
      <c r="Q2882" s="21" t="s">
        <v>3089</v>
      </c>
      <c r="T2882" s="21">
        <v>-20</v>
      </c>
      <c r="U2882" s="21" t="s">
        <v>1147</v>
      </c>
      <c r="X2882" s="9" t="s">
        <v>3091</v>
      </c>
      <c r="Z2882" s="22">
        <v>8</v>
      </c>
      <c r="AD2882" s="22" t="s">
        <v>1168</v>
      </c>
      <c r="AF2882" s="24" t="s">
        <v>153</v>
      </c>
      <c r="AG2882" t="s">
        <v>1160</v>
      </c>
      <c r="AH2882">
        <f>24*60*3</f>
        <v>4320</v>
      </c>
      <c r="AI2882" s="21" t="s">
        <v>153</v>
      </c>
      <c r="AJ2882" s="21" t="s">
        <v>1148</v>
      </c>
      <c r="AK2882" s="21">
        <v>11.94</v>
      </c>
      <c r="AL2882" s="21" t="s">
        <v>1324</v>
      </c>
      <c r="AM2882" s="21">
        <f>13.234-10.315</f>
        <v>2.9190000000000005</v>
      </c>
      <c r="AN2882" s="21">
        <v>3</v>
      </c>
      <c r="AO2882" s="21">
        <v>50</v>
      </c>
      <c r="AP2882" s="21">
        <v>21</v>
      </c>
      <c r="AQ2882" s="22" t="s">
        <v>3095</v>
      </c>
      <c r="AR2882" s="21" t="s">
        <v>1155</v>
      </c>
      <c r="AS2882" t="s">
        <v>3088</v>
      </c>
    </row>
    <row r="2883" spans="1:45" x14ac:dyDescent="0.2">
      <c r="A2883" s="21" t="s">
        <v>1688</v>
      </c>
      <c r="B2883" s="21" t="s">
        <v>1146</v>
      </c>
      <c r="C2883" s="21" t="s">
        <v>1149</v>
      </c>
      <c r="D2883" s="21" t="s">
        <v>420</v>
      </c>
      <c r="E2883" s="21" t="s">
        <v>3097</v>
      </c>
      <c r="G2883" s="21" t="s">
        <v>153</v>
      </c>
      <c r="H2883" s="21" t="s">
        <v>1168</v>
      </c>
      <c r="I2883" s="21" t="s">
        <v>3099</v>
      </c>
      <c r="J2883" s="21">
        <v>49</v>
      </c>
      <c r="K2883">
        <v>-121.5</v>
      </c>
      <c r="L2883">
        <v>1220</v>
      </c>
      <c r="M2883" s="21" t="s">
        <v>3037</v>
      </c>
      <c r="O2883" s="21">
        <v>1992</v>
      </c>
      <c r="Q2883" s="21" t="s">
        <v>3089</v>
      </c>
      <c r="T2883" s="21">
        <v>-20</v>
      </c>
      <c r="U2883" s="21" t="s">
        <v>1147</v>
      </c>
      <c r="X2883" s="9" t="s">
        <v>3091</v>
      </c>
      <c r="Z2883" s="22">
        <v>8</v>
      </c>
      <c r="AD2883" s="22" t="s">
        <v>1168</v>
      </c>
      <c r="AF2883" s="24" t="s">
        <v>153</v>
      </c>
      <c r="AG2883" t="s">
        <v>1160</v>
      </c>
      <c r="AH2883">
        <f>24*60*3</f>
        <v>4320</v>
      </c>
      <c r="AI2883" s="21" t="s">
        <v>153</v>
      </c>
      <c r="AJ2883" s="21" t="s">
        <v>1148</v>
      </c>
      <c r="AK2883" s="21">
        <v>16.318000000000001</v>
      </c>
      <c r="AL2883" s="21" t="s">
        <v>1324</v>
      </c>
      <c r="AM2883" s="21" t="s">
        <v>3006</v>
      </c>
      <c r="AN2883" s="21">
        <v>3</v>
      </c>
      <c r="AO2883" s="21">
        <v>50</v>
      </c>
      <c r="AP2883" s="21">
        <v>24</v>
      </c>
      <c r="AQ2883" s="22" t="s">
        <v>3095</v>
      </c>
      <c r="AR2883" s="21" t="s">
        <v>1155</v>
      </c>
      <c r="AS2883" t="s">
        <v>3088</v>
      </c>
    </row>
    <row r="2884" spans="1:45" x14ac:dyDescent="0.2">
      <c r="A2884" s="21" t="s">
        <v>1688</v>
      </c>
      <c r="B2884" s="21" t="s">
        <v>1146</v>
      </c>
      <c r="C2884" s="21" t="s">
        <v>1149</v>
      </c>
      <c r="D2884" s="21" t="s">
        <v>420</v>
      </c>
      <c r="E2884" s="21" t="s">
        <v>3097</v>
      </c>
      <c r="G2884" s="21" t="s">
        <v>153</v>
      </c>
      <c r="H2884" s="21" t="s">
        <v>1168</v>
      </c>
      <c r="I2884" s="21" t="s">
        <v>3099</v>
      </c>
      <c r="J2884" s="21">
        <v>49</v>
      </c>
      <c r="K2884">
        <v>-121.5</v>
      </c>
      <c r="L2884">
        <v>1220</v>
      </c>
      <c r="M2884" s="21" t="s">
        <v>3037</v>
      </c>
      <c r="O2884" s="21">
        <v>1992</v>
      </c>
      <c r="Q2884" s="21" t="s">
        <v>3089</v>
      </c>
      <c r="T2884" s="21">
        <v>-20</v>
      </c>
      <c r="U2884" s="21" t="s">
        <v>1147</v>
      </c>
      <c r="X2884" s="9" t="s">
        <v>3091</v>
      </c>
      <c r="Z2884" s="22">
        <v>8</v>
      </c>
      <c r="AD2884" s="22" t="s">
        <v>1168</v>
      </c>
      <c r="AF2884" s="24" t="s">
        <v>153</v>
      </c>
      <c r="AG2884" t="s">
        <v>1160</v>
      </c>
      <c r="AH2884">
        <f>24*60*3</f>
        <v>4320</v>
      </c>
      <c r="AI2884" s="21" t="s">
        <v>153</v>
      </c>
      <c r="AJ2884" s="21" t="s">
        <v>1148</v>
      </c>
      <c r="AK2884" s="21">
        <v>19.501999999999999</v>
      </c>
      <c r="AL2884" s="21" t="s">
        <v>1324</v>
      </c>
      <c r="AM2884" s="21" t="s">
        <v>3006</v>
      </c>
      <c r="AN2884" s="21">
        <v>3</v>
      </c>
      <c r="AO2884" s="21">
        <v>50</v>
      </c>
      <c r="AP2884" s="21">
        <v>27</v>
      </c>
      <c r="AQ2884" s="22" t="s">
        <v>3095</v>
      </c>
      <c r="AR2884" s="21" t="s">
        <v>1155</v>
      </c>
      <c r="AS2884" t="s">
        <v>3088</v>
      </c>
    </row>
    <row r="2885" spans="1:45" x14ac:dyDescent="0.2">
      <c r="A2885" s="21" t="s">
        <v>1688</v>
      </c>
      <c r="B2885" s="21" t="s">
        <v>1146</v>
      </c>
      <c r="C2885" s="21" t="s">
        <v>1149</v>
      </c>
      <c r="D2885" s="21" t="s">
        <v>420</v>
      </c>
      <c r="E2885" s="21" t="s">
        <v>3097</v>
      </c>
      <c r="G2885" s="21" t="s">
        <v>153</v>
      </c>
      <c r="H2885" s="21" t="s">
        <v>1168</v>
      </c>
      <c r="I2885" s="21" t="s">
        <v>3099</v>
      </c>
      <c r="J2885" s="21">
        <v>49</v>
      </c>
      <c r="K2885">
        <v>-121.5</v>
      </c>
      <c r="L2885">
        <v>1220</v>
      </c>
      <c r="M2885" s="21" t="s">
        <v>3037</v>
      </c>
      <c r="O2885" s="21">
        <v>1992</v>
      </c>
      <c r="Q2885" s="21" t="s">
        <v>3089</v>
      </c>
      <c r="T2885" s="21">
        <v>-20</v>
      </c>
      <c r="U2885" s="21" t="s">
        <v>1147</v>
      </c>
      <c r="X2885" s="9" t="s">
        <v>3091</v>
      </c>
      <c r="Z2885" s="22">
        <v>8</v>
      </c>
      <c r="AD2885" s="22" t="s">
        <v>1168</v>
      </c>
      <c r="AF2885" s="24" t="s">
        <v>153</v>
      </c>
      <c r="AG2885" t="s">
        <v>1160</v>
      </c>
      <c r="AH2885">
        <f>24*60*3</f>
        <v>4320</v>
      </c>
      <c r="AI2885" s="21" t="s">
        <v>153</v>
      </c>
      <c r="AJ2885" s="21" t="s">
        <v>1148</v>
      </c>
      <c r="AK2885" s="21">
        <v>24.478000000000002</v>
      </c>
      <c r="AL2885" s="21" t="s">
        <v>1324</v>
      </c>
      <c r="AM2885" s="21" t="s">
        <v>3006</v>
      </c>
      <c r="AN2885" s="21">
        <v>3</v>
      </c>
      <c r="AO2885" s="21">
        <v>50</v>
      </c>
      <c r="AP2885" s="21">
        <v>30</v>
      </c>
      <c r="AQ2885" s="22" t="s">
        <v>3095</v>
      </c>
      <c r="AR2885" s="21" t="s">
        <v>1155</v>
      </c>
      <c r="AS2885" t="s">
        <v>3088</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2022-10-18T21:51:25Z</dcterms:modified>
</cp:coreProperties>
</file>