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lizzie/Documents/git/projects/egret/analyses/scrapeUSDAseedmanual/scraping/"/>
    </mc:Choice>
  </mc:AlternateContent>
  <xr:revisionPtr revIDLastSave="0" documentId="13_ncr:1_{EE1FD80B-4D3A-6F4F-95CB-76C37A844E11}" xr6:coauthVersionLast="47" xr6:coauthVersionMax="47" xr10:uidLastSave="{00000000-0000-0000-0000-000000000000}"/>
  <bookViews>
    <workbookView xWindow="1820" yWindow="760" windowWidth="27740" windowHeight="14520" activeTab="1" xr2:uid="{00000000-000D-0000-FFFF-FFFF00000000}"/>
  </bookViews>
  <sheets>
    <sheet name="Me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M18" i="2"/>
  <c r="G18" i="2"/>
  <c r="G10" i="2"/>
  <c r="G8" i="2"/>
</calcChain>
</file>

<file path=xl/sharedStrings.xml><?xml version="1.0" encoding="utf-8"?>
<sst xmlns="http://schemas.openxmlformats.org/spreadsheetml/2006/main" count="244" uniqueCount="133">
  <si>
    <t>pdf_page_number</t>
  </si>
  <si>
    <t>pdf_table_number</t>
  </si>
  <si>
    <t>genus_name</t>
  </si>
  <si>
    <t>species_name</t>
  </si>
  <si>
    <t>seed_source</t>
  </si>
  <si>
    <t>medium</t>
  </si>
  <si>
    <t>pregermination_treatment_time_minutes</t>
  </si>
  <si>
    <t>pregermination_treatment_hot_water_soak_C</t>
  </si>
  <si>
    <t>pretreatment</t>
  </si>
  <si>
    <t>warm_stratification_days</t>
  </si>
  <si>
    <t>cold_stratification_days</t>
  </si>
  <si>
    <t>dailyl_light_hours</t>
  </si>
  <si>
    <t>day_temp_celsius</t>
  </si>
  <si>
    <t>night_temp_celsius</t>
  </si>
  <si>
    <t>temp_unspecified_time_of_day_celsius</t>
  </si>
  <si>
    <t>test_duration_in_days</t>
  </si>
  <si>
    <t>germination_time_days</t>
  </si>
  <si>
    <t>total_germination_percent</t>
  </si>
  <si>
    <t>avg_germination_percent</t>
  </si>
  <si>
    <t>samples</t>
  </si>
  <si>
    <t>germination_rate</t>
  </si>
  <si>
    <t>avg_germinative_energy_percent</t>
  </si>
  <si>
    <t>germinative_energy_percent</t>
  </si>
  <si>
    <t>avg_germinative_capacity</t>
  </si>
  <si>
    <t>germinative_capacity</t>
  </si>
  <si>
    <t>percent_germination_15degC_incubated</t>
  </si>
  <si>
    <t>percent_germination_20degC_incubated</t>
  </si>
  <si>
    <t>number of page it appears in the book</t>
    <phoneticPr fontId="1" type="noConversion"/>
  </si>
  <si>
    <t>table number</t>
    <phoneticPr fontId="1" type="noConversion"/>
  </si>
  <si>
    <t>germinative_energy percent</t>
  </si>
  <si>
    <t>germinative capacity</t>
  </si>
  <si>
    <t>genus</t>
    <phoneticPr fontId="1" type="noConversion"/>
  </si>
  <si>
    <t>species</t>
    <phoneticPr fontId="1" type="noConversion"/>
  </si>
  <si>
    <t>provenance</t>
    <phoneticPr fontId="1" type="noConversion"/>
  </si>
  <si>
    <t>medium used for the germination test</t>
    <phoneticPr fontId="1" type="noConversion"/>
  </si>
  <si>
    <t>warm stratification duration</t>
    <phoneticPr fontId="1" type="noConversion"/>
  </si>
  <si>
    <t>cold stratification duration</t>
    <phoneticPr fontId="1" type="noConversion"/>
  </si>
  <si>
    <t>light treatment duration</t>
    <phoneticPr fontId="1" type="noConversion"/>
  </si>
  <si>
    <t>germination temperature day</t>
    <phoneticPr fontId="1" type="noConversion"/>
  </si>
  <si>
    <t>germination temperature night</t>
    <phoneticPr fontId="1" type="noConversion"/>
  </si>
  <si>
    <t>germination temperature general</t>
    <phoneticPr fontId="1" type="noConversion"/>
  </si>
  <si>
    <t>germination duration</t>
  </si>
  <si>
    <t>experiment duration</t>
    <phoneticPr fontId="1" type="noConversion"/>
  </si>
  <si>
    <t>sample size</t>
    <phoneticPr fontId="1" type="noConversion"/>
  </si>
  <si>
    <t>averaged germinative energy percentage</t>
    <phoneticPr fontId="1" type="noConversion"/>
  </si>
  <si>
    <t>averaged germinative capacity</t>
    <phoneticPr fontId="1" type="noConversion"/>
  </si>
  <si>
    <t>averaged germination 15degC incubated</t>
    <phoneticPr fontId="1" type="noConversion"/>
  </si>
  <si>
    <t>averaged germination 20degC incubated</t>
    <phoneticPr fontId="1" type="noConversion"/>
  </si>
  <si>
    <t>hot water soaking temperature</t>
    <phoneticPr fontId="1" type="noConversion"/>
  </si>
  <si>
    <t>pretreament time</t>
    <phoneticPr fontId="1" type="noConversion"/>
  </si>
  <si>
    <t>50%_germ</t>
    <phoneticPr fontId="1" type="noConversion"/>
  </si>
  <si>
    <t>Notes</t>
  </si>
  <si>
    <t>any pretreatment before the germination (chemical, storage)</t>
    <phoneticPr fontId="1" type="noConversion"/>
  </si>
  <si>
    <t>germination ratec (only the percentage data)</t>
    <phoneticPr fontId="1" type="noConversion"/>
  </si>
  <si>
    <t>total germination percentage (if it is germination percentage without any specification, data should go to this column)</t>
    <phoneticPr fontId="1" type="noConversion"/>
  </si>
  <si>
    <t>averaged germination percentage (only enter here if it specify it's average germination percentage)</t>
    <phoneticPr fontId="1" type="noConversion"/>
  </si>
  <si>
    <t>Any information you think will be helpful for data cleaning later</t>
    <phoneticPr fontId="1" type="noConversion"/>
  </si>
  <si>
    <t>days of 50% germination</t>
    <phoneticPr fontId="1" type="noConversion"/>
  </si>
  <si>
    <t>Extra notes</t>
    <phoneticPr fontId="1" type="noConversion"/>
  </si>
  <si>
    <t>All the ranges should be entered as 'to', e.g.: "5-10" in the table should be entered as "5 to 10"</t>
    <phoneticPr fontId="1" type="noConversion"/>
  </si>
  <si>
    <t>If it is a dash in the table, it is NA</t>
    <phoneticPr fontId="1" type="noConversion"/>
  </si>
  <si>
    <t>For cold stratification and warm stratification, if they specify in the table it is 0, I think we should enter them as 0 instead of leaving them as blank</t>
    <phoneticPr fontId="1" type="noConversion"/>
  </si>
  <si>
    <t>avg_germination_percent</t>
    <phoneticPr fontId="1" type="noConversion"/>
  </si>
  <si>
    <t>total_germination_percent</t>
    <phoneticPr fontId="1" type="noConversion"/>
  </si>
  <si>
    <t>germination_time_days</t>
    <phoneticPr fontId="1" type="noConversion"/>
  </si>
  <si>
    <t>cold_stratification_temp_C</t>
    <phoneticPr fontId="1" type="noConversion"/>
  </si>
  <si>
    <t>warm_stratification_temp_C</t>
    <phoneticPr fontId="1" type="noConversion"/>
  </si>
  <si>
    <t>temperature of warm stratification</t>
    <phoneticPr fontId="1" type="noConversion"/>
  </si>
  <si>
    <t>temperature of cold stratification</t>
    <phoneticPr fontId="1" type="noConversion"/>
  </si>
  <si>
    <t>Amelanchier</t>
  </si>
  <si>
    <t>alnifolia</t>
  </si>
  <si>
    <t>sand</t>
  </si>
  <si>
    <t>sand or blotters</t>
  </si>
  <si>
    <t>alnifolia var. semiintegrifolia</t>
  </si>
  <si>
    <t>kimpack</t>
  </si>
  <si>
    <t>arborea</t>
  </si>
  <si>
    <t>sand or sand and peat</t>
  </si>
  <si>
    <t>canadensis</t>
  </si>
  <si>
    <t>laevis</t>
  </si>
  <si>
    <t>filter paper</t>
  </si>
  <si>
    <t>Crataegus</t>
  </si>
  <si>
    <t>anomala</t>
  </si>
  <si>
    <t>Soil</t>
  </si>
  <si>
    <t>sulfuric acid</t>
  </si>
  <si>
    <t>crus-galli</t>
  </si>
  <si>
    <t>douglasii</t>
  </si>
  <si>
    <t xml:space="preserve">Peat or sand </t>
  </si>
  <si>
    <t>mollis</t>
  </si>
  <si>
    <t>phaenopyrum</t>
  </si>
  <si>
    <t>Peat</t>
  </si>
  <si>
    <t>punctata</t>
  </si>
  <si>
    <t>sanguinea</t>
  </si>
  <si>
    <t>succulenta</t>
  </si>
  <si>
    <t>tracyi</t>
  </si>
  <si>
    <t>Germination blotters</t>
  </si>
  <si>
    <t>Cupressus</t>
  </si>
  <si>
    <t>arizonica ssp. nevadensis</t>
  </si>
  <si>
    <t>bakeri</t>
  </si>
  <si>
    <t>forbesii</t>
  </si>
  <si>
    <t>goveniana ssp. pygmaea</t>
  </si>
  <si>
    <t>macnabiana</t>
  </si>
  <si>
    <t>macrocarpa</t>
  </si>
  <si>
    <t>sargentii</t>
  </si>
  <si>
    <t>1 to 6</t>
  </si>
  <si>
    <t>2 to 9</t>
  </si>
  <si>
    <t>5 to 10</t>
  </si>
  <si>
    <t>180+</t>
  </si>
  <si>
    <t>30 to 90</t>
  </si>
  <si>
    <t>90 to 120</t>
  </si>
  <si>
    <t>60+</t>
  </si>
  <si>
    <t>6 to 7</t>
  </si>
  <si>
    <t>61 to 74</t>
  </si>
  <si>
    <t>8 or fewer</t>
  </si>
  <si>
    <t>84 to 112</t>
  </si>
  <si>
    <t>35 to 45</t>
  </si>
  <si>
    <t>42 to 50</t>
  </si>
  <si>
    <t>110 to 140</t>
  </si>
  <si>
    <t>35 to 40</t>
  </si>
  <si>
    <t>some I suspect (see notes)</t>
  </si>
  <si>
    <t>Footnote: In an additional test on excised embryos, germination was 82% (Brinkman 1974).</t>
  </si>
  <si>
    <t>Footnote: In an additional test on excised embryos, germination was 95% (Hilton and others 1965)</t>
  </si>
  <si>
    <t>Cold and warm strat and pretreatmenttaken from Table 4 but had two rows so I took the treatments easiest to enter (see footnote of Table 5)</t>
  </si>
  <si>
    <t>Cold and warm strat and pretreatmenttaken from Table 4 but had two rows so I took the treatments easiest to enter (see footnote of Table 5); warm strat temp of 21</t>
  </si>
  <si>
    <t>Cold and warm strat and pretreatmenttaken from Table 4 (see footnote of Table 5)</t>
  </si>
  <si>
    <t>Cold and warm strat and pretreatmenttaken from Table 4 but had two rows so I took first row (see footnote of Table 5); warm strat temp of 25</t>
  </si>
  <si>
    <t>Cold and warm strat and pretreatmenttaken from Table 4 (see footnote of Table 5); warm strat temp of 21</t>
  </si>
  <si>
    <t>Cold and warm strat and pretreatmenttaken from Table 4 but had two rows so I took first row (see footnote of Table 5); warm strat temp of 21-25</t>
  </si>
  <si>
    <t>Cold and warm strat and pretreatmenttaken from Table 4 (see footnote of Table 5).</t>
  </si>
  <si>
    <t>Cold and warm strat and pretreatmenttaken from Table 4 (see footnote of Table 5); warm strat temp of 21-27; took averages of days for warm and cold strat and pretreatment</t>
  </si>
  <si>
    <t>Table says these are stratified seeds, based on text we could guess that means 30 days at 20 C (but other values are given so this is probably not worth entering)</t>
  </si>
  <si>
    <t>sempervirens does not have germination data so skipped that line</t>
  </si>
  <si>
    <t>21 to 25</t>
  </si>
  <si>
    <t>21 to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</si>
</sst>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41.33203125" bestFit="1" customWidth="1"/>
    <col min="2" max="2" width="21" bestFit="1" customWidth="1"/>
    <col min="3" max="3" width="16.83203125" bestFit="1" customWidth="1"/>
    <col min="4" max="4" width="11.83203125" bestFit="1" customWidth="1"/>
    <col min="5" max="5" width="13" bestFit="1" customWidth="1"/>
    <col min="6" max="6" width="9.6640625" bestFit="1" customWidth="1"/>
    <col min="7" max="7" width="11.5" bestFit="1" customWidth="1"/>
    <col min="8" max="8" width="8.1640625" bestFit="1" customWidth="1"/>
    <col min="9" max="9" width="37" bestFit="1" customWidth="1"/>
    <col min="10" max="10" width="41.33203125" bestFit="1" customWidth="1"/>
  </cols>
  <sheetData>
    <row r="1" spans="1:36" x14ac:dyDescent="0.2">
      <c r="A1" s="1" t="s">
        <v>0</v>
      </c>
      <c r="B1" s="1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A2" s="1" t="s">
        <v>1</v>
      </c>
      <c r="B2" t="s">
        <v>28</v>
      </c>
    </row>
    <row r="3" spans="1:36" x14ac:dyDescent="0.2">
      <c r="A3" s="1" t="s">
        <v>2</v>
      </c>
      <c r="B3" t="s">
        <v>31</v>
      </c>
    </row>
    <row r="4" spans="1:36" x14ac:dyDescent="0.2">
      <c r="A4" s="1" t="s">
        <v>3</v>
      </c>
      <c r="B4" t="s">
        <v>32</v>
      </c>
    </row>
    <row r="5" spans="1:36" x14ac:dyDescent="0.2">
      <c r="A5" s="1" t="s">
        <v>4</v>
      </c>
      <c r="B5" t="s">
        <v>33</v>
      </c>
    </row>
    <row r="6" spans="1:36" x14ac:dyDescent="0.2">
      <c r="A6" s="1" t="s">
        <v>5</v>
      </c>
      <c r="B6" t="s">
        <v>34</v>
      </c>
    </row>
    <row r="7" spans="1:36" x14ac:dyDescent="0.2">
      <c r="A7" s="1" t="s">
        <v>6</v>
      </c>
      <c r="B7" t="s">
        <v>49</v>
      </c>
    </row>
    <row r="8" spans="1:36" x14ac:dyDescent="0.2">
      <c r="A8" s="1" t="s">
        <v>7</v>
      </c>
      <c r="B8" t="s">
        <v>48</v>
      </c>
    </row>
    <row r="9" spans="1:36" x14ac:dyDescent="0.2">
      <c r="A9" s="1" t="s">
        <v>8</v>
      </c>
      <c r="B9" t="s">
        <v>52</v>
      </c>
    </row>
    <row r="10" spans="1:36" x14ac:dyDescent="0.2">
      <c r="A10" s="1" t="s">
        <v>66</v>
      </c>
      <c r="B10" t="s">
        <v>67</v>
      </c>
    </row>
    <row r="11" spans="1:36" x14ac:dyDescent="0.2">
      <c r="A11" s="1" t="s">
        <v>9</v>
      </c>
      <c r="B11" t="s">
        <v>35</v>
      </c>
    </row>
    <row r="12" spans="1:36" x14ac:dyDescent="0.2">
      <c r="A12" s="1" t="s">
        <v>65</v>
      </c>
      <c r="B12" t="s">
        <v>68</v>
      </c>
    </row>
    <row r="13" spans="1:36" x14ac:dyDescent="0.2">
      <c r="A13" s="1" t="s">
        <v>10</v>
      </c>
      <c r="B13" t="s">
        <v>36</v>
      </c>
    </row>
    <row r="14" spans="1:36" x14ac:dyDescent="0.2">
      <c r="A14" s="1" t="s">
        <v>11</v>
      </c>
      <c r="B14" t="s">
        <v>37</v>
      </c>
    </row>
    <row r="15" spans="1:36" x14ac:dyDescent="0.2">
      <c r="A15" s="1" t="s">
        <v>12</v>
      </c>
      <c r="B15" t="s">
        <v>38</v>
      </c>
    </row>
    <row r="16" spans="1:36" x14ac:dyDescent="0.2">
      <c r="A16" s="1" t="s">
        <v>13</v>
      </c>
      <c r="B16" t="s">
        <v>39</v>
      </c>
    </row>
    <row r="17" spans="1:2" x14ac:dyDescent="0.2">
      <c r="A17" s="1" t="s">
        <v>14</v>
      </c>
      <c r="B17" t="s">
        <v>40</v>
      </c>
    </row>
    <row r="18" spans="1:2" x14ac:dyDescent="0.2">
      <c r="A18" s="1" t="s">
        <v>15</v>
      </c>
      <c r="B18" t="s">
        <v>42</v>
      </c>
    </row>
    <row r="19" spans="1:2" x14ac:dyDescent="0.2">
      <c r="A19" s="1" t="s">
        <v>64</v>
      </c>
      <c r="B19" t="s">
        <v>41</v>
      </c>
    </row>
    <row r="20" spans="1:2" x14ac:dyDescent="0.2">
      <c r="A20" s="1" t="s">
        <v>63</v>
      </c>
      <c r="B20" t="s">
        <v>54</v>
      </c>
    </row>
    <row r="21" spans="1:2" x14ac:dyDescent="0.2">
      <c r="A21" s="1" t="s">
        <v>62</v>
      </c>
      <c r="B21" t="s">
        <v>55</v>
      </c>
    </row>
    <row r="22" spans="1:2" x14ac:dyDescent="0.2">
      <c r="A22" s="1" t="s">
        <v>19</v>
      </c>
      <c r="B22" t="s">
        <v>43</v>
      </c>
    </row>
    <row r="23" spans="1:2" x14ac:dyDescent="0.2">
      <c r="A23" s="1" t="s">
        <v>20</v>
      </c>
      <c r="B23" t="s">
        <v>53</v>
      </c>
    </row>
    <row r="24" spans="1:2" x14ac:dyDescent="0.2">
      <c r="A24" s="1" t="s">
        <v>21</v>
      </c>
      <c r="B24" t="s">
        <v>44</v>
      </c>
    </row>
    <row r="25" spans="1:2" x14ac:dyDescent="0.2">
      <c r="A25" s="1" t="s">
        <v>22</v>
      </c>
      <c r="B25" t="s">
        <v>29</v>
      </c>
    </row>
    <row r="26" spans="1:2" x14ac:dyDescent="0.2">
      <c r="A26" s="1" t="s">
        <v>23</v>
      </c>
      <c r="B26" t="s">
        <v>45</v>
      </c>
    </row>
    <row r="27" spans="1:2" x14ac:dyDescent="0.2">
      <c r="A27" s="1" t="s">
        <v>24</v>
      </c>
      <c r="B27" t="s">
        <v>30</v>
      </c>
    </row>
    <row r="28" spans="1:2" x14ac:dyDescent="0.2">
      <c r="A28" s="1" t="s">
        <v>25</v>
      </c>
      <c r="B28" t="s">
        <v>46</v>
      </c>
    </row>
    <row r="29" spans="1:2" x14ac:dyDescent="0.2">
      <c r="A29" s="1" t="s">
        <v>26</v>
      </c>
      <c r="B29" t="s">
        <v>47</v>
      </c>
    </row>
    <row r="30" spans="1:2" x14ac:dyDescent="0.2">
      <c r="A30" s="2" t="s">
        <v>50</v>
      </c>
      <c r="B30" t="s">
        <v>57</v>
      </c>
    </row>
    <row r="31" spans="1:2" x14ac:dyDescent="0.2">
      <c r="A31" s="1" t="s">
        <v>51</v>
      </c>
      <c r="B31" t="s">
        <v>56</v>
      </c>
    </row>
    <row r="34" spans="1:1" x14ac:dyDescent="0.2">
      <c r="A34" t="s">
        <v>58</v>
      </c>
    </row>
    <row r="35" spans="1:1" x14ac:dyDescent="0.2">
      <c r="A35" t="s">
        <v>59</v>
      </c>
    </row>
    <row r="36" spans="1:1" x14ac:dyDescent="0.2">
      <c r="A36" t="s">
        <v>60</v>
      </c>
    </row>
    <row r="37" spans="1:1" x14ac:dyDescent="0.2">
      <c r="A37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4DDB-17EE-463A-9304-F699F6DBC2E2}">
  <dimension ref="A1:AE29"/>
  <sheetViews>
    <sheetView tabSelected="1" topLeftCell="A3" workbookViewId="0">
      <selection activeCell="L21" sqref="L21"/>
    </sheetView>
  </sheetViews>
  <sheetFormatPr baseColWidth="10" defaultColWidth="8.83203125" defaultRowHeight="15" x14ac:dyDescent="0.2"/>
  <sheetData>
    <row r="1" spans="1:31" s="5" customFormat="1" ht="8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66</v>
      </c>
      <c r="K1" s="3" t="s">
        <v>9</v>
      </c>
      <c r="L1" s="3" t="s">
        <v>65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4" t="s">
        <v>50</v>
      </c>
      <c r="AE1" s="3" t="s">
        <v>51</v>
      </c>
    </row>
    <row r="2" spans="1:31" x14ac:dyDescent="0.2">
      <c r="A2">
        <v>248</v>
      </c>
      <c r="B2">
        <v>5</v>
      </c>
      <c r="C2" t="s">
        <v>69</v>
      </c>
      <c r="D2" t="s">
        <v>70</v>
      </c>
      <c r="F2" t="s">
        <v>71</v>
      </c>
      <c r="L2" s="6" t="s">
        <v>103</v>
      </c>
      <c r="M2" t="s">
        <v>106</v>
      </c>
      <c r="N2">
        <v>16</v>
      </c>
      <c r="O2">
        <v>30</v>
      </c>
      <c r="P2">
        <v>20</v>
      </c>
      <c r="R2">
        <v>30</v>
      </c>
      <c r="V2">
        <v>70</v>
      </c>
      <c r="W2" s="7"/>
    </row>
    <row r="3" spans="1:31" x14ac:dyDescent="0.2">
      <c r="A3">
        <v>248</v>
      </c>
      <c r="B3">
        <v>5</v>
      </c>
      <c r="C3" t="s">
        <v>69</v>
      </c>
      <c r="D3" t="s">
        <v>70</v>
      </c>
      <c r="F3" t="s">
        <v>72</v>
      </c>
      <c r="L3" t="s">
        <v>103</v>
      </c>
      <c r="M3">
        <v>120</v>
      </c>
      <c r="N3">
        <v>0</v>
      </c>
      <c r="O3">
        <v>21</v>
      </c>
      <c r="P3">
        <v>21</v>
      </c>
      <c r="R3">
        <v>70</v>
      </c>
      <c r="V3">
        <v>62</v>
      </c>
      <c r="W3">
        <v>50</v>
      </c>
    </row>
    <row r="4" spans="1:31" x14ac:dyDescent="0.2">
      <c r="A4">
        <v>248</v>
      </c>
      <c r="B4">
        <v>5</v>
      </c>
      <c r="C4" t="s">
        <v>69</v>
      </c>
      <c r="D4" t="s">
        <v>73</v>
      </c>
      <c r="F4" t="s">
        <v>74</v>
      </c>
      <c r="L4" t="s">
        <v>103</v>
      </c>
      <c r="M4" t="s">
        <v>107</v>
      </c>
      <c r="N4">
        <v>6</v>
      </c>
      <c r="O4">
        <v>30</v>
      </c>
      <c r="P4">
        <v>20</v>
      </c>
      <c r="R4">
        <v>31</v>
      </c>
      <c r="U4">
        <v>10</v>
      </c>
      <c r="V4">
        <v>2</v>
      </c>
      <c r="AE4" t="s">
        <v>119</v>
      </c>
    </row>
    <row r="5" spans="1:31" x14ac:dyDescent="0.2">
      <c r="A5">
        <v>248</v>
      </c>
      <c r="B5">
        <v>5</v>
      </c>
      <c r="C5" t="s">
        <v>69</v>
      </c>
      <c r="D5" t="s">
        <v>75</v>
      </c>
      <c r="F5" t="s">
        <v>76</v>
      </c>
      <c r="L5" t="s">
        <v>103</v>
      </c>
      <c r="M5" t="s">
        <v>108</v>
      </c>
      <c r="N5">
        <v>16</v>
      </c>
      <c r="O5">
        <v>30</v>
      </c>
      <c r="P5">
        <v>20</v>
      </c>
      <c r="U5">
        <v>54</v>
      </c>
      <c r="V5">
        <v>2</v>
      </c>
    </row>
    <row r="6" spans="1:31" x14ac:dyDescent="0.2">
      <c r="A6">
        <v>248</v>
      </c>
      <c r="B6">
        <v>5</v>
      </c>
      <c r="C6" t="s">
        <v>69</v>
      </c>
      <c r="D6" t="s">
        <v>77</v>
      </c>
      <c r="L6" t="s">
        <v>103</v>
      </c>
      <c r="M6">
        <v>120</v>
      </c>
    </row>
    <row r="7" spans="1:31" x14ac:dyDescent="0.2">
      <c r="A7">
        <v>248</v>
      </c>
      <c r="B7">
        <v>5</v>
      </c>
      <c r="C7" t="s">
        <v>69</v>
      </c>
      <c r="D7" t="s">
        <v>78</v>
      </c>
      <c r="F7" t="s">
        <v>79</v>
      </c>
      <c r="L7" t="s">
        <v>103</v>
      </c>
      <c r="M7" t="s">
        <v>109</v>
      </c>
      <c r="O7">
        <v>20</v>
      </c>
      <c r="P7">
        <v>20</v>
      </c>
      <c r="R7" t="s">
        <v>110</v>
      </c>
      <c r="U7" t="s">
        <v>111</v>
      </c>
      <c r="V7">
        <v>4</v>
      </c>
      <c r="AE7" t="s">
        <v>120</v>
      </c>
    </row>
    <row r="8" spans="1:31" x14ac:dyDescent="0.2">
      <c r="A8">
        <v>454</v>
      </c>
      <c r="B8">
        <v>5</v>
      </c>
      <c r="C8" t="s">
        <v>80</v>
      </c>
      <c r="D8" t="s">
        <v>81</v>
      </c>
      <c r="F8" t="s">
        <v>82</v>
      </c>
      <c r="G8">
        <f>4.5*60</f>
        <v>270</v>
      </c>
      <c r="I8" t="s">
        <v>83</v>
      </c>
      <c r="L8" t="s">
        <v>104</v>
      </c>
      <c r="M8">
        <v>180</v>
      </c>
      <c r="N8" t="s">
        <v>112</v>
      </c>
      <c r="O8">
        <v>8</v>
      </c>
      <c r="P8">
        <v>2</v>
      </c>
      <c r="R8">
        <v>180</v>
      </c>
      <c r="U8">
        <v>35</v>
      </c>
      <c r="V8">
        <v>1</v>
      </c>
      <c r="AE8" t="s">
        <v>121</v>
      </c>
    </row>
    <row r="9" spans="1:31" x14ac:dyDescent="0.2">
      <c r="A9">
        <v>454</v>
      </c>
      <c r="B9">
        <v>5</v>
      </c>
      <c r="C9" t="s">
        <v>80</v>
      </c>
      <c r="D9" t="s">
        <v>84</v>
      </c>
      <c r="F9" t="s">
        <v>82</v>
      </c>
      <c r="J9">
        <v>21</v>
      </c>
      <c r="K9">
        <v>120</v>
      </c>
      <c r="L9">
        <v>7</v>
      </c>
      <c r="M9">
        <v>135</v>
      </c>
      <c r="N9" t="s">
        <v>112</v>
      </c>
      <c r="O9">
        <v>21</v>
      </c>
      <c r="P9">
        <v>21</v>
      </c>
      <c r="R9">
        <v>21</v>
      </c>
      <c r="U9">
        <v>73</v>
      </c>
      <c r="V9">
        <v>1</v>
      </c>
      <c r="AE9" t="s">
        <v>122</v>
      </c>
    </row>
    <row r="10" spans="1:31" x14ac:dyDescent="0.2">
      <c r="A10">
        <v>454</v>
      </c>
      <c r="B10">
        <v>5</v>
      </c>
      <c r="C10" t="s">
        <v>80</v>
      </c>
      <c r="D10" t="s">
        <v>85</v>
      </c>
      <c r="F10" t="s">
        <v>86</v>
      </c>
      <c r="G10">
        <f>1.25*60</f>
        <v>75</v>
      </c>
      <c r="I10" t="s">
        <v>83</v>
      </c>
      <c r="L10">
        <v>5</v>
      </c>
      <c r="M10" t="s">
        <v>113</v>
      </c>
      <c r="N10" t="s">
        <v>112</v>
      </c>
      <c r="O10">
        <v>21</v>
      </c>
      <c r="P10">
        <v>21</v>
      </c>
      <c r="R10" t="s">
        <v>114</v>
      </c>
      <c r="U10">
        <v>30</v>
      </c>
      <c r="V10">
        <v>6</v>
      </c>
      <c r="AE10" t="s">
        <v>123</v>
      </c>
    </row>
    <row r="11" spans="1:31" x14ac:dyDescent="0.2">
      <c r="A11">
        <v>454</v>
      </c>
      <c r="B11">
        <v>5</v>
      </c>
      <c r="C11" t="s">
        <v>80</v>
      </c>
      <c r="D11" t="s">
        <v>87</v>
      </c>
      <c r="F11" t="s">
        <v>82</v>
      </c>
      <c r="G11">
        <v>120</v>
      </c>
      <c r="I11" t="s">
        <v>83</v>
      </c>
      <c r="J11">
        <v>25</v>
      </c>
      <c r="K11">
        <v>90</v>
      </c>
      <c r="L11">
        <v>5</v>
      </c>
      <c r="M11">
        <v>120</v>
      </c>
      <c r="N11" t="s">
        <v>112</v>
      </c>
      <c r="O11">
        <v>21</v>
      </c>
      <c r="P11">
        <v>21</v>
      </c>
      <c r="U11" t="s">
        <v>115</v>
      </c>
      <c r="V11">
        <v>3</v>
      </c>
      <c r="AE11" t="s">
        <v>124</v>
      </c>
    </row>
    <row r="12" spans="1:31" x14ac:dyDescent="0.2">
      <c r="A12">
        <v>454</v>
      </c>
      <c r="B12">
        <v>5</v>
      </c>
      <c r="C12" t="s">
        <v>80</v>
      </c>
      <c r="D12" t="s">
        <v>88</v>
      </c>
      <c r="F12" t="s">
        <v>82</v>
      </c>
      <c r="L12" t="s">
        <v>105</v>
      </c>
      <c r="M12">
        <v>135</v>
      </c>
      <c r="N12" t="s">
        <v>112</v>
      </c>
      <c r="O12">
        <v>21</v>
      </c>
      <c r="P12">
        <v>21</v>
      </c>
      <c r="U12">
        <v>71</v>
      </c>
      <c r="V12">
        <v>2</v>
      </c>
      <c r="AE12" t="s">
        <v>123</v>
      </c>
    </row>
    <row r="13" spans="1:31" x14ac:dyDescent="0.2">
      <c r="A13">
        <v>454</v>
      </c>
      <c r="B13">
        <v>5</v>
      </c>
      <c r="C13" t="s">
        <v>80</v>
      </c>
      <c r="D13" t="s">
        <v>88</v>
      </c>
      <c r="F13" t="s">
        <v>89</v>
      </c>
      <c r="N13" t="s">
        <v>112</v>
      </c>
      <c r="O13">
        <v>5</v>
      </c>
      <c r="P13">
        <v>5</v>
      </c>
      <c r="R13">
        <v>135</v>
      </c>
      <c r="U13">
        <v>92</v>
      </c>
      <c r="V13">
        <v>1</v>
      </c>
      <c r="AE13" t="s">
        <v>123</v>
      </c>
    </row>
    <row r="14" spans="1:31" x14ac:dyDescent="0.2">
      <c r="A14">
        <v>454</v>
      </c>
      <c r="B14">
        <v>5</v>
      </c>
      <c r="C14" t="s">
        <v>80</v>
      </c>
      <c r="D14" t="s">
        <v>90</v>
      </c>
      <c r="F14" t="s">
        <v>89</v>
      </c>
      <c r="K14">
        <v>120</v>
      </c>
      <c r="L14" t="s">
        <v>105</v>
      </c>
      <c r="M14">
        <v>135</v>
      </c>
      <c r="N14" t="s">
        <v>112</v>
      </c>
      <c r="O14" s="8">
        <v>21</v>
      </c>
      <c r="P14" s="8">
        <v>21</v>
      </c>
      <c r="R14">
        <v>21</v>
      </c>
      <c r="U14">
        <v>60</v>
      </c>
      <c r="V14">
        <v>1</v>
      </c>
      <c r="AE14" t="s">
        <v>125</v>
      </c>
    </row>
    <row r="15" spans="1:31" x14ac:dyDescent="0.2">
      <c r="A15">
        <v>454</v>
      </c>
      <c r="B15">
        <v>5</v>
      </c>
      <c r="C15" t="s">
        <v>80</v>
      </c>
      <c r="D15" t="s">
        <v>91</v>
      </c>
      <c r="F15" t="s">
        <v>89</v>
      </c>
      <c r="G15">
        <v>120</v>
      </c>
      <c r="I15" t="s">
        <v>83</v>
      </c>
      <c r="J15" t="s">
        <v>131</v>
      </c>
      <c r="K15">
        <v>21</v>
      </c>
      <c r="L15">
        <v>5</v>
      </c>
      <c r="M15">
        <v>135</v>
      </c>
      <c r="N15" t="s">
        <v>112</v>
      </c>
      <c r="O15" s="8">
        <v>21</v>
      </c>
      <c r="P15" s="8">
        <v>21</v>
      </c>
      <c r="R15">
        <v>21</v>
      </c>
      <c r="U15">
        <v>73</v>
      </c>
      <c r="V15">
        <v>1</v>
      </c>
      <c r="AE15" t="s">
        <v>126</v>
      </c>
    </row>
    <row r="16" spans="1:31" x14ac:dyDescent="0.2">
      <c r="A16">
        <v>454</v>
      </c>
      <c r="B16">
        <v>5</v>
      </c>
      <c r="C16" t="s">
        <v>80</v>
      </c>
      <c r="D16" t="s">
        <v>91</v>
      </c>
      <c r="F16" t="s">
        <v>89</v>
      </c>
      <c r="G16">
        <v>120</v>
      </c>
      <c r="I16" t="s">
        <v>83</v>
      </c>
      <c r="J16" t="s">
        <v>131</v>
      </c>
      <c r="K16">
        <v>21</v>
      </c>
      <c r="L16">
        <v>5</v>
      </c>
      <c r="M16">
        <v>21</v>
      </c>
      <c r="N16" t="s">
        <v>112</v>
      </c>
      <c r="O16">
        <v>4</v>
      </c>
      <c r="P16">
        <v>7</v>
      </c>
      <c r="R16">
        <v>30</v>
      </c>
      <c r="U16">
        <v>50</v>
      </c>
      <c r="V16">
        <v>2</v>
      </c>
      <c r="AE16" t="s">
        <v>126</v>
      </c>
    </row>
    <row r="17" spans="1:31" x14ac:dyDescent="0.2">
      <c r="A17">
        <v>454</v>
      </c>
      <c r="B17">
        <v>5</v>
      </c>
      <c r="C17" t="s">
        <v>80</v>
      </c>
      <c r="D17" t="s">
        <v>92</v>
      </c>
      <c r="F17" t="s">
        <v>82</v>
      </c>
      <c r="G17">
        <v>30</v>
      </c>
      <c r="I17" t="s">
        <v>83</v>
      </c>
      <c r="L17">
        <v>4</v>
      </c>
      <c r="M17" t="s">
        <v>116</v>
      </c>
      <c r="N17" t="s">
        <v>112</v>
      </c>
      <c r="U17" t="s">
        <v>117</v>
      </c>
      <c r="V17">
        <v>2</v>
      </c>
      <c r="AE17" t="s">
        <v>127</v>
      </c>
    </row>
    <row r="18" spans="1:31" x14ac:dyDescent="0.2">
      <c r="A18">
        <v>454</v>
      </c>
      <c r="B18">
        <v>5</v>
      </c>
      <c r="C18" t="s">
        <v>80</v>
      </c>
      <c r="D18" t="s">
        <v>93</v>
      </c>
      <c r="F18" t="s">
        <v>94</v>
      </c>
      <c r="G18">
        <f>(AVERAGE(0,0.5,2.5,4.5))*60</f>
        <v>112.5</v>
      </c>
      <c r="I18" t="s">
        <v>83</v>
      </c>
      <c r="J18" t="s">
        <v>132</v>
      </c>
      <c r="K18">
        <f>200/4</f>
        <v>50</v>
      </c>
      <c r="L18">
        <v>4</v>
      </c>
      <c r="M18">
        <f>120/3</f>
        <v>40</v>
      </c>
      <c r="N18">
        <v>16</v>
      </c>
      <c r="O18">
        <v>16</v>
      </c>
      <c r="P18">
        <v>16</v>
      </c>
      <c r="R18">
        <v>28</v>
      </c>
      <c r="U18">
        <v>0</v>
      </c>
      <c r="V18">
        <v>2</v>
      </c>
      <c r="AE18" t="s">
        <v>128</v>
      </c>
    </row>
    <row r="19" spans="1:31" x14ac:dyDescent="0.2">
      <c r="A19">
        <v>464</v>
      </c>
      <c r="B19">
        <v>4</v>
      </c>
      <c r="C19" t="s">
        <v>95</v>
      </c>
      <c r="D19" t="s">
        <v>96</v>
      </c>
      <c r="K19" t="s">
        <v>118</v>
      </c>
      <c r="R19">
        <v>20</v>
      </c>
      <c r="U19">
        <v>26</v>
      </c>
      <c r="V19">
        <v>9</v>
      </c>
      <c r="AE19" t="s">
        <v>129</v>
      </c>
    </row>
    <row r="20" spans="1:31" x14ac:dyDescent="0.2">
      <c r="A20">
        <v>464</v>
      </c>
      <c r="B20">
        <v>4</v>
      </c>
      <c r="C20" t="s">
        <v>95</v>
      </c>
      <c r="D20" t="s">
        <v>96</v>
      </c>
      <c r="K20" t="s">
        <v>118</v>
      </c>
      <c r="R20">
        <v>6</v>
      </c>
      <c r="U20">
        <v>6</v>
      </c>
      <c r="V20">
        <v>1</v>
      </c>
      <c r="AE20" t="s">
        <v>129</v>
      </c>
    </row>
    <row r="21" spans="1:31" x14ac:dyDescent="0.2">
      <c r="A21">
        <v>464</v>
      </c>
      <c r="B21">
        <v>4</v>
      </c>
      <c r="C21" t="s">
        <v>95</v>
      </c>
      <c r="D21" t="s">
        <v>97</v>
      </c>
      <c r="K21" t="s">
        <v>118</v>
      </c>
      <c r="R21">
        <v>30</v>
      </c>
      <c r="U21">
        <v>12</v>
      </c>
      <c r="V21">
        <v>2</v>
      </c>
      <c r="AE21" t="s">
        <v>129</v>
      </c>
    </row>
    <row r="22" spans="1:31" x14ac:dyDescent="0.2">
      <c r="A22">
        <v>464</v>
      </c>
      <c r="B22">
        <v>4</v>
      </c>
      <c r="C22" t="s">
        <v>95</v>
      </c>
      <c r="D22" t="s">
        <v>98</v>
      </c>
      <c r="K22" t="s">
        <v>118</v>
      </c>
      <c r="R22">
        <v>30</v>
      </c>
      <c r="U22">
        <v>12</v>
      </c>
      <c r="V22">
        <v>2</v>
      </c>
      <c r="AE22" t="s">
        <v>129</v>
      </c>
    </row>
    <row r="23" spans="1:31" x14ac:dyDescent="0.2">
      <c r="A23">
        <v>464</v>
      </c>
      <c r="B23">
        <v>4</v>
      </c>
      <c r="C23" t="s">
        <v>95</v>
      </c>
      <c r="D23" t="s">
        <v>99</v>
      </c>
      <c r="K23" t="s">
        <v>118</v>
      </c>
      <c r="R23">
        <v>30</v>
      </c>
      <c r="U23">
        <v>22</v>
      </c>
      <c r="V23">
        <v>2</v>
      </c>
      <c r="AE23" t="s">
        <v>129</v>
      </c>
    </row>
    <row r="24" spans="1:31" x14ac:dyDescent="0.2">
      <c r="A24">
        <v>464</v>
      </c>
      <c r="B24">
        <v>4</v>
      </c>
      <c r="C24" t="s">
        <v>95</v>
      </c>
      <c r="D24" t="s">
        <v>99</v>
      </c>
      <c r="K24" t="s">
        <v>118</v>
      </c>
      <c r="R24">
        <v>30</v>
      </c>
      <c r="U24">
        <v>31</v>
      </c>
      <c r="V24">
        <v>2</v>
      </c>
      <c r="AE24" t="s">
        <v>129</v>
      </c>
    </row>
    <row r="25" spans="1:31" x14ac:dyDescent="0.2">
      <c r="A25">
        <v>464</v>
      </c>
      <c r="B25">
        <v>4</v>
      </c>
      <c r="C25" t="s">
        <v>95</v>
      </c>
      <c r="D25" t="s">
        <v>100</v>
      </c>
      <c r="K25" t="s">
        <v>118</v>
      </c>
      <c r="R25">
        <v>30</v>
      </c>
      <c r="U25">
        <v>1</v>
      </c>
      <c r="V25">
        <v>1</v>
      </c>
      <c r="AE25" t="s">
        <v>129</v>
      </c>
    </row>
    <row r="26" spans="1:31" x14ac:dyDescent="0.2">
      <c r="A26">
        <v>464</v>
      </c>
      <c r="B26">
        <v>4</v>
      </c>
      <c r="C26" t="s">
        <v>95</v>
      </c>
      <c r="D26" t="s">
        <v>100</v>
      </c>
      <c r="K26" t="s">
        <v>118</v>
      </c>
      <c r="V26">
        <v>15</v>
      </c>
      <c r="AE26" t="s">
        <v>129</v>
      </c>
    </row>
    <row r="27" spans="1:31" x14ac:dyDescent="0.2">
      <c r="A27">
        <v>464</v>
      </c>
      <c r="B27">
        <v>4</v>
      </c>
      <c r="C27" t="s">
        <v>95</v>
      </c>
      <c r="D27" t="s">
        <v>101</v>
      </c>
      <c r="K27" t="s">
        <v>118</v>
      </c>
      <c r="R27">
        <v>30</v>
      </c>
      <c r="U27">
        <v>24</v>
      </c>
      <c r="V27">
        <v>4</v>
      </c>
      <c r="AE27" t="s">
        <v>129</v>
      </c>
    </row>
    <row r="28" spans="1:31" x14ac:dyDescent="0.2">
      <c r="A28">
        <v>464</v>
      </c>
      <c r="B28">
        <v>4</v>
      </c>
      <c r="C28" t="s">
        <v>95</v>
      </c>
      <c r="D28" t="s">
        <v>101</v>
      </c>
      <c r="K28" t="s">
        <v>118</v>
      </c>
      <c r="R28">
        <v>30</v>
      </c>
      <c r="U28">
        <v>14</v>
      </c>
      <c r="V28">
        <v>37</v>
      </c>
      <c r="AE28" t="s">
        <v>129</v>
      </c>
    </row>
    <row r="29" spans="1:31" x14ac:dyDescent="0.2">
      <c r="A29">
        <v>464</v>
      </c>
      <c r="B29">
        <v>4</v>
      </c>
      <c r="C29" t="s">
        <v>95</v>
      </c>
      <c r="D29" t="s">
        <v>102</v>
      </c>
      <c r="K29" t="s">
        <v>118</v>
      </c>
      <c r="R29">
        <v>30</v>
      </c>
      <c r="U29">
        <v>13</v>
      </c>
      <c r="V29">
        <v>2</v>
      </c>
      <c r="AE29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Xiaomao</dc:creator>
  <cp:lastModifiedBy>Microsoft Office User</cp:lastModifiedBy>
  <dcterms:created xsi:type="dcterms:W3CDTF">2015-06-05T18:17:20Z</dcterms:created>
  <dcterms:modified xsi:type="dcterms:W3CDTF">2025-06-01T13:41:50Z</dcterms:modified>
</cp:coreProperties>
</file>