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0499D0A5-E773-D948-AB5A-906EEF5ABC42}" xr6:coauthVersionLast="47" xr6:coauthVersionMax="47" xr10:uidLastSave="{00000000-0000-0000-0000-000000000000}"/>
  <bookViews>
    <workbookView xWindow="11760" yWindow="460" windowWidth="20480" windowHeight="137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391" i="3" l="1"/>
  <c r="AM4389" i="3"/>
  <c r="AM4304" i="3"/>
  <c r="AM4284" i="3"/>
  <c r="AM4264" i="3"/>
  <c r="AM4263" i="3"/>
  <c r="AM4262" i="3"/>
  <c r="AM4261" i="3"/>
  <c r="AM4260" i="3"/>
  <c r="AM4259" i="3"/>
  <c r="AM4258" i="3"/>
  <c r="AM4257" i="3"/>
  <c r="AM4162" i="3"/>
  <c r="AM4022" i="3"/>
  <c r="AM4021"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<sst xmlns="http://schemas.openxmlformats.org/spreadsheetml/2006/main" count="97978" uniqueCount="3290">
  <si>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</si>
  <si>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</si>
  <si>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</si>
  <si>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</si>
  <si>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</si>
  <si>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</si>
  <si>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</si>
  <si>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</si>
  <si>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</si>
  <si>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</si>
  <si>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</si>
  <si>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</si>
  <si>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</si>
  <si>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</si>
  <si>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</si>
  <si>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</si>
  <si>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</si>
  <si>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</si>
  <si>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</si>
  <si>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</si>
  <si>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</si>
  <si>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</si>
  <si>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</si>
  <si>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</si>
  <si>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</si>
  <si>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</si>
  <si>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</si>
  <si>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</si>
  <si>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</si>
  <si>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</si>
  <si>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</si>
  <si>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</si>
  <si>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</si>
  <si>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</si>
  <si>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</si>
  <si>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</si>
  <si>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</si>
  <si>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</si>
  <si>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</si>
  <si>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</si>
  <si>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</si>
  <si>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</si>
  <si>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</si>
  <si>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</si>
  <si>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</si>
  <si>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</si>
  <si>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</si>
  <si>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</si>
  <si>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</si>
  <si>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</si>
  <si>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</si>
  <si>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</si>
  <si>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</si>
  <si>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</si>
  <si>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</si>
  <si>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</si>
  <si>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</si>
  <si>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</si>
  <si>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</si>
  <si>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</si>
  <si>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</si>
  <si>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</si>
  <si>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</si>
  <si>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</si>
  <si>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</si>
  <si>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</si>
  <si>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</si>
  <si>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</si>
  <si>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</si>
  <si>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</si>
  <si>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</si>
  <si>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</si>
  <si>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</si>
  <si>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</si>
  <si>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</si>
  <si>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</si>
  <si>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</si>
  <si>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</si>
  <si>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</si>
  <si>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</si>
  <si>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</si>
  <si>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</si>
  <si>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</si>
  <si>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</si>
  <si>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</si>
  <si>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</si>
  <si>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</si>
  <si>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</si>
  <si>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</si>
  <si>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</si>
  <si>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</si>
  <si>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</si>
  <si>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</si>
  <si>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</si>
  <si>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</si>
  <si>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</si>
  <si>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</si>
  <si>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</si>
  <si>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</si>
  <si>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</si>
  <si>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</si>
  <si>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</si>
  <si>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</si>
  <si>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</si>
  <si>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</si>
  <si>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</si>
  <si>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</si>
  <si>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</si>
  <si>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</si>
  <si>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</si>
  <si>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</si>
  <si>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</si>
  <si>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</si>
  <si>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</si>
  <si>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</si>
  <si>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</si>
  <si>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</si>
  <si>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</si>
  <si>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</si>
  <si>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</si>
  <si>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</si>
  <si>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</si>
  <si>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</si>
  <si>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</si>
  <si>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</si>
  <si>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</si>
  <si>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</si>
  <si>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</si>
  <si>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</si>
  <si>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</si>
  <si>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</si>
  <si>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</si>
  <si>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</si>
  <si>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</si>
  <si>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</si>
  <si>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</si>
  <si>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</si>
  <si>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</si>
  <si>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</si>
  <si>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</si>
  <si>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</si>
  <si>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</si>
  <si>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</si>
  <si>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</si>
  <si>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</si>
  <si>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</si>
  <si>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</si>
  <si>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</si>
  <si>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</si>
  <si>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</si>
  <si>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</si>
  <si>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</si>
  <si>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</si>
  <si>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</si>
  <si>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</si>
  <si>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</si>
  <si>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</si>
  <si>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</si>
  <si>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</si>
  <si>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</si>
  <si>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</si>
  <si>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</si>
  <si>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</si>
  <si>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</si>
  <si>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</si>
  <si>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</si>
  <si>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</si>
  <si>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</si>
  <si>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</si>
  <si>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</si>
  <si>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</si>
  <si>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</si>
  <si>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</si>
  <si>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</si>
  <si>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</si>
  <si>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</si>
  <si>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</si>
  <si>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</si>
  <si>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</si>
  <si>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</si>
  <si>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</si>
  <si>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</si>
  <si>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</si>
  <si>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</si>
  <si>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</si>
  <si>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</si>
  <si>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</si>
  <si>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</si>
  <si>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</si>
  <si>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</si>
  <si>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</si>
  <si>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</si>
  <si>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</si>
  <si>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</si>
  <si>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</si>
  <si>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</si>
  <si>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</si>
  <si>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</si>
  <si>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</si>
  <si>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</si>
  <si>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</si>
  <si>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</si>
  <si>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</si>
  <si>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</si>
  <si>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</si>
  <si>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</si>
  <si>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</si>
  <si>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</si>
  <si>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</si>
  <si>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</si>
  <si>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</si>
  <si>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</si>
  <si>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</si>
  <si>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</si>
  <si>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</si>
  <si>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</si>
  <si>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</si>
  <si>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</si>
  <si>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</si>
  <si>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</si>
  <si>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</si>
  <si>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</si>
  <si>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</si>
  <si>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</si>
  <si>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</si>
  <si>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</si>
  <si>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</si>
  <si>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</si>
  <si>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</si>
  <si>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</si>
  <si>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</si>
  <si>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</si>
  <si>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</si>
  <si>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</si>
  <si>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</si>
  <si>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</si>
  <si>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</si>
  <si>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</si>
  <si>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</si>
  <si>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</si>
  <si>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</si>
  <si>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</si>
  <si>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</si>
  <si>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</si>
  <si>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</si>
  <si>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</si>
  <si>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</si>
  <si>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</si>
  <si>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</si>
  <si>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</si>
  <si>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</si>
  <si>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</si>
  <si>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</si>
  <si>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</si>
  <si>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</si>
  <si>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</si>
  <si>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</si>
  <si>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</si>
  <si>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</si>
  <si>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</si>
  <si>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</si>
  <si>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</si>
  <si>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</si>
  <si>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</si>
  <si>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</si>
  <si>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</si>
  <si>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</si>
  <si>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</si>
  <si>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</si>
  <si>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</si>
  <si>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</si>
  <si>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</si>
  <si>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</si>
  <si>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</si>
  <si>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</si>
  <si>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</si>
  <si>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</si>
  <si>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</si>
  <si>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</si>
  <si>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</si>
  <si>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</si>
  <si>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</si>
  <si>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</si>
  <si>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</si>
  <si>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</si>
  <si>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</si>
  <si>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</si>
  <si>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</si>
  <si>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</si>
  <si>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</si>
  <si>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</si>
  <si>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</si>
  <si>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</si>
  <si>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</si>
  <si>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</si>
  <si>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</si>
  <si>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</si>
  <si>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</si>
  <si>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</si>
  <si>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</si>
  <si>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</si>
  <si>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</si>
  <si>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</si>
  <si>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</si>
  <si>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</si>
  <si>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</si>
  <si>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</si>
  <si>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</si>
  <si>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</si>
  <si>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</si>
  <si>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</si>
  <si>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</si>
  <si>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</si>
  <si>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</si>
  <si>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</si>
  <si>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</si>
  <si>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</si>
  <si>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</si>
  <si>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</si>
  <si>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</si>
  <si>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</si>
  <si>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</si>
  <si>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</si>
  <si>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</si>
  <si>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</si>
  <si>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</si>
  <si>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</si>
  <si>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</si>
  <si>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</si>
  <si>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</si>
  <si>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</si>
  <si>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</si>
  <si>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</si>
  <si>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</si>
  <si>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</si>
  <si>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</si>
  <si>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</si>
  <si>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</si>
  <si>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</si>
  <si>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</si>
  <si>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</si>
  <si>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</si>
  <si>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</si>
  <si>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</si>
  <si>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</si>
  <si>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</si>
  <si>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</si>
  <si>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</si>
  <si>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</si>
  <si>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</si>
  <si>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</si>
  <si>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</si>
  <si>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</si>
  <si>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</si>
  <si>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</si>
  <si>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</si>
  <si>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</si>
  <si>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</si>
  <si>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</si>
  <si>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</si>
  <si>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</si>
  <si>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</si>
  <si>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</si>
  <si>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</si>
  <si>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</si>
  <si>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</si>
  <si>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</si>
  <si>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</si>
  <si>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</si>
  <si>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</si>
  <si>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</si>
  <si>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</si>
  <si>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</si>
  <si>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</si>
  <si>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</si>
  <si>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</si>
  <si>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</si>
  <si>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</si>
  <si>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</si>
  <si>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</si>
  <si>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</si>
  <si>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</si>
  <si>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</si>
  <si>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</si>
  <si>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</si>
  <si>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</si>
  <si>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</si>
  <si>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</si>
  <si>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</si>
  <si>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</si>
  <si>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</si>
  <si>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</si>
  <si>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</si>
  <si>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</si>
  <si>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</si>
  <si>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</si>
  <si>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</si>
  <si>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</si>
  <si>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</si>
  <si>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</si>
  <si>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</si>
  <si>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</si>
  <si>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</si>
  <si>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</si>
  <si>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</si>
  <si>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</si>
  <si>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</si>
  <si>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</si>
  <si>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</si>
  <si>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</si>
  <si>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</si>
  <si>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</si>
  <si>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</si>
  <si>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</si>
  <si>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</si>
  <si>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</si>
  <si>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</si>
  <si>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</si>
  <si>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</si>
  <si>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</si>
  <si>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</si>
  <si>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</si>
  <si>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</si>
  <si>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</si>
  <si>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</si>
  <si>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</si>
  <si>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</si>
  <si>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</si>
  <si>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</si>
  <si>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</si>
  <si>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</si>
  <si>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</si>
  <si>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</si>
  <si>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</si>
  <si>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</si>
  <si>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</si>
  <si>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</si>
  <si>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</si>
  <si>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</si>
  <si>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</si>
  <si>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</si>
  <si>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</si>
  <si>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</si>
  <si>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</si>
  <si>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</si>
  <si>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</si>
  <si>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</si>
  <si>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</si>
  <si>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</si>
  <si>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</si>
  <si>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</si>
  <si>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</si>
  <si>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</si>
  <si>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</si>
  <si>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</si>
  <si>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</si>
  <si>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</si>
  <si>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</si>
  <si>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</si>
  <si>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</si>
  <si>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</si>
  <si>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</si>
  <si>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</si>
  <si>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</si>
  <si>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</si>
  <si>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</si>
  <si>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</si>
  <si>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</si>
  <si>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</si>
  <si>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</si>
  <si>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</si>
  <si>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</si>
  <si>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</si>
  <si>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</si>
  <si>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</si>
  <si>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</si>
  <si>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</si>
  <si>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</si>
  <si>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</si>
  <si>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</si>
  <si>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</si>
  <si>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</si>
  <si>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</si>
  <si>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</si>
  <si>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</si>
  <si>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</si>
  <si>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</si>
  <si>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</si>
  <si>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</si>
  <si>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</si>
  <si>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</si>
  <si>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</si>
  <si>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</si>
  <si>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</si>
  <si>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</si>
  <si>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</si>
  <si>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</si>
  <si>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</si>
  <si>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</si>
  <si>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</si>
  <si>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</si>
  <si>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</si>
  <si>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</si>
  <si>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</si>
  <si>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</si>
  <si>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</si>
  <si>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</si>
  <si>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</si>
  <si>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</si>
  <si>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</si>
  <si>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</si>
  <si>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</si>
  <si>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</si>
  <si>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</si>
  <si>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</si>
  <si>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</si>
  <si>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</si>
  <si>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</si>
  <si>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</si>
  <si>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</si>
  <si>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</si>
  <si>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</si>
  <si>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</si>
  <si>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</si>
  <si>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</si>
  <si>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</si>
  <si>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</si>
  <si>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</si>
  <si>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</si>
  <si>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</si>
  <si>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</si>
  <si>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</si>
  <si>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</si>
  <si>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</si>
  <si>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</si>
  <si>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</si>
  <si>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</si>
  <si>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</si>
  <si>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</si>
  <si>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</si>
  <si>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</si>
  <si>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</si>
  <si>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</si>
  <si>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</si>
  <si>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</si>
  <si>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</si>
  <si>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</si>
  <si>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</si>
  <si>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</si>
  <si>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</si>
  <si>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</si>
  <si>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</si>
  <si>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</si>
  <si>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</si>
  <si>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</si>
  <si>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</si>
  <si>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</si>
  <si>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</si>
  <si>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</si>
  <si>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</si>
  <si>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</si>
  <si>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</si>
  <si>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</si>
  <si>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</si>
  <si>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</si>
  <si>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</si>
  <si>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</si>
  <si>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</si>
  <si>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</si>
  <si>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</si>
  <si>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</si>
  <si>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</si>
  <si>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</si>
  <si>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</si>
  <si>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</si>
  <si>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</si>
  <si>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</si>
  <si>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</si>
  <si>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</si>
  <si>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</si>
  <si>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</si>
  <si>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</si>
  <si>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</si>
  <si>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</si>
  <si>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</si>
  <si>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</si>
  <si>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</si>
  <si>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</si>
  <si>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</si>
  <si>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</si>
  <si>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</si>
  <si>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</si>
  <si>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</si>
  <si>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</si>
  <si>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</si>
  <si>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</si>
  <si>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</si>
  <si>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</si>
  <si>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</si>
  <si>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</si>
  <si>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</si>
  <si>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</si>
  <si>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</si>
  <si>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</si>
  <si>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</si>
  <si>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</si>
  <si>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</si>
  <si>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</si>
  <si>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</si>
  <si>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</si>
  <si>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</si>
  <si>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</si>
  <si>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</si>
  <si>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</si>
  <si>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</si>
  <si>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</si>
  <si>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</si>
  <si>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</si>
  <si>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</si>
  <si>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</si>
  <si>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</si>
  <si>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</si>
  <si>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</si>
  <si>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</si>
  <si>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</si>
  <si>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</si>
  <si>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</si>
  <si>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</si>
  <si>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</si>
  <si>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</si>
  <si>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</si>
  <si>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</si>
  <si>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</si>
  <si>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</si>
  <si>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</si>
  <si>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</si>
  <si>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</si>
  <si>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</si>
  <si>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</si>
  <si>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</si>
  <si>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</si>
  <si>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</si>
  <si>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</si>
  <si>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</si>
  <si>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</si>
  <si>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</si>
  <si>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</si>
  <si>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</si>
  <si>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</si>
  <si>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</si>
  <si>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</si>
  <si>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</si>
  <si>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</si>
  <si>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</si>
  <si>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</si>
  <si>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</si>
  <si>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</si>
  <si>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</si>
  <si>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</si>
  <si>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</si>
  <si>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</si>
  <si>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</si>
  <si>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</si>
  <si>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</si>
  <si>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</si>
  <si>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</si>
  <si>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</si>
  <si>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</si>
  <si>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</si>
  <si>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</si>
  <si>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</si>
  <si>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</si>
  <si>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</si>
  <si>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</si>
  <si>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</si>
  <si>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</si>
  <si>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</si>
  <si>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</si>
  <si>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</si>
  <si>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</si>
  <si>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</si>
  <si>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</si>
  <si>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</si>
  <si>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</si>
  <si>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</si>
  <si>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</si>
  <si>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</si>
  <si>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</si>
  <si>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</si>
  <si>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</si>
  <si>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</si>
  <si>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</si>
  <si>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</si>
  <si>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</si>
  <si>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</si>
  <si>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</si>
  <si>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</si>
  <si>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</si>
  <si>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</si>
  <si>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</si>
  <si>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</si>
  <si>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</si>
  <si>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</si>
  <si>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</si>
  <si>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</si>
  <si>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</si>
  <si>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</si>
  <si>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</si>
  <si>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</si>
  <si>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</si>
  <si>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</si>
  <si>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</si>
  <si>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</si>
  <si>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</si>
  <si>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</si>
  <si>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</si>
  <si>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</si>
  <si>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</si>
  <si>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</si>
  <si>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</si>
  <si>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</si>
  <si>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</si>
  <si>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</si>
  <si>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</si>
  <si>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</si>
  <si>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</si>
  <si>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</si>
  <si>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</si>
  <si>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</si>
  <si>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</si>
  <si>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</si>
  <si>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</si>
  <si>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</si>
  <si>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</si>
  <si>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</si>
  <si>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</si>
  <si>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</si>
  <si>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</si>
  <si>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</si>
  <si>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</si>
  <si>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</si>
  <si>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</si>
  <si>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</si>
  <si>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</si>
  <si>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</si>
  <si>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</si>
  <si>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</si>
  <si>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</si>
  <si>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</si>
  <si>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</si>
  <si>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</si>
  <si>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</si>
  <si>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</si>
  <si>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</si>
  <si>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</si>
  <si>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</si>
  <si>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</si>
  <si>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</si>
  <si>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</si>
  <si>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</si>
  <si>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</si>
  <si>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</si>
  <si>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</si>
  <si>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</si>
  <si>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</si>
  <si>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</si>
  <si>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</si>
  <si>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</si>
  <si>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</si>
  <si>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</si>
  <si>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</si>
  <si>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</si>
  <si>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</si>
  <si>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</si>
  <si>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</si>
  <si>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</si>
  <si>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</si>
  <si>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</si>
  <si>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</si>
  <si>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</si>
  <si>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</si>
  <si>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</si>
  <si>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</si>
  <si>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</si>
  <si>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</si>
  <si>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</si>
  <si>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</si>
  <si>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</si>
  <si>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</si>
  <si>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</si>
  <si>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</si>
  <si>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</si>
  <si>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</si>
  <si>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</si>
  <si>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</si>
  <si>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</si>
  <si>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</si>
  <si>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</si>
  <si>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</si>
  <si>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</si>
  <si>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</si>
  <si>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</si>
  <si>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</si>
  <si>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</si>
  <si>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</si>
  <si>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</si>
  <si>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</si>
  <si>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</si>
  <si>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</si>
  <si>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</si>
  <si>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</si>
  <si>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</si>
  <si>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</si>
  <si>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</si>
  <si>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</si>
  <si>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</si>
  <si>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</si>
  <si>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</si>
  <si>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</si>
  <si>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</si>
  <si>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</si>
  <si>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</si>
  <si>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</si>
  <si>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</si>
  <si>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</si>
  <si>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</si>
  <si>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</si>
  <si>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</si>
  <si>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</si>
  <si>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</si>
  <si>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</si>
  <si>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</si>
  <si>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</si>
  <si>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</si>
  <si>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</si>
  <si>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</si>
  <si>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</si>
  <si>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</si>
  <si>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</si>
  <si>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</si>
  <si>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</si>
  <si>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</si>
  <si>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</si>
  <si>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</si>
  <si>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</si>
  <si>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</si>
  <si>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</si>
  <si>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</si>
  <si>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</si>
  <si>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</si>
  <si>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</si>
  <si>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</si>
  <si>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</si>
  <si>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</si>
  <si>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</si>
  <si>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</si>
  <si>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</si>
  <si>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</si>
  <si>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</si>
  <si>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</si>
  <si>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</si>
  <si>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</si>
  <si>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</si>
  <si>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</si>
  <si>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</si>
  <si>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</si>
  <si>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</si>
  <si>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</si>
  <si>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</si>
  <si>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</si>
  <si>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</si>
  <si>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</si>
  <si>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</si>
  <si>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</si>
  <si>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</si>
  <si>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</si>
  <si>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</si>
  <si>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</si>
  <si>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</si>
  <si>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</si>
  <si>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</si>
  <si>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</si>
  <si>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</si>
  <si>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</si>
  <si>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</si>
  <si>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</si>
  <si>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</si>
  <si>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</si>
  <si>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</si>
  <si>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</si>
  <si>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</si>
  <si>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</si>
  <si>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</si>
  <si>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</si>
  <si>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</si>
  <si>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</si>
  <si>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</si>
  <si>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</si>
  <si>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</si>
  <si>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</si>
  <si>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</si>
  <si>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</si>
  <si>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</si>
  <si>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</si>
  <si>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</si>
  <si>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</si>
  <si>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</si>
  <si>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</si>
  <si>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</si>
  <si>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</si>
  <si>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</si>
  <si>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</si>
  <si>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</si>
  <si>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</si>
  <si>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</si>
  <si>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</si>
  <si>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</si>
  <si>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</si>
  <si>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</si>
  <si>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</si>
  <si>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</si>
  <si>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</si>
  <si>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</si>
  <si>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</si>
  <si>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</si>
  <si>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</si>
  <si>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</si>
  <si>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</si>
  <si>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</si>
  <si>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</si>
  <si>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</si>
  <si>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</si>
  <si>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</si>
  <si>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</si>
  <si>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</si>
  <si>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</si>
  <si>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</si>
  <si>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</si>
  <si>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</si>
  <si>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</si>
  <si>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</si>
  <si>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</si>
  <si>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</si>
  <si>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</si>
  <si>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</si>
  <si>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</si>
  <si>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</si>
  <si>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</si>
  <si>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</si>
  <si>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</si>
  <si>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</si>
  <si>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</si>
  <si>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</si>
  <si>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</si>
  <si>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</si>
  <si>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</si>
  <si>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</si>
  <si>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</si>
  <si>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</si>
  <si>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</si>
  <si>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</si>
  <si>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</si>
  <si>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</si>
  <si>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</si>
  <si>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</si>
  <si>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</si>
  <si>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</si>
  <si>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</si>
  <si>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</si>
  <si>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</si>
  <si>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</si>
  <si>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</si>
  <si>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</si>
  <si>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</si>
  <si>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</si>
  <si>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</si>
  <si>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</si>
  <si>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</si>
  <si>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</si>
  <si>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</si>
  <si>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</si>
  <si>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</si>
  <si>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</si>
  <si>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</si>
  <si>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</si>
  <si>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</si>
  <si>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</si>
  <si>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</si>
  <si>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</si>
  <si>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</si>
  <si>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</si>
  <si>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</si>
  <si>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</si>
  <si>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</si>
  <si>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</si>
  <si>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</si>
  <si>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</si>
  <si>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</si>
  <si>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</si>
  <si>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</si>
  <si>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</si>
  <si>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</si>
  <si>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</si>
  <si>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</si>
  <si>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</si>
  <si>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</si>
  <si>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</si>
  <si>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</si>
  <si>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</si>
  <si>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</si>
  <si>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</si>
  <si>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</si>
  <si>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</si>
  <si>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</si>
  <si>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</si>
  <si>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</si>
  <si>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</si>
  <si>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</si>
  <si>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</si>
  <si>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</si>
  <si>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</si>
  <si>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</si>
  <si>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</si>
  <si>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</si>
  <si>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</si>
  <si>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</si>
  <si>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</si>
  <si>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</si>
  <si>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</si>
  <si>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</si>
  <si>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</si>
  <si>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</si>
  <si>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</si>
  <si>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</si>
  <si>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</si>
  <si>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</si>
  <si>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</si>
  <si>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</si>
  <si>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</si>
  <si>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</si>
  <si>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</si>
  <si>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</si>
  <si>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</si>
  <si>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</si>
  <si>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</si>
  <si>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</si>
  <si>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</si>
  <si>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</si>
  <si>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</si>
  <si>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</si>
  <si>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</si>
  <si>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</si>
  <si>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</si>
  <si>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</si>
  <si>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</si>
  <si>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</si>
  <si>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</si>
  <si>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</si>
  <si>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</si>
  <si>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</si>
  <si>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</si>
  <si>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</si>
  <si>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</si>
  <si>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</si>
  <si>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</si>
  <si>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</si>
  <si>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</si>
  <si>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</si>
  <si>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</si>
  <si>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</si>
  <si>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</si>
  <si>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</si>
  <si>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</si>
  <si>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</si>
  <si>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</si>
  <si>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</si>
  <si>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</si>
  <si>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</si>
  <si>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</si>
  <si>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</si>
  <si>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</si>
  <si>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</si>
  <si>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</si>
  <si>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</si>
  <si>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</si>
  <si>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</si>
  <si>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</si>
  <si>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</si>
  <si>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</si>
  <si>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</si>
  <si>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</si>
  <si>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</si>
  <si>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</si>
  <si>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</si>
  <si>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</si>
  <si>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</si>
  <si>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</si>
  <si>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</si>
  <si>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</si>
  <si>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</si>
  <si>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</si>
  <si>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</si>
  <si>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</si>
  <si>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</si>
  <si>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</si>
  <si>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</si>
  <si>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</si>
  <si>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</si>
  <si>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</si>
  <si>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</si>
  <si>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</si>
  <si>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</si>
  <si>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</si>
  <si>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</si>
  <si>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</si>
  <si>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</si>
  <si>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</si>
  <si>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</si>
  <si>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</si>
  <si>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</si>
  <si>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</si>
  <si>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</si>
  <si>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</si>
  <si>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</si>
  <si>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</si>
  <si>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</si>
  <si>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</si>
  <si>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</si>
  <si>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</si>
  <si>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</si>
  <si>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</si>
  <si>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</si>
  <si>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</si>
  <si>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</si>
  <si>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</si>
  <si>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</si>
  <si>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</si>
  <si>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</si>
  <si>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</si>
  <si>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</si>
  <si>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</si>
  <si>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</si>
  <si>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</si>
  <si>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</si>
  <si>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</si>
  <si>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</si>
  <si>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</si>
  <si>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</si>
  <si>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</si>
  <si>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</si>
  <si>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</si>
  <si>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</si>
  <si>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</si>
  <si>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</si>
  <si>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</si>
  <si>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</si>
  <si>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</si>
  <si>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</si>
  <si>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</si>
  <si>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</si>
  <si>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</si>
  <si>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</si>
  <si>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</si>
  <si>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</si>
  <si>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</si>
  <si>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</si>
  <si>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</si>
  <si>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</si>
  <si>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</si>
  <si>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</si>
  <si>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</si>
  <si>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</si>
  <si>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</si>
  <si>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</si>
  <si>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</si>
  <si>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</si>
  <si>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</si>
  <si>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</si>
  <si>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</si>
  <si>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</si>
  <si>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</si>
  <si>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</si>
  <si>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</si>
  <si>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</si>
  <si>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</si>
  <si>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</si>
  <si>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</si>
  <si>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</si>
  <si>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</si>
  <si>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</si>
  <si>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</si>
  <si>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</si>
  <si>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</si>
  <si>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</si>
  <si>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</si>
  <si>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</si>
  <si>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</si>
  <si>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</si>
  <si>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</si>
  <si>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</si>
  <si>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</si>
  <si>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</si>
  <si>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</si>
  <si>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</si>
  <si>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</si>
  <si>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</si>
  <si>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</si>
  <si>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</si>
  <si>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</si>
  <si>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</si>
  <si>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</si>
  <si>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</si>
  <si>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</si>
  <si>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</si>
  <si>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</si>
  <si>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</si>
  <si>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</si>
  <si>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</si>
  <si>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</si>
  <si>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</si>
  <si>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</si>
  <si>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</si>
  <si>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</si>
  <si>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</si>
  <si>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</si>
  <si>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</si>
  <si>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</si>
  <si>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</si>
  <si>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</si>
  <si>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</si>
  <si>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</si>
  <si>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</si>
  <si>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</si>
  <si>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</si>
  <si>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</si>
  <si>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</si>
  <si>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</si>
  <si>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</si>
  <si>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</si>
  <si>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</si>
  <si>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</si>
  <si>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</si>
  <si>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</si>
  <si>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</si>
  <si>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</si>
  <si>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</si>
  <si>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</si>
  <si>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</si>
  <si>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</si>
  <si>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</si>
  <si>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</si>
  <si>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</si>
  <si>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</si>
  <si>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</si>
  <si>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</si>
  <si>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</si>
  <si>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</si>
  <si>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</si>
  <si>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</si>
  <si>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</si>
  <si>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</si>
  <si>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</si>
  <si>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</si>
  <si>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</si>
  <si>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</si>
  <si>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</si>
  <si>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</si>
  <si>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</si>
  <si>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</si>
  <si>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</si>
  <si>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</si>
  <si>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</si>
  <si>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</si>
  <si>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</si>
  <si>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</si>
  <si>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</si>
  <si>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</si>
  <si>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</si>
  <si>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</si>
  <si>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</si>
  <si>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</si>
  <si>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</si>
  <si>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</si>
  <si>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</si>
  <si>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</si>
  <si>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</si>
  <si>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</si>
  <si>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</si>
  <si>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</si>
  <si>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</si>
  <si>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</si>
  <si>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</si>
  <si>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</si>
  <si>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</si>
  <si>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</si>
  <si>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</si>
  <si>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</si>
  <si>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</si>
  <si>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</si>
  <si>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</si>
  <si>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</si>
  <si>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</si>
  <si>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</si>
  <si>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</si>
  <si>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</si>
  <si>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</si>
  <si>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</si>
  <si>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</si>
  <si>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</si>
  <si>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</si>
  <si>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</si>
  <si>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</si>
  <si>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</si>
  <si>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</si>
  <si>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</si>
  <si>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</si>
  <si>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</si>
  <si>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</si>
  <si>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</si>
  <si>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</si>
  <si>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</si>
  <si>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</si>
  <si>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</si>
  <si>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</si>
  <si>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</si>
  <si>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</si>
  <si>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</si>
  <si>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</si>
  <si>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</si>
  <si>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</si>
  <si>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</si>
  <si>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</si>
  <si>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</si>
  <si>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</si>
  <si>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</si>
  <si>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</si>
  <si>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</si>
  <si>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</si>
  <si>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</si>
  <si>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</si>
  <si>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</si>
  <si>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</si>
  <si>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</si>
  <si>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</si>
  <si>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</si>
  <si>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</si>
  <si>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</si>
  <si>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</si>
  <si>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</si>
  <si>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</si>
  <si>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</si>
  <si>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</si>
  <si>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</si>
  <si>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</si>
  <si>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</si>
  <si>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</si>
  <si>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</si>
  <si>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</si>
  <si>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</si>
  <si>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</si>
  <si>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</si>
  <si>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</si>
  <si>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</si>
  <si>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</si>
  <si>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</si>
  <si>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</si>
  <si>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</si>
  <si>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</si>
  <si>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</si>
  <si>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</si>
  <si>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</si>
  <si>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</si>
  <si>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</si>
  <si>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</si>
  <si>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</si>
  <si>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</si>
  <si>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</si>
  <si>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</si>
  <si>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</si>
  <si>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</si>
  <si>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</si>
  <si>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</si>
  <si>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</si>
  <si>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</si>
  <si>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</si>
  <si>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</si>
  <si>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</si>
  <si>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</si>
  <si>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</si>
  <si>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</si>
  <si>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</si>
  <si>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</si>
  <si>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</si>
  <si>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</si>
  <si>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</si>
  <si>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</si>
  <si>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</si>
  <si>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</si>
  <si>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</si>
  <si>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</si>
  <si>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</si>
  <si>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</si>
  <si>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</si>
  <si>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</si>
  <si>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</si>
  <si>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</si>
  <si>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</si>
  <si>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</si>
  <si>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</si>
  <si>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</si>
  <si>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</si>
  <si>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</si>
  <si>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</si>
  <si>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</si>
  <si>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</si>
  <si>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</si>
  <si>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</si>
  <si>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</si>
  <si>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</si>
  <si>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</si>
  <si>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</si>
  <si>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</si>
  <si>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</si>
  <si>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</si>
  <si>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</si>
  <si>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</si>
  <si>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</si>
  <si>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</si>
  <si>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</si>
  <si>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</si>
  <si>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</si>
  <si>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</si>
  <si>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</si>
  <si>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</si>
  <si>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</si>
  <si>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</si>
  <si>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</si>
  <si>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</si>
  <si>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</si>
  <si>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</si>
  <si>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</si>
  <si>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</si>
  <si>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</si>
  <si>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</si>
  <si>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</si>
  <si>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</si>
  <si>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</si>
  <si>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</si>
  <si>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</si>
  <si>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</si>
  <si>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</si>
  <si>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</si>
  <si>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</si>
  <si>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</si>
  <si>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</si>
  <si>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</si>
  <si>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</si>
  <si>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</si>
  <si>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</si>
  <si>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</si>
  <si>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</si>
  <si>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</si>
  <si>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</si>
  <si>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</si>
  <si>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</si>
  <si>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</si>
  <si>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</si>
  <si>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</si>
  <si>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</si>
  <si>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</si>
  <si>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</si>
  <si>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</si>
  <si>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</si>
  <si>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</si>
  <si>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</si>
  <si>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</si>
  <si>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</si>
  <si>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</si>
  <si>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</si>
  <si>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</si>
  <si>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</si>
  <si>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</si>
  <si>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</si>
  <si>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</si>
  <si>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</si>
  <si>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</si>
  <si>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</si>
  <si>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</si>
  <si>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</si>
  <si>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</si>
  <si>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</si>
  <si>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</si>
  <si>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</si>
  <si>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</si>
  <si>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</si>
  <si>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</si>
  <si>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</si>
  <si>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</si>
  <si>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</si>
  <si>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</si>
  <si>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</si>
  <si>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</si>
  <si>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</si>
  <si>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</si>
  <si>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</si>
  <si>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</si>
  <si>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</si>
  <si>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</si>
  <si>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</si>
  <si>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</si>
  <si>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</si>
  <si>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</si>
  <si>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</si>
  <si>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</si>
  <si>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</si>
  <si>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</si>
  <si>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</si>
  <si>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</si>
  <si>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</si>
  <si>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</si>
  <si>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</si>
  <si>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</si>
  <si>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</si>
  <si>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</si>
  <si>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</si>
  <si>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</si>
  <si>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</si>
  <si>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</si>
  <si>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</si>
  <si>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</si>
  <si>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</si>
  <si>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</si>
  <si>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</si>
  <si>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</si>
  <si>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</si>
  <si>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</si>
  <si>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</si>
  <si>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</si>
  <si>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</si>
  <si>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</si>
  <si>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</si>
  <si>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</si>
  <si>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</si>
  <si>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</si>
  <si>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</si>
  <si>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</si>
  <si>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</si>
  <si>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</si>
  <si>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</si>
  <si>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</si>
  <si>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</si>
  <si>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</si>
  <si>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</si>
  <si>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</si>
  <si>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</si>
  <si>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</si>
  <si>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</si>
  <si>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</si>
  <si>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</si>
  <si>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</si>
  <si>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</si>
  <si>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</si>
  <si>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</si>
  <si>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</si>
  <si>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</si>
  <si>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</si>
  <si>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</si>
  <si>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</si>
  <si>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</si>
  <si>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</si>
  <si>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</si>
  <si>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</si>
  <si>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</si>
  <si>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</si>
  <si>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</si>
  <si>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</si>
  <si>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</si>
  <si>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</si>
  <si>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</si>
  <si>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</si>
  <si>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</si>
  <si>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</si>
  <si>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</si>
  <si>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</si>
  <si>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</si>
  <si>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</si>
  <si>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</si>
  <si>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</si>
  <si>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</si>
  <si>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</si>
  <si>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</si>
  <si>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</si>
  <si>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</si>
  <si>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</si>
  <si>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</si>
  <si>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</si>
  <si>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</si>
  <si>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</si>
  <si>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</si>
  <si>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</si>
  <si>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</si>
  <si>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</si>
  <si>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</si>
  <si>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</si>
  <si>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</si>
  <si>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</si>
  <si>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</si>
  <si>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</si>
  <si>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</si>
  <si>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</si>
  <si>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</si>
  <si>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</si>
  <si>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</si>
  <si>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</si>
  <si>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</si>
  <si>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</si>
  <si>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</si>
  <si>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</si>
  <si>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</si>
  <si>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</si>
  <si>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</si>
  <si>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</si>
  <si>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</si>
  <si>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</si>
  <si>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</si>
  <si>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</si>
  <si>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</si>
  <si>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</si>
  <si>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</si>
  <si>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</si>
  <si>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</si>
  <si>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</si>
  <si>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</si>
  <si>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</si>
  <si>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</si>
  <si>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</si>
  <si>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</si>
  <si>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</si>
  <si>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</si>
  <si>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</si>
  <si>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</si>
  <si>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</si>
  <si>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</si>
  <si>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</si>
  <si>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</si>
  <si>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</si>
  <si>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</si>
  <si>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</si>
  <si>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</si>
  <si>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</si>
  <si>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</si>
  <si>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</si>
  <si>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</si>
  <si>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</si>
  <si>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</si>
  <si>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</si>
  <si>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</si>
  <si>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</si>
  <si>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</si>
  <si>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</si>
  <si>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</si>
  <si>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</si>
  <si>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</si>
  <si>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</si>
  <si>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</si>
  <si>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</si>
  <si>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</si>
  <si>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</si>
  <si>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</si>
  <si>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</si>
  <si>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</si>
  <si>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</si>
  <si>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</si>
  <si>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</si>
  <si>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</si>
  <si>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</si>
  <si>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</si>
  <si>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</si>
  <si>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</si>
  <si>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</si>
  <si>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</si>
  <si>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</si>
  <si>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</si>
  <si>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</si>
  <si>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</si>
  <si>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</si>
  <si>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</si>
  <si>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</si>
  <si>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</si>
  <si>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</si>
  <si>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</si>
  <si>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</si>
  <si>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</si>
  <si>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</si>
  <si>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</si>
  <si>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</si>
  <si>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</si>
  <si>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</si>
  <si>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</si>
  <si>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</si>
  <si>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</si>
  <si>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</si>
  <si>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</si>
  <si>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</si>
  <si>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</si>
  <si>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</si>
  <si>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</si>
  <si>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</si>
  <si>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</si>
  <si>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</si>
  <si>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</si>
  <si>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</si>
  <si>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</si>
  <si>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</si>
  <si>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</si>
  <si>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</si>
  <si>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</si>
  <si>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</si>
  <si>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</si>
  <si>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</si>
  <si>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</si>
  <si>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</si>
  <si>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</si>
  <si>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</si>
  <si>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</si>
  <si>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</si>
  <si>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</si>
  <si>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</si>
  <si>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</si>
  <si>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</si>
  <si>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</si>
  <si>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</si>
  <si>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</si>
  <si>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</si>
  <si>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</si>
  <si>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</si>
  <si>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</si>
  <si>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</si>
  <si>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</si>
  <si>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</si>
  <si>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</si>
  <si>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</si>
  <si>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</si>
  <si>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</si>
  <si>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</si>
  <si>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</si>
  <si>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</si>
  <si>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</si>
  <si>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</si>
  <si>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</si>
  <si>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</si>
  <si>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</si>
  <si>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</si>
  <si>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</si>
  <si>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</si>
  <si>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</si>
  <si>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</si>
  <si>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</si>
  <si>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</si>
  <si>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</si>
  <si>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</si>
  <si>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</si>
  <si>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</si>
  <si>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</si>
  <si>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</si>
  <si>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</si>
  <si>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</si>
  <si>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</si>
  <si>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</si>
  <si>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</si>
  <si>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</si>
  <si>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</si>
  <si>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</si>
  <si>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</si>
  <si>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</si>
  <si>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</si>
  <si>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</si>
  <si>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</si>
  <si>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</si>
  <si>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</si>
  <si>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</si>
  <si>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</si>
  <si>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</si>
  <si>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</si>
  <si>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</si>
  <si>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</si>
  <si>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</si>
  <si>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</si>
  <si>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</si>
  <si>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</si>
  <si>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</si>
  <si>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</si>
  <si>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</si>
  <si>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</si>
  <si>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</si>
  <si>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</si>
  <si>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</si>
  <si>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</si>
  <si>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</si>
  <si>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</si>
  <si>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</si>
  <si>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</si>
  <si>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</si>
  <si>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</si>
  <si>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</si>
  <si>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</si>
  <si>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</si>
  <si>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</si>
  <si>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</si>
  <si>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</si>
  <si>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</si>
  <si>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</si>
  <si>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</si>
  <si>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</si>
  <si>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</si>
  <si>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</si>
  <si>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</si>
  <si>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</si>
  <si>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</si>
  <si>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</si>
  <si>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</si>
  <si>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</si>
  <si>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</si>
  <si>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</si>
  <si>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</si>
  <si>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</si>
  <si>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</si>
  <si>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</si>
  <si>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</si>
  <si>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</si>
  <si>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</si>
  <si>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</si>
  <si>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</si>
  <si>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</si>
  <si>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</si>
  <si>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</si>
  <si>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</si>
  <si>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</si>
  <si>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</si>
  <si>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</si>
  <si>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</si>
  <si>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</si>
  <si>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</si>
  <si>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</si>
  <si>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</si>
  <si>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</si>
  <si>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</si>
  <si>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</si>
  <si>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</si>
  <si>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</si>
  <si>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</si>
  <si>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</si>
  <si>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</si>
  <si>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</si>
  <si>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</si>
  <si>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</si>
  <si>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</si>
  <si>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</si>
  <si>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</si>
  <si>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</si>
  <si>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</si>
  <si>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</si>
  <si>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</si>
  <si>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</si>
  <si>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</si>
  <si>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</si>
  <si>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</si>
  <si>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</si>
  <si>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</si>
  <si>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</si>
  <si>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</si>
  <si>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</si>
  <si>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</si>
  <si>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</si>
  <si>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</si>
  <si>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</si>
  <si>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</si>
  <si>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</si>
  <si>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</si>
  <si>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</si>
  <si>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</si>
  <si>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</si>
  <si>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</si>
  <si>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</si>
  <si>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</si>
  <si>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</si>
  <si>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</si>
  <si>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</si>
  <si>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</si>
  <si>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</si>
  <si>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</si>
  <si>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</si>
  <si>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</si>
  <si>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</si>
  <si>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</si>
  <si>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</si>
  <si>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</si>
  <si>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</si>
  <si>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</si>
  <si>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</si>
  <si>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</si>
  <si>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</si>
  <si>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</si>
  <si>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</si>
  <si>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</si>
  <si>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</si>
  <si>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</si>
  <si>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</si>
  <si>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</si>
  <si>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</si>
  <si>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</si>
  <si>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</si>
  <si>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</si>
  <si>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</si>
  <si>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</si>
  <si>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</si>
  <si>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</si>
  <si>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</si>
  <si>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</si>
  <si>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</si>
  <si>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</si>
  <si>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</si>
  <si>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</si>
  <si>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</si>
  <si>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</si>
  <si>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</si>
  <si>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</si>
  <si>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</si>
  <si>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</si>
  <si>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</si>
  <si>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</si>
  <si>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</si>
  <si>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</si>
  <si>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</si>
  <si>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</si>
  <si>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</si>
  <si>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</si>
  <si>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</si>
  <si>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</si>
  <si>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</si>
  <si>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</si>
  <si>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</si>
  <si>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</si>
  <si>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</si>
  <si>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</si>
  <si>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</si>
  <si>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</si>
  <si>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</si>
  <si>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</si>
  <si>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</si>
  <si>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</si>
  <si>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</si>
  <si>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</si>
  <si>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</si>
  <si>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</si>
  <si>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</si>
  <si>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</si>
  <si>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</si>
  <si>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</si>
  <si>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</si>
  <si>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</si>
  <si>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</si>
  <si>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</si>
  <si>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</si>
  <si>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</si>
  <si>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</si>
  <si>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</si>
  <si>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</si>
  <si>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</si>
  <si>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</si>
  <si>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</si>
  <si>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</si>
  <si>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</si>
  <si>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</si>
  <si>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</si>
  <si>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</si>
  <si>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</si>
  <si>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</si>
  <si>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</si>
  <si>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</si>
  <si>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</si>
  <si>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</si>
  <si>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</si>
  <si>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</si>
  <si>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</si>
  <si>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</si>
  <si>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</si>
  <si>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</si>
  <si>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</si>
  <si>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</si>
  <si>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</si>
  <si>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</si>
  <si>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</si>
  <si>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</si>
  <si>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</si>
  <si>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</si>
  <si>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</si>
  <si>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</si>
  <si>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</si>
  <si>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</si>
  <si>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</si>
  <si>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</si>
  <si>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</si>
  <si>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</si>
  <si>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</si>
  <si>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</si>
  <si>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</si>
  <si>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</si>
  <si>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</si>
  <si>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</si>
  <si>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</si>
  <si>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</si>
  <si>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</si>
  <si>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</si>
  <si>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</si>
  <si>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</si>
  <si>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</si>
  <si>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</si>
  <si>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</si>
  <si>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</si>
  <si>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</si>
  <si>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</si>
  <si>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</si>
  <si>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</si>
  <si>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</si>
  <si>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</si>
  <si>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</si>
  <si>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</si>
  <si>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</si>
  <si>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</si>
  <si>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</si>
  <si>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</si>
  <si>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</si>
  <si>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</si>
  <si>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</si>
  <si>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</si>
  <si>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</si>
  <si>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</si>
  <si>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</si>
  <si>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</si>
  <si>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</si>
  <si>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</si>
  <si>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</si>
  <si>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</si>
  <si>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</si>
  <si>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</si>
  <si>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</si>
  <si>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</si>
  <si>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</si>
  <si>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</si>
  <si>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</si>
  <si>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</si>
  <si>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</si>
  <si>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</si>
  <si>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</si>
  <si>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</si>
  <si>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</si>
  <si>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</si>
  <si>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</si>
  <si>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</si>
  <si>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</si>
  <si>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</si>
  <si>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</si>
  <si>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</si>
  <si>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</si>
  <si>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</si>
  <si>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</si>
  <si>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</si>
  <si>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</si>
  <si>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</si>
  <si>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</si>
  <si>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</si>
  <si>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</si>
  <si>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</si>
  <si>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</si>
  <si>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</si>
  <si>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</si>
  <si>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</si>
  <si>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</si>
  <si>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</si>
  <si>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</si>
  <si>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</si>
  <si>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</si>
  <si>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</si>
  <si>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</si>
  <si>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</si>
  <si>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</si>
  <si>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</si>
  <si>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</si>
  <si>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</si>
  <si>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</si>
  <si>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</si>
  <si>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</si>
  <si>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</si>
  <si>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</si>
  <si>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</si>
  <si>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</si>
  <si>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</si>
  <si>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</si>
  <si>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</si>
  <si>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</si>
  <si>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</si>
  <si>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</si>
  <si>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</si>
  <si>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</si>
  <si>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</si>
  <si>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</si>
  <si>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</si>
  <si>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</si>
  <si>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</si>
  <si>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</si>
  <si>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</si>
  <si>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</si>
  <si>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</si>
  <si>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</si>
  <si>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</si>
  <si>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</si>
  <si>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</si>
  <si>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</si>
  <si>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</si>
  <si>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</si>
  <si>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</si>
  <si>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</si>
  <si>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</si>
  <si>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</si>
  <si>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</si>
  <si>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</si>
  <si>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</si>
  <si>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</si>
  <si>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</si>
  <si>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</si>
  <si>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</si>
  <si>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</si>
  <si>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</si>
  <si>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</si>
  <si>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</si>
  <si>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</si>
  <si>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</si>
  <si>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</si>
  <si>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</si>
  <si>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</si>
  <si>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</si>
  <si>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</si>
  <si>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</si>
  <si>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</si>
  <si>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</si>
  <si>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</si>
  <si>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</si>
  <si>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</si>
  <si>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</si>
  <si>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</si>
  <si>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</si>
  <si>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</si>
  <si>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</si>
  <si>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</si>
  <si>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</si>
  <si>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</si>
  <si>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</si>
  <si>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</si>
  <si>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</si>
  <si>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</si>
  <si>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</si>
  <si>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</si>
  <si>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</si>
  <si>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</si>
  <si>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</si>
  <si>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</si>
  <si>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</si>
  <si>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</si>
  <si>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</si>
  <si>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</si>
  <si>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</si>
  <si>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</si>
  <si>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</si>
  <si>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</si>
  <si>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</si>
  <si>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</si>
  <si>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</si>
  <si>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</si>
  <si>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</si>
  <si>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</si>
  <si>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</si>
  <si>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</si>
  <si>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</si>
  <si>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</si>
  <si>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</si>
  <si>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</si>
  <si>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</si>
  <si>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</si>
  <si>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</si>
  <si>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</si>
  <si>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</si>
  <si>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</si>
  <si>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</si>
  <si>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</si>
  <si>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</si>
  <si>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</si>
  <si>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</si>
  <si>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</si>
  <si>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</si>
  <si>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</si>
  <si>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</si>
  <si>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</si>
  <si>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</si>
  <si>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</si>
  <si>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</si>
  <si>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</si>
  <si>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</si>
  <si>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</si>
  <si>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</si>
  <si>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</si>
  <si>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</si>
  <si>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</si>
  <si>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</si>
  <si>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</si>
  <si>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</si>
  <si>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</si>
  <si>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</si>
  <si>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</si>
  <si>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</si>
  <si>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</si>
  <si>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</si>
  <si>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</si>
  <si>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</si>
  <si>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</si>
  <si>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</si>
  <si>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</si>
  <si>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</si>
  <si>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</si>
  <si>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</si>
  <si>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</si>
  <si>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</si>
  <si>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</si>
  <si>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</si>
  <si>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</si>
  <si>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</si>
  <si>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</si>
  <si>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</si>
  <si>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</si>
  <si>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</si>
  <si>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</si>
  <si>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</si>
  <si>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</si>
  <si>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</si>
  <si>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</si>
  <si>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</si>
  <si>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</si>
  <si>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</si>
  <si>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</si>
  <si>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</si>
  <si>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</si>
  <si>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</si>
  <si>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</si>
  <si>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</si>
  <si>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</si>
  <si>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</si>
  <si>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</si>
  <si>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</si>
  <si>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</si>
  <si>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</si>
  <si>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</si>
  <si>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</si>
  <si>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</si>
  <si>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</si>
  <si>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</si>
  <si>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</si>
  <si>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</si>
  <si>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</si>
  <si>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</si>
  <si>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</si>
  <si>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</si>
  <si>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</si>
  <si>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</si>
  <si>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</si>
  <si>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</si>
  <si>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</si>
  <si>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</si>
  <si>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</si>
  <si>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</si>
  <si>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</si>
  <si>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</si>
  <si>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</si>
  <si>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</si>
  <si>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</si>
  <si>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</si>
  <si>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</si>
  <si>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</si>
  <si>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</si>
  <si>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</si>
  <si>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</si>
  <si>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</si>
  <si>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</si>
  <si>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</si>
  <si>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</si>
  <si>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</si>
  <si>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</si>
  <si>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</si>
  <si>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</si>
  <si>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</si>
  <si>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</si>
  <si>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</si>
  <si>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</si>
  <si>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</si>
  <si>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</si>
  <si>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</si>
  <si>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</si>
  <si>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</si>
  <si>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</si>
  <si>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</si>
  <si>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</si>
  <si>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</si>
  <si>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</si>
  <si>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</si>
  <si>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</si>
  <si>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</si>
  <si>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</si>
  <si>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</si>
  <si>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</si>
  <si>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</si>
  <si>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</si>
  <si>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</si>
  <si>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</si>
  <si>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</si>
  <si>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</si>
  <si>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</si>
  <si>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</si>
  <si>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</si>
  <si>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</si>
  <si>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</si>
  <si>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</si>
  <si>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</si>
  <si>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</si>
  <si>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</si>
  <si>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</si>
  <si>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</si>
  <si>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</si>
  <si>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</si>
  <si>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</si>
  <si>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</si>
  <si>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</si>
  <si>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</si>
  <si>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</si>
  <si>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</si>
  <si>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</si>
  <si>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</si>
  <si>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</si>
  <si>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</si>
  <si>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</si>
  <si>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</si>
  <si>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</si>
  <si>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</si>
  <si>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</si>
  <si>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</si>
  <si>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</si>
  <si>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</si>
  <si>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</si>
  <si>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</si>
  <si>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</si>
  <si>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</si>
  <si>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</si>
  <si>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</si>
  <si>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</si>
  <si>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</si>
  <si>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</si>
  <si>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</si>
  <si>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</si>
  <si>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</si>
  <si>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</si>
  <si>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</si>
  <si>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</si>
  <si>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</si>
  <si>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</si>
  <si>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</si>
  <si>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</si>
  <si>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</si>
  <si>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</si>
  <si>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</si>
  <si>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</si>
  <si>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</si>
  <si>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</si>
  <si>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</si>
  <si>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</si>
  <si>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</si>
  <si>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</si>
  <si>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</si>
  <si>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</si>
  <si>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</si>
  <si>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</si>
  <si>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</si>
  <si>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</si>
  <si>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</si>
  <si>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</si>
  <si>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</si>
  <si>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</si>
  <si>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</si>
  <si>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</si>
  <si>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</si>
  <si>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</si>
  <si>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</si>
  <si>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</si>
  <si>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</si>
  <si>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</si>
  <si>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</si>
  <si>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</si>
  <si>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</si>
  <si>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</si>
  <si>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</si>
  <si>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</si>
  <si>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</si>
  <si>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</si>
  <si>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</si>
  <si>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</si>
  <si>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</si>
  <si>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</si>
  <si>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</si>
  <si>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</si>
  <si>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</si>
  <si>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</si>
  <si>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</si>
  <si>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</si>
  <si>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</si>
  <si>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</si>
  <si>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</si>
  <si>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</si>
  <si>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</si>
  <si>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</si>
  <si>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</si>
  <si>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</si>
  <si>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</si>
  <si>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</si>
  <si>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</si>
  <si>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</si>
  <si>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</si>
  <si>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</si>
  <si>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</si>
  <si>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</si>
  <si>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</si>
  <si>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</si>
  <si>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</si>
  <si>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</si>
  <si>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</si>
  <si>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</si>
  <si>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</si>
  <si>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</si>
  <si>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</si>
  <si>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</si>
  <si>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</si>
  <si>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</si>
  <si>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</si>
  <si>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</si>
  <si>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</si>
  <si>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</si>
  <si>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</si>
  <si>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</si>
  <si>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</si>
  <si>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</si>
  <si>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</si>
  <si>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</si>
  <si>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</si>
  <si>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</si>
  <si>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</si>
  <si>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</si>
  <si>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</si>
  <si>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</si>
  <si>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</si>
  <si>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</si>
  <si>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</si>
  <si>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</si>
  <si>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</si>
  <si>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</si>
  <si>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</si>
  <si>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</si>
  <si>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</si>
  <si>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</si>
  <si>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</si>
  <si>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</si>
  <si>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</si>
  <si>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</si>
  <si>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</si>
  <si>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</si>
  <si>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</si>
  <si>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</si>
  <si>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</si>
  <si>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</si>
  <si>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</si>
  <si>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</si>
  <si>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</si>
  <si>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</si>
  <si>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</si>
  <si>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</si>
  <si>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</si>
  <si>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</si>
  <si>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</si>
  <si>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</si>
  <si>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</si>
  <si>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</si>
  <si>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</si>
  <si>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</si>
  <si>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</si>
  <si>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</si>
  <si>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</si>
  <si>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</si>
  <si>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</si>
  <si>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</si>
  <si>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</si>
  <si>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</si>
  <si>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</si>
  <si>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</si>
  <si>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</si>
  <si>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</si>
  <si>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</si>
  <si>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</si>
  <si>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</si>
  <si>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</si>
  <si>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</si>
  <si>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</si>
  <si>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</si>
  <si>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</si>
  <si>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</si>
  <si>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</si>
  <si>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</si>
  <si>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</si>
  <si>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</si>
  <si>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</si>
  <si>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</si>
  <si>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</si>
  <si>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</si>
  <si>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</si>
  <si>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</si>
  <si>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</si>
  <si>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</si>
  <si>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</si>
  <si>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</si>
  <si>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</si>
  <si>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</si>
  <si>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</si>
  <si>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</si>
  <si>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</si>
  <si>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</si>
  <si>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</si>
  <si>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</si>
  <si>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</si>
  <si>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</si>
  <si>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</si>
  <si>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</si>
  <si>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</si>
  <si>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</si>
  <si>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</si>
  <si>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</si>
  <si>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</si>
  <si>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</si>
  <si>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</si>
  <si>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</si>
  <si>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</si>
  <si>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</si>
  <si>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</si>
  <si>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</si>
  <si>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</si>
  <si>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</si>
  <si>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</si>
  <si>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</si>
  <si>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</si>
  <si>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</si>
  <si>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</si>
  <si>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</si>
  <si>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</si>
  <si>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</si>
  <si>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</si>
  <si>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</si>
  <si>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</si>
  <si>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</si>
  <si>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</si>
  <si>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</si>
  <si>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</si>
  <si>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</si>
  <si>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</si>
  <si>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</si>
  <si>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</si>
  <si>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</si>
  <si>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</si>
  <si>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</si>
  <si>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</si>
  <si>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</si>
  <si>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</si>
  <si>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</si>
  <si>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</si>
  <si>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</si>
  <si>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</si>
  <si>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</si>
  <si>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</si>
  <si>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</si>
  <si>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</si>
  <si>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</si>
  <si>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</si>
  <si>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</si>
  <si>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</si>
  <si>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</si>
  <si>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</si>
  <si>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</si>
  <si>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</si>
  <si>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</si>
  <si>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</si>
  <si>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</si>
  <si>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</si>
  <si>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</si>
  <si>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</si>
  <si>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</si>
  <si>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</si>
  <si>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</si>
  <si>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</si>
  <si>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</si>
  <si>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</si>
  <si>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</si>
  <si>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</si>
  <si>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</si>
  <si>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</si>
  <si>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</si>
  <si>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</si>
  <si>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</si>
  <si>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</si>
  <si>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</si>
  <si>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</si>
  <si>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</si>
  <si>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</si>
  <si>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</si>
  <si>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</si>
  <si>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</si>
  <si>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</si>
  <si>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</si>
  <si>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</si>
  <si>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</si>
  <si>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</si>
  <si>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</si>
  <si>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</si>
  <si>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</si>
  <si>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</si>
  <si>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</si>
  <si>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</si>
  <si>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</si>
  <si>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</si>
  <si>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</si>
  <si>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</si>
  <si>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</si>
  <si>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</si>
  <si>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</si>
  <si>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</si>
  <si>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</si>
  <si>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</si>
  <si>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</si>
  <si>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</si>
  <si>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</si>
  <si>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</si>
  <si>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</si>
  <si>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</si>
  <si>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</si>
  <si>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</si>
  <si>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</si>
  <si>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</si>
  <si>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</si>
  <si>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</si>
  <si>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</si>
  <si>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</si>
  <si>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</si>
  <si>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</si>
  <si>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</si>
  <si>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</si>
  <si>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</si>
  <si>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</si>
  <si>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</si>
  <si>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</si>
  <si>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</si>
  <si>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</si>
  <si>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</si>
  <si>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</si>
  <si>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</si>
  <si>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</si>
  <si>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</si>
  <si>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</si>
  <si>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</si>
  <si>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</si>
  <si>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</si>
  <si>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</si>
  <si>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</si>
  <si>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</si>
  <si>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</si>
  <si>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</si>
  <si>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</si>
  <si>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</si>
  <si>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</si>
  <si>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</si>
  <si>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</si>
  <si>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</si>
  <si>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</si>
  <si>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</si>
  <si>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</si>
  <si>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</si>
  <si>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</si>
  <si>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</si>
  <si>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</si>
  <si>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</si>
  <si>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</si>
  <si>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</si>
  <si>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</si>
  <si>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</si>
  <si>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</si>
  <si>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</si>
  <si>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</si>
  <si>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</si>
  <si>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</si>
  <si>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</si>
  <si>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</si>
  <si>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</si>
  <si>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</si>
  <si>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</si>
  <si>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</si>
  <si>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</si>
  <si>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</si>
  <si>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</si>
  <si>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</si>
  <si>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</si>
  <si>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</si>
  <si>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</si>
  <si>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</si>
  <si>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</si>
  <si>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</si>
  <si>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</si>
  <si>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</si>
  <si>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</si>
  <si>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</si>
  <si>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</si>
  <si>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</si>
  <si>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</si>
  <si>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</si>
  <si>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</si>
  <si>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</si>
  <si>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</si>
  <si>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</si>
  <si>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</si>
  <si>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</si>
  <si>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</si>
  <si>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</si>
  <si>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</si>
  <si>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</si>
  <si>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</si>
  <si>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</si>
  <si>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</si>
  <si>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</si>
  <si>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</si>
  <si>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</si>
  <si>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</si>
  <si>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</si>
  <si>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</si>
  <si>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</si>
  <si>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</si>
  <si>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</si>
  <si>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</si>
  <si>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</si>
  <si>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</si>
  <si>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</si>
  <si>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</si>
  <si>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</si>
  <si>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</si>
  <si>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</si>
  <si>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</si>
  <si>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</si>
  <si>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</si>
  <si>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</si>
  <si>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</si>
  <si>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</si>
  <si>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</si>
  <si>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</si>
  <si>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</si>
  <si>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</si>
  <si>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</si>
  <si>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</si>
  <si>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</si>
  <si>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</si>
  <si>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</si>
  <si>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</si>
  <si>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</si>
  <si>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</si>
  <si>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</si>
  <si>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</si>
  <si>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</si>
  <si>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</si>
  <si>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</si>
  <si>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</si>
  <si>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</si>
  <si>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</si>
  <si>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</si>
  <si>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</si>
  <si>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</si>
  <si>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</si>
  <si>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</si>
  <si>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</si>
  <si>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</si>
  <si>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</si>
  <si>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</si>
  <si>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</si>
  <si>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</si>
  <si>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</si>
  <si>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</si>
  <si>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</si>
  <si>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</si>
  <si>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</si>
  <si>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</si>
  <si>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</si>
  <si>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</si>
  <si>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</si>
  <si>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</si>
  <si>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</si>
  <si>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</si>
  <si>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</si>
  <si>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</si>
  <si>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</si>
  <si>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</si>
  <si>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</si>
  <si>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</si>
  <si>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</si>
  <si>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</si>
  <si>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</si>
  <si>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</si>
  <si>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</si>
  <si>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</si>
  <si>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</si>
  <si>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</si>
  <si>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</si>
  <si>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</si>
  <si>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</si>
  <si>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</si>
  <si>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</si>
  <si>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</si>
  <si>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</si>
  <si>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</si>
  <si>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</si>
  <si>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</si>
  <si>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</si>
  <si>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</si>
  <si>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</si>
  <si>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</si>
  <si>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</si>
  <si>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</si>
  <si>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</si>
  <si>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</si>
  <si>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</si>
  <si>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</si>
  <si>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</si>
  <si>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</si>
  <si>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</si>
  <si>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</si>
  <si>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</si>
  <si>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</si>
  <si>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</si>
  <si>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</si>
  <si>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</si>
  <si>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</si>
  <si>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</si>
  <si>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</si>
  <si>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</si>
  <si>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</si>
  <si>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</si>
  <si>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</si>
  <si>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</si>
  <si>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</si>
  <si>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</si>
  <si>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</si>
  <si>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</si>
  <si>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</si>
  <si>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</si>
  <si>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</si>
  <si>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</si>
  <si>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</si>
  <si>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</si>
  <si>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</si>
  <si>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</si>
  <si>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</si>
  <si>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</si>
  <si>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</si>
  <si>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</si>
  <si>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</si>
  <si>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</si>
  <si>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</si>
  <si>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</si>
  <si>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</si>
  <si>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</si>
  <si>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</si>
  <si>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</si>
  <si>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</si>
  <si>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</si>
  <si>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</si>
  <si>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</si>
  <si>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</si>
  <si>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</si>
  <si>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</si>
  <si>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</si>
  <si>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</si>
  <si>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</si>
  <si>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</si>
  <si>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</si>
  <si>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</si>
  <si>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</si>
  <si>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</si>
  <si>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</si>
  <si>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</si>
  <si>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</si>
  <si>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</si>
  <si>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</si>
  <si>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</si>
  <si>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</si>
  <si>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</si>
  <si>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</si>
  <si>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</si>
  <si>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</si>
  <si>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</si>
  <si>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</si>
  <si>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</si>
  <si>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</si>
  <si>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</si>
  <si>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</si>
  <si>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</si>
  <si>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</si>
  <si>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</si>
  <si>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</si>
  <si>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</si>
  <si>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</si>
  <si>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</si>
  <si>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</si>
  <si>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</si>
  <si>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</si>
  <si>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</si>
  <si>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</si>
  <si>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</si>
  <si>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</si>
  <si>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</si>
  <si>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</si>
  <si>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</si>
  <si>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</si>
  <si>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</si>
  <si>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</si>
  <si>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</si>
  <si>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</si>
  <si>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</si>
  <si>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</si>
  <si>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</si>
  <si>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</si>
  <si>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</si>
  <si>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</si>
  <si>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</si>
  <si>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</si>
  <si>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</si>
  <si>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</si>
  <si>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</si>
  <si>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</si>
  <si>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</si>
  <si>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</si>
  <si>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</si>
  <si>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</si>
  <si>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</si>
  <si>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</si>
  <si>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</si>
  <si>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</si>
  <si>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</si>
  <si>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</si>
  <si>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</si>
  <si>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</si>
  <si>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</si>
  <si>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</si>
  <si>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</si>
  <si>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</si>
  <si>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</si>
  <si>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</si>
  <si>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</si>
  <si>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</si>
  <si>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</si>
  <si>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</si>
  <si>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</si>
  <si>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</si>
  <si>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</si>
  <si>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</si>
  <si>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</si>
  <si>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</si>
  <si>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</si>
  <si>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</si>
  <si>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</si>
  <si>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</si>
  <si>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</si>
  <si>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</si>
  <si>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</si>
  <si>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</si>
  <si>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</si>
  <si>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</si>
  <si>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</si>
  <si>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</si>
  <si>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</si>
  <si>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</si>
  <si>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</si>
  <si>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</si>
  <si>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</si>
  <si>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</si>
  <si>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</si>
  <si>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</si>
  <si>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</si>
  <si>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</si>
  <si>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</si>
  <si>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</si>
  <si>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</si>
  <si>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</si>
  <si>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</si>
  <si>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</si>
  <si>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</si>
  <si>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</si>
  <si>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</si>
  <si>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</si>
  <si>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</si>
  <si>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</si>
  <si>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</si>
  <si>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</si>
  <si>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</si>
  <si>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</si>
  <si>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</si>
  <si>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</si>
  <si>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</si>
  <si>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</si>
  <si>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</si>
  <si>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</si>
  <si>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</si>
  <si>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</si>
  <si>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</si>
  <si>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</si>
  <si>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</si>
  <si>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</si>
  <si>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</si>
  <si>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</si>
  <si>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</si>
  <si>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</si>
  <si>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</si>
  <si>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</si>
  <si>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</si>
  <si>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</si>
  <si>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</si>
  <si>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</si>
  <si>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</si>
  <si>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</si>
  <si>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</si>
  <si>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</si>
  <si>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</si>
  <si>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</si>
  <si>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</si>
  <si>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</si>
  <si>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</si>
  <si>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</si>
  <si>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</si>
  <si>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</si>
  <si>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</si>
  <si>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</si>
  <si>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</si>
  <si>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</si>
  <si>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</si>
  <si>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</si>
  <si>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</si>
  <si>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</si>
  <si>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</si>
  <si>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</si>
  <si>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</si>
  <si>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</si>
  <si>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</si>
  <si>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</si>
  <si>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</si>
  <si>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</si>
  <si>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</si>
  <si>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</si>
  <si>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</si>
  <si>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</si>
  <si>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</si>
  <si>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</si>
  <si>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</si>
  <si>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</si>
  <si>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</si>
  <si>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</si>
  <si>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</si>
  <si>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</si>
  <si>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</si>
  <si>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</si>
  <si>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</si>
  <si>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</si>
  <si>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</si>
  <si>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</si>
  <si>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</si>
  <si>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</si>
  <si>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</si>
  <si>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</si>
  <si>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</si>
  <si>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</si>
  <si>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</si>
  <si>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</si>
  <si>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</si>
  <si>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</si>
  <si>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</si>
  <si>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</si>
  <si>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</si>
  <si>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</si>
  <si>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</si>
  <si>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</si>
  <si>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</si>
  <si>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</si>
  <si>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</si>
  <si>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</si>
  <si>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</si>
  <si>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</si>
  <si>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</si>
  <si>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</si>
  <si>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</si>
  <si>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</si>
  <si>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</si>
  <si>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</si>
  <si>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</si>
  <si>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</si>
  <si>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</si>
  <si>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</si>
  <si>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</si>
  <si>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</si>
  <si>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</si>
  <si>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</si>
  <si>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</si>
  <si>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</si>
  <si>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</si>
  <si>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</si>
  <si>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</si>
  <si>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</si>
  <si>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</si>
  <si>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</si>
  <si>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</si>
  <si>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</si>
  <si>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</si>
  <si>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</si>
  <si>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</si>
  <si>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</si>
  <si>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</si>
  <si>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</si>
  <si>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</si>
  <si>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</si>
  <si>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</si>
  <si>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</si>
  <si>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</si>
  <si>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</si>
  <si>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</si>
  <si>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</si>
  <si>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</si>
  <si>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</si>
  <si>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</si>
  <si>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</si>
  <si>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</si>
  <si>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</si>
  <si>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</si>
  <si>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</si>
  <si>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</si>
  <si>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</si>
  <si>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</si>
  <si>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</si>
  <si>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</si>
  <si>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</si>
  <si>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</si>
  <si>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</si>
  <si>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</si>
  <si>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</si>
  <si>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</si>
  <si>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</si>
  <si>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</si>
  <si>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</si>
  <si>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</si>
  <si>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</si>
  <si>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</si>
  <si>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</si>
  <si>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</si>
  <si>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</si>
  <si>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</si>
  <si>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</si>
  <si>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</si>
  <si>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</si>
  <si>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</si>
  <si>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</si>
  <si>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</si>
  <si>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</si>
  <si>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</si>
  <si>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</si>
  <si>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</si>
  <si>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</si>
  <si>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</si>
  <si>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</si>
  <si>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</si>
  <si>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</si>
  <si>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</si>
  <si>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</si>
  <si>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</si>
  <si>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</si>
  <si>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</si>
  <si>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</si>
  <si>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</si>
  <si>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</si>
  <si>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</si>
  <si>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</si>
  <si>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</si>
  <si>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</si>
  <si>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</si>
  <si>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</si>
  <si>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</si>
  <si>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</si>
  <si>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</si>
  <si>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</si>
  <si>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</si>
  <si>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</si>
  <si>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</si>
  <si>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</si>
  <si>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</si>
  <si>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</si>
  <si>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</si>
  <si>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</si>
  <si>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</si>
  <si>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</si>
  <si>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</si>
  <si>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</si>
  <si>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</si>
  <si>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</si>
  <si>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</si>
  <si>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</si>
  <si>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</si>
  <si>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</si>
  <si>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</si>
  <si>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</si>
  <si>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</si>
  <si>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</si>
  <si>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</si>
  <si>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</si>
  <si>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</si>
  <si>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</si>
  <si>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</si>
  <si>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</si>
  <si>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</si>
  <si>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</si>
  <si>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</si>
  <si>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</si>
  <si>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</si>
  <si>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</si>
  <si>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</si>
  <si>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</si>
  <si>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</si>
  <si>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</si>
  <si>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</si>
  <si>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</si>
  <si>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</si>
  <si>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</si>
  <si>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</si>
  <si>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</si>
  <si>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</si>
  <si>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</si>
  <si>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</si>
  <si>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</si>
  <si>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</si>
  <si>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</si>
  <si>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</si>
  <si>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</si>
  <si>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</si>
  <si>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</si>
  <si>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</si>
  <si>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</si>
  <si>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</si>
  <si>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</si>
  <si>
    <t>succulent</t>
  </si>
  <si>
    <t>35</t>
  </si>
  <si>
    <t>40</t>
  </si>
  <si>
    <t>Figure 1.2</t>
  </si>
  <si>
    <t>chichipe</t>
  </si>
  <si>
    <t>Estonian</t>
  </si>
  <si>
    <t>Chinese</t>
  </si>
  <si>
    <t>figure 3 not scraped as it uses probits</t>
  </si>
  <si>
    <t>Sinite Kamani Natural Park,Sliven, Ablanovo, Bulgaria</t>
  </si>
  <si>
    <t>paper bags in dark</t>
  </si>
  <si>
    <t>beginning of incubation</t>
  </si>
  <si>
    <t>18-20</t>
  </si>
  <si>
    <t>chilling</t>
  </si>
  <si>
    <t>35C water</t>
  </si>
  <si>
    <t>direct sowing in soil taken from natural habitat</t>
  </si>
  <si>
    <t>spores used not seeds</t>
  </si>
  <si>
    <t xml:space="preserve">No. Only citation found </t>
  </si>
  <si>
    <t>Canada</t>
  </si>
  <si>
    <t>2-3</t>
  </si>
  <si>
    <t>3-5</t>
  </si>
  <si>
    <t>after chilling</t>
  </si>
  <si>
    <t>Germany</t>
  </si>
  <si>
    <t>seeds from garden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</si>
</sst>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37" workbookViewId="0">
      <selection activeCell="B44" sqref="B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K317" zoomScale="75" workbookViewId="0">
      <selection activeCell="S330" sqref="S330"/>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Q323" t="s">
        <v>3274</v>
      </c>
      <c r="R323" t="s">
        <v>233</v>
      </c>
      <c r="S323" t="s">
        <v>2013</v>
      </c>
      <c r="T323" t="s">
        <v>1149</v>
      </c>
    </row>
    <row r="324" spans="1:20" x14ac:dyDescent="0.2">
      <c r="A324" t="s">
        <v>138</v>
      </c>
      <c r="B324" t="s">
        <v>2014</v>
      </c>
      <c r="C324" t="s">
        <v>2015</v>
      </c>
      <c r="D324" t="s">
        <v>2016</v>
      </c>
      <c r="E324">
        <v>38</v>
      </c>
      <c r="G324">
        <v>125</v>
      </c>
      <c r="H324">
        <v>2003</v>
      </c>
      <c r="I324" t="s">
        <v>510</v>
      </c>
      <c r="K324" t="s">
        <v>143</v>
      </c>
      <c r="M324" t="s">
        <v>3272</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M325" t="s">
        <v>3273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N326" t="s">
        <v>144</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435</v>
      </c>
      <c r="L328" t="s">
        <v>3282</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N329" t="s">
        <v>3283</v>
      </c>
      <c r="P329" t="s">
        <v>1352</v>
      </c>
      <c r="R329" t="s">
        <v>233</v>
      </c>
      <c r="S329" t="s">
        <v>2047</v>
      </c>
      <c r="T329" t="s">
        <v>1149</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c r="T330" t="s">
        <v>1149</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c r="T331" t="s">
        <v>1149</v>
      </c>
    </row>
    <row r="332" spans="1:20" x14ac:dyDescent="0.2">
      <c r="A332" t="s">
        <v>138</v>
      </c>
      <c r="B332" t="s">
        <v>2056</v>
      </c>
      <c r="C332" t="s">
        <v>2057</v>
      </c>
      <c r="D332" t="s">
        <v>2058</v>
      </c>
      <c r="E332">
        <v>16</v>
      </c>
      <c r="F332">
        <v>1</v>
      </c>
      <c r="G332">
        <v>133</v>
      </c>
      <c r="H332">
        <v>2011</v>
      </c>
      <c r="I332" t="s">
        <v>2059</v>
      </c>
      <c r="J332" t="s">
        <v>2060</v>
      </c>
      <c r="K332" t="s">
        <v>143</v>
      </c>
      <c r="P332" t="s">
        <v>1352</v>
      </c>
      <c r="R332" t="s">
        <v>233</v>
      </c>
      <c r="S332" t="s">
        <v>2061</v>
      </c>
      <c r="T332" t="s">
        <v>1149</v>
      </c>
    </row>
    <row r="333" spans="1:20" x14ac:dyDescent="0.2">
      <c r="A333" t="s">
        <v>138</v>
      </c>
      <c r="B333" t="s">
        <v>2062</v>
      </c>
      <c r="C333" t="s">
        <v>2063</v>
      </c>
      <c r="D333" t="s">
        <v>2064</v>
      </c>
      <c r="E333">
        <v>38</v>
      </c>
      <c r="F333">
        <v>5</v>
      </c>
      <c r="G333">
        <v>73</v>
      </c>
      <c r="H333">
        <v>2002</v>
      </c>
      <c r="I333" t="s">
        <v>415</v>
      </c>
      <c r="J333" t="s">
        <v>794</v>
      </c>
      <c r="K333" t="s">
        <v>143</v>
      </c>
      <c r="P333" t="s">
        <v>1352</v>
      </c>
      <c r="R333" t="s">
        <v>233</v>
      </c>
      <c r="S333" t="s">
        <v>2065</v>
      </c>
      <c r="T333" t="s">
        <v>1149</v>
      </c>
    </row>
    <row r="334" spans="1:20" x14ac:dyDescent="0.2">
      <c r="A334" t="s">
        <v>138</v>
      </c>
      <c r="B334" t="s">
        <v>2066</v>
      </c>
      <c r="C334" t="s">
        <v>2067</v>
      </c>
      <c r="D334" t="s">
        <v>2068</v>
      </c>
      <c r="E334">
        <v>26</v>
      </c>
      <c r="F334">
        <v>4</v>
      </c>
      <c r="G334">
        <v>19</v>
      </c>
      <c r="H334">
        <v>2014</v>
      </c>
      <c r="I334" t="s">
        <v>578</v>
      </c>
      <c r="K334" t="s">
        <v>143</v>
      </c>
      <c r="P334" t="s">
        <v>1352</v>
      </c>
      <c r="R334" t="s">
        <v>233</v>
      </c>
      <c r="S334" t="s">
        <v>2069</v>
      </c>
      <c r="T334" t="s">
        <v>1149</v>
      </c>
    </row>
    <row r="335" spans="1:20" x14ac:dyDescent="0.2">
      <c r="A335" t="s">
        <v>138</v>
      </c>
      <c r="B335" t="s">
        <v>2070</v>
      </c>
      <c r="C335" t="s">
        <v>2071</v>
      </c>
      <c r="D335" t="s">
        <v>2072</v>
      </c>
      <c r="F335">
        <v>285</v>
      </c>
      <c r="G335">
        <v>20</v>
      </c>
      <c r="H335">
        <v>2001</v>
      </c>
      <c r="I335" t="s">
        <v>2073</v>
      </c>
      <c r="J335" t="s">
        <v>1657</v>
      </c>
      <c r="K335" t="s">
        <v>143</v>
      </c>
      <c r="P335" t="s">
        <v>1352</v>
      </c>
      <c r="R335" t="s">
        <v>233</v>
      </c>
      <c r="S335" t="s">
        <v>2074</v>
      </c>
      <c r="T335" t="s">
        <v>1149</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c r="T336" t="s">
        <v>1149</v>
      </c>
    </row>
    <row r="337" spans="1:20" x14ac:dyDescent="0.2">
      <c r="A337" t="s">
        <v>138</v>
      </c>
      <c r="B337" t="s">
        <v>2080</v>
      </c>
      <c r="C337" t="s">
        <v>2081</v>
      </c>
      <c r="D337" t="s">
        <v>861</v>
      </c>
      <c r="E337">
        <v>21</v>
      </c>
      <c r="F337">
        <v>3</v>
      </c>
      <c r="G337">
        <v>498</v>
      </c>
      <c r="H337">
        <v>2019</v>
      </c>
      <c r="I337" t="s">
        <v>1355</v>
      </c>
      <c r="K337" t="s">
        <v>143</v>
      </c>
      <c r="P337" t="s">
        <v>1352</v>
      </c>
      <c r="R337" t="s">
        <v>233</v>
      </c>
      <c r="S337" t="s">
        <v>2082</v>
      </c>
      <c r="T337" t="s">
        <v>1149</v>
      </c>
    </row>
    <row r="338" spans="1:20" x14ac:dyDescent="0.2">
      <c r="A338" t="s">
        <v>138</v>
      </c>
      <c r="B338" t="s">
        <v>2083</v>
      </c>
      <c r="C338" t="s">
        <v>2084</v>
      </c>
      <c r="D338" t="s">
        <v>645</v>
      </c>
      <c r="E338">
        <v>95</v>
      </c>
      <c r="F338">
        <v>8</v>
      </c>
      <c r="G338">
        <v>847</v>
      </c>
      <c r="H338">
        <v>2017</v>
      </c>
      <c r="I338" t="s">
        <v>2085</v>
      </c>
      <c r="J338" t="s">
        <v>2086</v>
      </c>
      <c r="K338" t="s">
        <v>143</v>
      </c>
      <c r="P338" t="s">
        <v>1352</v>
      </c>
      <c r="R338" t="s">
        <v>233</v>
      </c>
      <c r="S338" t="s">
        <v>2087</v>
      </c>
      <c r="T338" t="s">
        <v>1149</v>
      </c>
    </row>
    <row r="339" spans="1:20"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20"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20"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20"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20"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20"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20"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20"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20" x14ac:dyDescent="0.2">
      <c r="A347" t="s">
        <v>138</v>
      </c>
      <c r="B347" t="s">
        <v>2132</v>
      </c>
      <c r="C347" t="s">
        <v>2133</v>
      </c>
      <c r="D347" t="s">
        <v>1595</v>
      </c>
      <c r="F347">
        <v>4</v>
      </c>
      <c r="G347">
        <v>78</v>
      </c>
      <c r="H347">
        <v>2011</v>
      </c>
      <c r="I347" t="s">
        <v>2134</v>
      </c>
      <c r="J347" t="s">
        <v>651</v>
      </c>
      <c r="K347" t="s">
        <v>143</v>
      </c>
      <c r="P347" t="s">
        <v>1352</v>
      </c>
      <c r="R347" t="s">
        <v>233</v>
      </c>
      <c r="S347" t="s">
        <v>2135</v>
      </c>
    </row>
    <row r="348" spans="1:20"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20"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20"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20"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20"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443"/>
  <sheetViews>
    <sheetView tabSelected="1" topLeftCell="AI1" zoomScale="75" zoomScaleNormal="70" workbookViewId="0">
      <pane ySplit="1" topLeftCell="A4414" activePane="bottomLeft" state="frozen"/>
      <selection activeCell="W1" sqref="W1"/>
      <selection pane="bottomLeft" activeCell="AS4434" sqref="AS4434:AS4443"/>
    </sheetView>
  </sheetViews>
  <sheetFormatPr baseColWidth="10" defaultRowHeight="16" x14ac:dyDescent="0.2"/>
  <cols>
    <col min="7" max="7" width="10.83203125" style="14"/>
    <col min="22" max="22" width="10.83203125" style="9"/>
    <col min="24" max="24" width="10.83203125" style="9"/>
  </cols>
  <sheetData>
    <row r="1" spans="1:45" x14ac:dyDescent="0.2">
      <c r="A1" t="s">
        <v>4</v>
      </c>
      <c r="B1" t="s">
        <v>48</v>
      </c>
      <c r="C1" t="s">
        <v>50</v>
      </c>
      <c r="D1" t="s">
        <v>52</v>
      </c>
      <c r="E1" t="s">
        <v>54</v>
      </c>
      <c r="F1" t="s">
        <v>56</v>
      </c>
      <c r="G1" s="14"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s="14"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s="14"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s="1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s="14"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s="14"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s="14"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s="14"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s="14"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s="14"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s="14"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s="14"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s="14"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s="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s="14"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s="14"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s="14"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s="14"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s="14"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s="14"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s="14"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s="14"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s="14"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s="1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s="14"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s="14"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s="14"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s="14"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s="14"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s="14"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s="14"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s="14"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s="14"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s="1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s="14"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s="14"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s="14"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s="14"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s="14"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s="14"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s="14"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s="14"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s="14"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s="1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s="14"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s="14"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s="14"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s="14"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s="14"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s="14"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s="14"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s="14"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s="14"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s="1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s="14"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s="14"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s="14"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s="14"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s="14"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s="14"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s="14"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s="14"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s="14"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s="1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s="14"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s="14"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s="14"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s="14"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s="14"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s="14"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s="14"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s="14"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s="14"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s="1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s="14"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s="14"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s="14"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s="14"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s="14"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s="14"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s="14"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s="14"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s="14"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s="1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s="14"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s="14"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s="14"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s="14"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s="14"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s="14"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s="14"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s="14"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s="14"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s="1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s="14"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s="14"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s="14"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s="14"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s="14"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s="14"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s="14"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s="14"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s="14"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s="1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s="14"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s="14"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s="14"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s="14"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s="14"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s="14"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s="14"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s="14"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s="14"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s="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s="14"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15"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15"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15"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15"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15"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15"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15"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15"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15"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15"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15"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15"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15"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15"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15"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15"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15"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15"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15"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15"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15"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15"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15"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15"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15"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15"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15"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15"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15"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15"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15"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15"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15"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15"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15"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15"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15"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15"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15"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15"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15"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15"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15"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15"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15"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15"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15"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15"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15"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15"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15"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15"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15"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15"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15"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15"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15"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15"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15"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15"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15"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15"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15"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15"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15"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15"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15"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15"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15"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15"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15"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15"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15"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15"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15"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15"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15"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15"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15"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15"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15"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15"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15"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15"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15"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15"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15"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15"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15"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15"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15"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15"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15"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15"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15"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15"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15"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15"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15"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15"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15"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15"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15"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15"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15"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15"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15"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15"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15"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15"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15"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15"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15"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15"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15"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15"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15"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15"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15"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15"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15"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15"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15"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15"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15"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15"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15"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15"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15"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15"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15"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15"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15"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15"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15"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15"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15"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15"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15"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15"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15"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15"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15"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15"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15"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15"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15"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15"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15"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15"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15"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15"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15"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15"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15"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15"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15"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15"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15"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15"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15"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15"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15"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15"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15"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15"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15"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15"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15"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15"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15"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15"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15"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15"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15"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15"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15"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15"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15"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15"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15"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15"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15"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15"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15"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15"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15"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15"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15"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15"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15"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15"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15"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15"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15"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15"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15"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15"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15"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15"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15"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15"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15"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15"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15"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15"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15"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15"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15"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15"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15"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15"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15"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15"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15"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15"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15"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15"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15"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15"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15"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15"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15"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15"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15"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15"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15"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15"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15"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15"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15"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15"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15"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15"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15"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15"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15"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15"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15"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15"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15"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15"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15"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15"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15"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15"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15"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15"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15"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15"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15"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15"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15"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15"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15"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15"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15"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15"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15"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15"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15"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15"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15"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15"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15"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15"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15"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15"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15"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15"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15"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15"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15"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15"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15"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15"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15"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15"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15"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15"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15"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15"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15"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15"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15"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15"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15"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15"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15"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15"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15"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15"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15"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15"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15"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15"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15"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15"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15"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15"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15"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15"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15"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15"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15"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15"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15"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15"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15"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15"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15"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15"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15"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15"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15"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15"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15"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15"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15"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15"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15"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15"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15"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15"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15"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15"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15"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15"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15"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15"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15"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15"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15"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15"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15"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15"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15"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15"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15"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15"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15"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15"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15"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15"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15"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15"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15"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15"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15"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15"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15"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15"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15"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15"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15"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15"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15"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15"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15"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15"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15"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15"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15"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15"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15"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15"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15"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15"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15"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15"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15"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15"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15"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15"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15"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15"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15"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15"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15"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15"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15"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15"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15"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15"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15"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15"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15"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15"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15"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15"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15"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15"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15"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15"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15"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15"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15"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15"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15"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15"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15"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15"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15"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15"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15"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15"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15"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15"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15"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15"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15"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15"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15"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15"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15"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15"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15"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15"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15"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15"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15"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15"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15"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15"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15"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15"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15"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15"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15"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15"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15"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15"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15"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15"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15"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15"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15"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15"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15"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15"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15"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15"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15"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15"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15"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15"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15"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15"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15"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15"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15"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15"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15"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15"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15"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15"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15"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15"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15"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15"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15"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15"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15"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15"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15"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15"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15"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15"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15"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15"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15"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15"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15"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15"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15"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15"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15"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15"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15"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15"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15"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15"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15"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15"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15"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15"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15"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15"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15"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15"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15"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15"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15"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15"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15"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15"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15"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15"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15"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15"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15"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15"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15"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15"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15"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15"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15"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15"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15"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15"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15"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15"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15"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15"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15"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15"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15"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15"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15"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15"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15"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15"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15"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15"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15"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15"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15"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15"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15"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15"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15"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15"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15"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15"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15"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15"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15"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15"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15"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15"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15"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15"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15"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15"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15"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15"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15"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15"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15"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15"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15"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15"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15"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15"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15"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15"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15"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15"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15"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15"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15"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15"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15"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15"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15"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15"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15"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15"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15"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15"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15"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15"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15"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15"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15"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15"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15"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15"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15"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15"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15"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15"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15"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15"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15"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15"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15"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15"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15"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15"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15"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15"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15"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15"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15"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15"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15"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15"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15"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15"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15"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15"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15"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15"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15"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15"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15"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15"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15"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15"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15"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15"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15"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15"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15"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15"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15"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15"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15"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15"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15"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15"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15"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15"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15"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15"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15"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15"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15"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15"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15"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15"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15"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15"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15"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15"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15"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15"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15"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15"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15"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15"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15"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15"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15"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15"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15"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15"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15"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15"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15"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15"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15"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15"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15"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15"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15"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15"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15"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15"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15"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15"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15"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15"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15"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15"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15"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15"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15"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15"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15"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15"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15"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15"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15"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15"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15"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15"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15"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15"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15"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15"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15"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15"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15"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15"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15"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15"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15"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15"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15"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15"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15"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15"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15"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15"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15"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15"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15"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15"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15"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15"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15"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15"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15"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15"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15"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15"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15"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7"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7"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7"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7"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7"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7"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7"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7"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7"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7"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7"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7"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7"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7"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7"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7"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7"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7"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7"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7"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7"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7"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7"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7"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7"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7"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7"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7"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7"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7"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7"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7"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7"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7"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7"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7"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7"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7"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7"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7"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7"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7"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7"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7"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7"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7"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7"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7"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7"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7"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7"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7"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7"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7"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7"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7"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7"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7"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7"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7"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7"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7"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7"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7"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7"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7"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7"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7"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7"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7"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7"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7"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7"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7"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7"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7"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7"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7"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7"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7"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7"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7"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7"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7"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7"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7"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7"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7"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7"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7"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7"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7"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7"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7"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7"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7"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7"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7"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7"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7"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7"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7"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7"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7"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7"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7"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7"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7"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7"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7"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7"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7"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7"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7"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7"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7"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7"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7"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7"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7"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7"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7"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7"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7"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7"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7"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7"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7"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7"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7"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7"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7"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7"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7"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7"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7"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7"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7"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7"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7"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7"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7"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7"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7"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7"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7"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7"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7"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7"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7"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7"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7"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7"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7"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7"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7"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7"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7"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7"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7"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7"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7"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7"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7"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7"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7"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7"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7"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7"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7"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7"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7"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7"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7"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7"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7"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7"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7"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7"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7"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7"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7"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7"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7"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7"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7"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7"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7"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7"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7"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7"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7"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7"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7"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7"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7"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7"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7"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7"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7"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7"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7"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7"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7"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7"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7"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7"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7"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7"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7"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7"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7"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7"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7"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7"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7"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7"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7"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7"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7"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7"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7"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7"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7"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7"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7"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7"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7"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7"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7"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7"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7"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7"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7"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7"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7"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7"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7"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7"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7"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7"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7"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7"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7"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7"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7"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7"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7"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7"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7"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7"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7"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7"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7"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7"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7"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7"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7"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7"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7"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7"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7"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7"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7"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7"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7"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7"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7"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7"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7"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7"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7"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7"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7"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7"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7"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7"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7"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7"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7"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7"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7"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7"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7"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7"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7"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7"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7"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7"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7"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7"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7"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7"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7"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7"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7"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7"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7"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7"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7"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7"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7"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7"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7"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7"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7"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7"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7"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7"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7"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7"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7"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7"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7"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7"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7"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7"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7"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7"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7"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7"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7"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7"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7"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7"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7"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7"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7"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7"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7"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7"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7"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7"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7"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7"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7"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7"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7"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7"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7"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7"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7"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7"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7"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7"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7"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7"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7"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7"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7"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7"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7"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7"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7"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7"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7"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7"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7"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7"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7"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7"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7"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7"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7"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7"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7"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7"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7"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7"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7"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7"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7"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7"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7"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7"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7"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7"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7"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7"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7"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7"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7"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7"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7"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7"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7"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7"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7"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7"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7"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7"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7"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7"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7"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7"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7"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7"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7"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7"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7"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7"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7"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7"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7"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7"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7"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7"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7"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7"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7"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7"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7"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7"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7"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7"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7"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7"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7"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7"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7"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7"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7"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7"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7"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7"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7"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7"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7"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7"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7"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7"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7"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7"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7"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7"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7"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7"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7"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7"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7"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7"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7"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7"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7"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7"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7"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7"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7"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7"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7"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7"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7"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7"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7"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7"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7"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7"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7"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7"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7"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7"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7"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7"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7"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7"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7"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7"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7"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7"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7"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7"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7"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7"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7"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7"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7"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7"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7"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7"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7"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7"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7"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7"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7"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7"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7"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7"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7"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7"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7"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7"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7"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7"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7"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7"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7"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7"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7"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7"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7"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7"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7"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7"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7"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7"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7"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7"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7"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7"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7"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7"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7"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7"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7"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7"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7"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7"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7"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7"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7"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7"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7"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7"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7"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7"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7"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7"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7"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7"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7"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7"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7"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7"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7"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7"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7"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7"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7"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7"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7"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7"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7"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7"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7"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7"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7"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7"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7"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7"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7"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7"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7"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7"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7"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7"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7"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7"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7"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7"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7"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7"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7"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7"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7"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7"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7"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7"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7"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7"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7"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7"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7"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7"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7"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7"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7"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7"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7"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7"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7"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7"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7"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7"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7"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7"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7"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7"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7"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7"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7"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7"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7"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7"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7"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7"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7"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7"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7"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7"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7"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7"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7"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7"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7"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7"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7"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7"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7"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7"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7"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7"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7"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7"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7"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7"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7"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7"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7"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7"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7"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7"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7"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7"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7"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7"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7"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7"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7"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7"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7"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7"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7"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7"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7"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7"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7"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7"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7"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7"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7"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7"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7"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7"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7"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7"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7"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7"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7"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7"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7"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7"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7"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7"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7"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7"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7"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7"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7"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7"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7"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7"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7"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7"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7"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7"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7"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7"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7"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7"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7"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7"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7"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7"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7"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7"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7"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7"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7"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7"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7"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7"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7"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7"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7"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7"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7"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7"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7"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7"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7"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7"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7"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7"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7"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7"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7"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7"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7"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7"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7"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7"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7"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7"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7"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7"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7"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7"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7"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7"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7"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7"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7"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7"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7"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7"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7"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7"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7"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7"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7"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7"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7"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7"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7"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7"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7"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7"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7"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7"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7"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7"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7"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7"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7"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7"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7"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7"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7"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7"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7"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7"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7"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7"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7"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7"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7"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7"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7"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7"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7"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7"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7"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7"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7"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7"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7"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7"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7"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7"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7"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7"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7"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7"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7"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7"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7"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7"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7"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7"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7"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7"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7"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7"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7"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7"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7"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7"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7"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7"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7"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7"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7"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7"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7"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7"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7"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7"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7"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7"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7"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7"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7"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7"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7"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7"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7"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7"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7"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7"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7"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7"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7"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7"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7"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7"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7"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7"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7"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7"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7"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7"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7"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7"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7"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7"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7"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7"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7"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7"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7"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7"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7"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7"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7"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7"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7"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7"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7"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7"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7"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7"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7"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7"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7"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7"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7"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7"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7"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7"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7"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7"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7"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7"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7"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7"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7"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7"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7"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7"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7"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7"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7"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7"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7"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7"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7"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7"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7"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7"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7"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7"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7"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7"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7"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7"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7"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7"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7"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7"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7"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7"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7"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7"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7"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7"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7"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7"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7"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7"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7"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7"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7"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7"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7"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7"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7"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7"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7"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7"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7"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7"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7"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7"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7"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7"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7"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7"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7"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7"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7"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7"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7"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7"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7"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7"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7"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7"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7"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7"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7"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7"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7"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7"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7"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7"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7"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7"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7"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7"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7"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7"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7"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7"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7"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7"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7"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7"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7"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7"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7"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7"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7"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7"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7"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7"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7"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7"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7"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7"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7"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7"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7"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7"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7"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7"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7"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7"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7"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7"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7"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7"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7"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7"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7"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7"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7"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7"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7"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7"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7"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7"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7"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7"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7"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7"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7"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7"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7"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7"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7"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7"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7"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7"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7"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7"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7"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7"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7"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7"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7"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7"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7"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7"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7"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7"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7"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7"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7"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7"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7"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7"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7"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7"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7"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7"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7"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7"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7"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7"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7"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7"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7"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7"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7"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7"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7"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7"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7"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7"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7"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7"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7"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7"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7"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7"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7"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7"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7"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7"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7"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7"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7"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7"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7"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7"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7"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7"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7"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7"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7"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7"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7"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7"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7"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7"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7"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7"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7"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7"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7"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7"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7"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7"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7"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7"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7"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7"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7"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7"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7"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7"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7"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7"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7"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7"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7"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7"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7"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7"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7"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7"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7"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7"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7"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7"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7"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7"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7"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7"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7"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7"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7"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7"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7"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7"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7"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7"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7"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7"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7"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7"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7"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7"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7"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7"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7"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7"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7"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7"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7"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7"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7"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7"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7"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7"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7"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7"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7"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7"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7"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7"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7"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7"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7"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7"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7"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7"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7"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7"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7"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7"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7"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7"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7"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7"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7"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7"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7"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7"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7"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7"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7"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7"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7"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7"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7"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7"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7"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7"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7"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7"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7"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7"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7"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7"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7"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7"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7"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7"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7"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7"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7"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7"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7"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7"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7"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7"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7"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7"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7"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7"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7"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7"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7"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7"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7"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7"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7"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7"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7"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7"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7"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7"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7"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7"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7"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7"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7"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7"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7"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7"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7"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7"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7"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7"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7"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7"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7"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7"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7"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7"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7"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7"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7"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7"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7"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7"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7"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7"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7"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7"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7" t="s">
        <v>153</v>
      </c>
      <c r="H3717" s="21" t="s">
        <v>1165</v>
      </c>
      <c r="I3717" s="21" t="s">
        <v>3199</v>
      </c>
      <c r="M3717" t="s">
        <v>1157</v>
      </c>
      <c r="U3717" s="21" t="s">
        <v>1147</v>
      </c>
      <c r="X3717" s="9" t="s">
        <v>1334</v>
      </c>
      <c r="Z3717" s="9" t="s">
        <v>3201</v>
      </c>
      <c r="AD3717" t="s">
        <v>1165</v>
      </c>
      <c r="AF3717" t="s">
        <v>153</v>
      </c>
      <c r="AG3717" t="s">
        <v>3200</v>
      </c>
      <c r="AH3717">
        <f t="shared" ref="AH3717:AH3747" si="41">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7" t="s">
        <v>153</v>
      </c>
      <c r="H3718" s="21" t="s">
        <v>1165</v>
      </c>
      <c r="I3718" s="21" t="s">
        <v>3199</v>
      </c>
      <c r="M3718" t="s">
        <v>1157</v>
      </c>
      <c r="U3718" s="21" t="s">
        <v>1246</v>
      </c>
      <c r="V3718" s="9" t="s">
        <v>1217</v>
      </c>
      <c r="W3718">
        <v>21</v>
      </c>
      <c r="X3718" s="9" t="s">
        <v>1334</v>
      </c>
      <c r="Z3718" s="9" t="s">
        <v>3201</v>
      </c>
      <c r="AD3718" t="s">
        <v>1165</v>
      </c>
      <c r="AF3718" t="s">
        <v>153</v>
      </c>
      <c r="AG3718" t="s">
        <v>3200</v>
      </c>
      <c r="AH3718">
        <f t="shared" si="41"/>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7" t="s">
        <v>153</v>
      </c>
      <c r="H3719" s="21" t="s">
        <v>1165</v>
      </c>
      <c r="I3719" s="21" t="s">
        <v>3199</v>
      </c>
      <c r="M3719" t="s">
        <v>1157</v>
      </c>
      <c r="U3719" s="21" t="s">
        <v>1246</v>
      </c>
      <c r="V3719" s="9" t="s">
        <v>1217</v>
      </c>
      <c r="W3719">
        <v>35</v>
      </c>
      <c r="X3719" s="9" t="s">
        <v>1334</v>
      </c>
      <c r="Z3719" s="9" t="s">
        <v>3201</v>
      </c>
      <c r="AD3719" t="s">
        <v>1165</v>
      </c>
      <c r="AF3719" t="s">
        <v>153</v>
      </c>
      <c r="AG3719" t="s">
        <v>3200</v>
      </c>
      <c r="AH3719">
        <f t="shared" si="41"/>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7" t="s">
        <v>153</v>
      </c>
      <c r="H3720" s="21" t="s">
        <v>1165</v>
      </c>
      <c r="I3720" s="21" t="s">
        <v>3199</v>
      </c>
      <c r="M3720" t="s">
        <v>1157</v>
      </c>
      <c r="U3720" s="21" t="s">
        <v>1246</v>
      </c>
      <c r="V3720" s="9" t="s">
        <v>1217</v>
      </c>
      <c r="W3720">
        <v>49</v>
      </c>
      <c r="X3720" s="9" t="s">
        <v>1334</v>
      </c>
      <c r="Z3720" s="9" t="s">
        <v>3201</v>
      </c>
      <c r="AD3720" t="s">
        <v>1165</v>
      </c>
      <c r="AF3720" t="s">
        <v>153</v>
      </c>
      <c r="AG3720" t="s">
        <v>3200</v>
      </c>
      <c r="AH3720">
        <f t="shared" si="41"/>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7" t="s">
        <v>153</v>
      </c>
      <c r="H3721" s="21" t="s">
        <v>1165</v>
      </c>
      <c r="I3721" s="21" t="s">
        <v>3199</v>
      </c>
      <c r="M3721" t="s">
        <v>1157</v>
      </c>
      <c r="U3721" s="21" t="s">
        <v>1246</v>
      </c>
      <c r="V3721" s="9" t="s">
        <v>1217</v>
      </c>
      <c r="W3721">
        <f>7*9</f>
        <v>63</v>
      </c>
      <c r="X3721" s="9" t="s">
        <v>1334</v>
      </c>
      <c r="Z3721" s="9" t="s">
        <v>3201</v>
      </c>
      <c r="AD3721" t="s">
        <v>1165</v>
      </c>
      <c r="AF3721" t="s">
        <v>153</v>
      </c>
      <c r="AG3721" t="s">
        <v>3200</v>
      </c>
      <c r="AH3721">
        <f t="shared" si="41"/>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7" t="s">
        <v>153</v>
      </c>
      <c r="H3722" s="21" t="s">
        <v>1165</v>
      </c>
      <c r="I3722" s="21" t="s">
        <v>3199</v>
      </c>
      <c r="M3722" t="s">
        <v>1157</v>
      </c>
      <c r="U3722" s="21" t="s">
        <v>1246</v>
      </c>
      <c r="V3722" s="9" t="s">
        <v>1217</v>
      </c>
      <c r="W3722">
        <f>7*16</f>
        <v>112</v>
      </c>
      <c r="X3722" s="9" t="s">
        <v>1334</v>
      </c>
      <c r="Z3722" s="9" t="s">
        <v>3201</v>
      </c>
      <c r="AD3722" t="s">
        <v>1165</v>
      </c>
      <c r="AF3722" t="s">
        <v>153</v>
      </c>
      <c r="AG3722" t="s">
        <v>3200</v>
      </c>
      <c r="AH3722">
        <f t="shared" si="41"/>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7" t="s">
        <v>153</v>
      </c>
      <c r="H3723" s="21" t="s">
        <v>1165</v>
      </c>
      <c r="I3723" s="21" t="s">
        <v>3199</v>
      </c>
      <c r="M3723" t="s">
        <v>1157</v>
      </c>
      <c r="U3723" s="21" t="s">
        <v>1147</v>
      </c>
      <c r="X3723" s="9" t="s">
        <v>3203</v>
      </c>
      <c r="Y3723" t="s">
        <v>3205</v>
      </c>
      <c r="Z3723" s="9"/>
      <c r="AD3723" t="s">
        <v>1165</v>
      </c>
      <c r="AF3723" t="s">
        <v>153</v>
      </c>
      <c r="AG3723" t="s">
        <v>3200</v>
      </c>
      <c r="AH3723">
        <f t="shared" si="41"/>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7"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 t="shared" si="41"/>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7"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 t="shared" si="41"/>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7"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 t="shared" si="41"/>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7"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 t="shared" si="41"/>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7"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 t="shared" si="41"/>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7" t="s">
        <v>153</v>
      </c>
      <c r="H3729" s="21" t="s">
        <v>1165</v>
      </c>
      <c r="I3729" s="21" t="s">
        <v>3199</v>
      </c>
      <c r="M3729" t="s">
        <v>1157</v>
      </c>
      <c r="U3729" s="21" t="s">
        <v>1147</v>
      </c>
      <c r="X3729" s="9" t="s">
        <v>3204</v>
      </c>
      <c r="Y3729" t="s">
        <v>3206</v>
      </c>
      <c r="Z3729" s="9"/>
      <c r="AD3729" t="s">
        <v>1165</v>
      </c>
      <c r="AF3729" t="s">
        <v>153</v>
      </c>
      <c r="AG3729" t="s">
        <v>3200</v>
      </c>
      <c r="AH3729">
        <f t="shared" si="41"/>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7"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 t="shared" si="41"/>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7"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 t="shared" si="41"/>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7"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 t="shared" si="41"/>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7"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 t="shared" si="41"/>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7"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 t="shared" si="41"/>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7" t="s">
        <v>153</v>
      </c>
      <c r="H3735" s="21" t="s">
        <v>1165</v>
      </c>
      <c r="I3735" s="21" t="s">
        <v>3199</v>
      </c>
      <c r="M3735" t="s">
        <v>1157</v>
      </c>
      <c r="U3735" s="21" t="s">
        <v>1147</v>
      </c>
      <c r="X3735" s="9" t="s">
        <v>3203</v>
      </c>
      <c r="Y3735" t="s">
        <v>3207</v>
      </c>
      <c r="Z3735" s="9"/>
      <c r="AD3735" t="s">
        <v>1165</v>
      </c>
      <c r="AF3735" t="s">
        <v>153</v>
      </c>
      <c r="AG3735" t="s">
        <v>3200</v>
      </c>
      <c r="AH3735">
        <f t="shared" si="41"/>
        <v>2880</v>
      </c>
      <c r="AI3735" s="21" t="s">
        <v>1165</v>
      </c>
      <c r="AJ3735" s="21" t="s">
        <v>1278</v>
      </c>
      <c r="AK3735">
        <v>1.1180000000000001</v>
      </c>
      <c r="AL3735" t="s">
        <v>3202</v>
      </c>
      <c r="AM3735">
        <f>3.401-(-0.699)</f>
        <v>4.0999999999999996</v>
      </c>
      <c r="AN3735" s="21">
        <v>4</v>
      </c>
      <c r="AO3735" s="21">
        <v>100</v>
      </c>
      <c r="AP3735">
        <f t="shared" ref="AP3735:AP3740" si="42">12*7</f>
        <v>84</v>
      </c>
      <c r="AQ3735" s="22" t="s">
        <v>1283</v>
      </c>
      <c r="AR3735" s="21" t="s">
        <v>1207</v>
      </c>
    </row>
    <row r="3736" spans="1:44" x14ac:dyDescent="0.2">
      <c r="A3736" s="21" t="s">
        <v>1745</v>
      </c>
      <c r="B3736" s="21" t="s">
        <v>1146</v>
      </c>
      <c r="C3736" s="21" t="s">
        <v>1149</v>
      </c>
      <c r="D3736" s="21" t="s">
        <v>1743</v>
      </c>
      <c r="E3736" s="21" t="s">
        <v>1744</v>
      </c>
      <c r="F3736" s="21" t="s">
        <v>3198</v>
      </c>
      <c r="G3736" s="27"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 t="shared" si="41"/>
        <v>2880</v>
      </c>
      <c r="AI3736" s="21" t="s">
        <v>1165</v>
      </c>
      <c r="AJ3736" s="21" t="s">
        <v>1278</v>
      </c>
      <c r="AK3736">
        <v>17.189</v>
      </c>
      <c r="AL3736" t="s">
        <v>3202</v>
      </c>
      <c r="AM3736">
        <f>22.034-12.158</f>
        <v>9.8759999999999994</v>
      </c>
      <c r="AN3736" s="21">
        <v>4</v>
      </c>
      <c r="AO3736" s="21">
        <v>100</v>
      </c>
      <c r="AP3736">
        <f t="shared" si="42"/>
        <v>84</v>
      </c>
      <c r="AQ3736" s="22" t="s">
        <v>1283</v>
      </c>
      <c r="AR3736" s="21" t="s">
        <v>1207</v>
      </c>
    </row>
    <row r="3737" spans="1:44" x14ac:dyDescent="0.2">
      <c r="A3737" s="21" t="s">
        <v>1745</v>
      </c>
      <c r="B3737" s="21" t="s">
        <v>1146</v>
      </c>
      <c r="C3737" s="21" t="s">
        <v>1149</v>
      </c>
      <c r="D3737" s="21" t="s">
        <v>1743</v>
      </c>
      <c r="E3737" s="21" t="s">
        <v>1744</v>
      </c>
      <c r="F3737" s="21" t="s">
        <v>3198</v>
      </c>
      <c r="G3737" s="27"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 t="shared" si="41"/>
        <v>2880</v>
      </c>
      <c r="AI3737" s="21" t="s">
        <v>1165</v>
      </c>
      <c r="AJ3737" s="21" t="s">
        <v>1278</v>
      </c>
      <c r="AK3737">
        <v>33.54</v>
      </c>
      <c r="AL3737" t="s">
        <v>3202</v>
      </c>
      <c r="AM3737">
        <f>41.04-26.693</f>
        <v>14.346999999999998</v>
      </c>
      <c r="AN3737" s="21">
        <v>4</v>
      </c>
      <c r="AO3737" s="21">
        <v>100</v>
      </c>
      <c r="AP3737">
        <f t="shared" si="42"/>
        <v>84</v>
      </c>
      <c r="AQ3737" s="22" t="s">
        <v>1283</v>
      </c>
      <c r="AR3737" s="21" t="s">
        <v>1207</v>
      </c>
    </row>
    <row r="3738" spans="1:44" x14ac:dyDescent="0.2">
      <c r="A3738" s="21" t="s">
        <v>1745</v>
      </c>
      <c r="B3738" s="21" t="s">
        <v>1146</v>
      </c>
      <c r="C3738" s="21" t="s">
        <v>1149</v>
      </c>
      <c r="D3738" s="21" t="s">
        <v>1743</v>
      </c>
      <c r="E3738" s="21" t="s">
        <v>1744</v>
      </c>
      <c r="F3738" s="21" t="s">
        <v>3198</v>
      </c>
      <c r="G3738" s="27"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 t="shared" si="41"/>
        <v>2880</v>
      </c>
      <c r="AI3738" s="21" t="s">
        <v>1165</v>
      </c>
      <c r="AJ3738" s="21" t="s">
        <v>1278</v>
      </c>
      <c r="AK3738">
        <v>29.114999999999998</v>
      </c>
      <c r="AL3738" t="s">
        <v>3202</v>
      </c>
      <c r="AM3738">
        <f>38.804-19.425</f>
        <v>19.379000000000001</v>
      </c>
      <c r="AN3738" s="21">
        <v>4</v>
      </c>
      <c r="AO3738" s="21">
        <v>100</v>
      </c>
      <c r="AP3738">
        <f t="shared" si="42"/>
        <v>84</v>
      </c>
      <c r="AQ3738" s="22" t="s">
        <v>1283</v>
      </c>
      <c r="AR3738" s="21" t="s">
        <v>1207</v>
      </c>
    </row>
    <row r="3739" spans="1:44" x14ac:dyDescent="0.2">
      <c r="A3739" s="21" t="s">
        <v>1745</v>
      </c>
      <c r="B3739" s="21" t="s">
        <v>1146</v>
      </c>
      <c r="C3739" s="21" t="s">
        <v>1149</v>
      </c>
      <c r="D3739" s="21" t="s">
        <v>1743</v>
      </c>
      <c r="E3739" s="21" t="s">
        <v>1744</v>
      </c>
      <c r="F3739" s="21" t="s">
        <v>3198</v>
      </c>
      <c r="G3739" s="27"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 t="shared" si="41"/>
        <v>2880</v>
      </c>
      <c r="AI3739" s="21" t="s">
        <v>1165</v>
      </c>
      <c r="AJ3739" s="21" t="s">
        <v>1278</v>
      </c>
      <c r="AK3739">
        <v>52.732999999999997</v>
      </c>
      <c r="AL3739" t="s">
        <v>3202</v>
      </c>
      <c r="AM3739">
        <f>60.606-45.14</f>
        <v>15.466000000000001</v>
      </c>
      <c r="AN3739" s="21">
        <v>4</v>
      </c>
      <c r="AO3739" s="21">
        <v>100</v>
      </c>
      <c r="AP3739">
        <f t="shared" si="42"/>
        <v>84</v>
      </c>
      <c r="AQ3739" s="22" t="s">
        <v>1283</v>
      </c>
      <c r="AR3739" s="21" t="s">
        <v>1207</v>
      </c>
    </row>
    <row r="3740" spans="1:44" x14ac:dyDescent="0.2">
      <c r="A3740" s="21" t="s">
        <v>1745</v>
      </c>
      <c r="B3740" s="21" t="s">
        <v>1146</v>
      </c>
      <c r="C3740" s="21" t="s">
        <v>1149</v>
      </c>
      <c r="D3740" s="21" t="s">
        <v>1743</v>
      </c>
      <c r="E3740" s="21" t="s">
        <v>1744</v>
      </c>
      <c r="F3740" s="21" t="s">
        <v>3198</v>
      </c>
      <c r="G3740" s="27"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 t="shared" si="41"/>
        <v>2880</v>
      </c>
      <c r="AI3740" s="21" t="s">
        <v>1165</v>
      </c>
      <c r="AJ3740" s="21" t="s">
        <v>1278</v>
      </c>
      <c r="AK3740">
        <v>66.009</v>
      </c>
      <c r="AL3740" t="s">
        <v>3202</v>
      </c>
      <c r="AM3740">
        <f>76.071-55.761</f>
        <v>20.309999999999995</v>
      </c>
      <c r="AN3740" s="21">
        <v>4</v>
      </c>
      <c r="AO3740" s="21">
        <v>100</v>
      </c>
      <c r="AP3740">
        <f t="shared" si="42"/>
        <v>84</v>
      </c>
      <c r="AQ3740" s="22" t="s">
        <v>1283</v>
      </c>
      <c r="AR3740" s="21" t="s">
        <v>1207</v>
      </c>
    </row>
    <row r="3741" spans="1:44" x14ac:dyDescent="0.2">
      <c r="A3741" s="21" t="s">
        <v>1745</v>
      </c>
      <c r="B3741" s="21" t="s">
        <v>1146</v>
      </c>
      <c r="C3741" s="21" t="s">
        <v>1149</v>
      </c>
      <c r="D3741" s="21" t="s">
        <v>1743</v>
      </c>
      <c r="E3741" s="21" t="s">
        <v>1744</v>
      </c>
      <c r="F3741" s="21" t="s">
        <v>3198</v>
      </c>
      <c r="G3741" s="27" t="s">
        <v>153</v>
      </c>
      <c r="H3741" s="21" t="s">
        <v>1165</v>
      </c>
      <c r="I3741" s="21" t="s">
        <v>3199</v>
      </c>
      <c r="M3741" t="s">
        <v>1157</v>
      </c>
      <c r="U3741" s="21" t="s">
        <v>1147</v>
      </c>
      <c r="X3741" s="9" t="s">
        <v>3204</v>
      </c>
      <c r="Y3741" t="s">
        <v>3208</v>
      </c>
      <c r="Z3741" s="9"/>
      <c r="AD3741" t="s">
        <v>1165</v>
      </c>
      <c r="AF3741" t="s">
        <v>153</v>
      </c>
      <c r="AG3741" t="s">
        <v>3200</v>
      </c>
      <c r="AH3741">
        <f t="shared" si="41"/>
        <v>2880</v>
      </c>
      <c r="AI3741" s="21" t="s">
        <v>1165</v>
      </c>
      <c r="AJ3741" s="21" t="s">
        <v>1278</v>
      </c>
      <c r="AK3741">
        <v>23.524999999999999</v>
      </c>
      <c r="AL3741" t="s">
        <v>3202</v>
      </c>
      <c r="AM3741">
        <f>30.606-17.003</f>
        <v>13.603000000000002</v>
      </c>
      <c r="AN3741" s="21">
        <v>4</v>
      </c>
      <c r="AO3741" s="21">
        <v>100</v>
      </c>
      <c r="AP3741">
        <f t="shared" ref="AP3741:AP3746" si="43">12*7</f>
        <v>84</v>
      </c>
      <c r="AQ3741" s="22" t="s">
        <v>1283</v>
      </c>
      <c r="AR3741" s="21" t="s">
        <v>1207</v>
      </c>
    </row>
    <row r="3742" spans="1:44" x14ac:dyDescent="0.2">
      <c r="A3742" s="21" t="s">
        <v>1745</v>
      </c>
      <c r="B3742" s="21" t="s">
        <v>1146</v>
      </c>
      <c r="C3742" s="21" t="s">
        <v>1149</v>
      </c>
      <c r="D3742" s="21" t="s">
        <v>1743</v>
      </c>
      <c r="E3742" s="21" t="s">
        <v>1744</v>
      </c>
      <c r="F3742" s="21" t="s">
        <v>3198</v>
      </c>
      <c r="G3742" s="27"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 t="shared" si="41"/>
        <v>2880</v>
      </c>
      <c r="AI3742" s="21" t="s">
        <v>1165</v>
      </c>
      <c r="AJ3742" s="21" t="s">
        <v>1278</v>
      </c>
      <c r="AK3742">
        <v>40.061999999999998</v>
      </c>
      <c r="AL3742" t="s">
        <v>3202</v>
      </c>
      <c r="AM3742">
        <f>57.252-22.966</f>
        <v>34.286000000000001</v>
      </c>
      <c r="AN3742" s="21">
        <v>4</v>
      </c>
      <c r="AO3742" s="21">
        <v>100</v>
      </c>
      <c r="AP3742">
        <f t="shared" si="43"/>
        <v>84</v>
      </c>
      <c r="AQ3742" s="22" t="s">
        <v>1283</v>
      </c>
      <c r="AR3742" s="21" t="s">
        <v>1207</v>
      </c>
    </row>
    <row r="3743" spans="1:44" x14ac:dyDescent="0.2">
      <c r="A3743" s="21" t="s">
        <v>1745</v>
      </c>
      <c r="B3743" s="21" t="s">
        <v>1146</v>
      </c>
      <c r="C3743" s="21" t="s">
        <v>1149</v>
      </c>
      <c r="D3743" s="21" t="s">
        <v>1743</v>
      </c>
      <c r="E3743" s="21" t="s">
        <v>1744</v>
      </c>
      <c r="F3743" s="21" t="s">
        <v>3198</v>
      </c>
      <c r="G3743" s="27"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 t="shared" si="41"/>
        <v>2880</v>
      </c>
      <c r="AI3743" s="21" t="s">
        <v>1165</v>
      </c>
      <c r="AJ3743" s="21" t="s">
        <v>1278</v>
      </c>
      <c r="AK3743">
        <v>39.177</v>
      </c>
      <c r="AL3743" t="s">
        <v>3202</v>
      </c>
      <c r="AM3743">
        <f>42.531-36.196</f>
        <v>6.3350000000000009</v>
      </c>
      <c r="AN3743" s="21">
        <v>4</v>
      </c>
      <c r="AO3743" s="21">
        <v>100</v>
      </c>
      <c r="AP3743">
        <f t="shared" si="43"/>
        <v>84</v>
      </c>
      <c r="AQ3743" s="22" t="s">
        <v>1283</v>
      </c>
      <c r="AR3743" s="21" t="s">
        <v>1207</v>
      </c>
    </row>
    <row r="3744" spans="1:44" x14ac:dyDescent="0.2">
      <c r="A3744" s="21" t="s">
        <v>1745</v>
      </c>
      <c r="B3744" s="21" t="s">
        <v>1146</v>
      </c>
      <c r="C3744" s="21" t="s">
        <v>1149</v>
      </c>
      <c r="D3744" s="21" t="s">
        <v>1743</v>
      </c>
      <c r="E3744" s="21" t="s">
        <v>1744</v>
      </c>
      <c r="F3744" s="21" t="s">
        <v>3198</v>
      </c>
      <c r="G3744" s="27"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 t="shared" si="41"/>
        <v>2880</v>
      </c>
      <c r="AI3744" s="21" t="s">
        <v>1165</v>
      </c>
      <c r="AJ3744" s="21" t="s">
        <v>1278</v>
      </c>
      <c r="AK3744">
        <v>51.988</v>
      </c>
      <c r="AL3744" t="s">
        <v>3202</v>
      </c>
      <c r="AM3744">
        <f>56.693-47.562</f>
        <v>9.1310000000000002</v>
      </c>
      <c r="AN3744" s="21">
        <v>4</v>
      </c>
      <c r="AO3744" s="21">
        <v>100</v>
      </c>
      <c r="AP3744">
        <f t="shared" si="43"/>
        <v>84</v>
      </c>
      <c r="AQ3744" s="22" t="s">
        <v>1283</v>
      </c>
      <c r="AR3744" s="21" t="s">
        <v>1207</v>
      </c>
    </row>
    <row r="3745" spans="1:44" x14ac:dyDescent="0.2">
      <c r="A3745" s="21" t="s">
        <v>1745</v>
      </c>
      <c r="B3745" s="21" t="s">
        <v>1146</v>
      </c>
      <c r="C3745" s="21" t="s">
        <v>1149</v>
      </c>
      <c r="D3745" s="21" t="s">
        <v>1743</v>
      </c>
      <c r="E3745" s="21" t="s">
        <v>1744</v>
      </c>
      <c r="F3745" s="21" t="s">
        <v>3198</v>
      </c>
      <c r="G3745" s="27"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 t="shared" si="41"/>
        <v>2880</v>
      </c>
      <c r="AI3745" s="21" t="s">
        <v>1165</v>
      </c>
      <c r="AJ3745" s="21" t="s">
        <v>1278</v>
      </c>
      <c r="AK3745">
        <v>66.941000000000003</v>
      </c>
      <c r="AL3745" t="s">
        <v>3202</v>
      </c>
      <c r="AM3745">
        <f>79.612-54.643</f>
        <v>24.968999999999994</v>
      </c>
      <c r="AN3745" s="21">
        <v>4</v>
      </c>
      <c r="AO3745" s="21">
        <v>100</v>
      </c>
      <c r="AP3745">
        <f t="shared" si="43"/>
        <v>84</v>
      </c>
      <c r="AQ3745" s="22" t="s">
        <v>1283</v>
      </c>
      <c r="AR3745" s="21" t="s">
        <v>1207</v>
      </c>
    </row>
    <row r="3746" spans="1:44" x14ac:dyDescent="0.2">
      <c r="A3746" s="21" t="s">
        <v>1745</v>
      </c>
      <c r="B3746" s="21" t="s">
        <v>1146</v>
      </c>
      <c r="C3746" s="21" t="s">
        <v>1149</v>
      </c>
      <c r="D3746" s="21" t="s">
        <v>1743</v>
      </c>
      <c r="E3746" s="21" t="s">
        <v>1744</v>
      </c>
      <c r="F3746" s="21" t="s">
        <v>3198</v>
      </c>
      <c r="G3746" s="27"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 t="shared" si="41"/>
        <v>2880</v>
      </c>
      <c r="AI3746" s="21" t="s">
        <v>1165</v>
      </c>
      <c r="AJ3746" s="21" t="s">
        <v>1278</v>
      </c>
      <c r="AK3746">
        <v>84.224000000000004</v>
      </c>
      <c r="AL3746" t="s">
        <v>3202</v>
      </c>
      <c r="AM3746">
        <f>88.37-80.171</f>
        <v>8.1989999999999981</v>
      </c>
      <c r="AN3746" s="21">
        <v>4</v>
      </c>
      <c r="AO3746" s="21">
        <v>100</v>
      </c>
      <c r="AP3746">
        <f t="shared" si="43"/>
        <v>84</v>
      </c>
      <c r="AQ3746" s="22" t="s">
        <v>1283</v>
      </c>
      <c r="AR3746" s="21" t="s">
        <v>1207</v>
      </c>
    </row>
    <row r="3747" spans="1:44" x14ac:dyDescent="0.2">
      <c r="A3747" s="21" t="s">
        <v>1745</v>
      </c>
      <c r="B3747" s="21" t="s">
        <v>1146</v>
      </c>
      <c r="C3747" s="21" t="s">
        <v>1149</v>
      </c>
      <c r="D3747" s="21" t="s">
        <v>1743</v>
      </c>
      <c r="E3747" s="21" t="s">
        <v>1744</v>
      </c>
      <c r="F3747" s="21" t="s">
        <v>3198</v>
      </c>
      <c r="G3747" s="27"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 t="shared" si="41"/>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7"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4">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7"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4"/>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7"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4"/>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7"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4"/>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7"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4"/>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7"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4"/>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7"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4"/>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7"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4"/>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7"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4"/>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7"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7"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5">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7"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5"/>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7"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5"/>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7"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5"/>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7"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5"/>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7"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5"/>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7"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5"/>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7"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5"/>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7"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5"/>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7"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7"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6">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7"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6"/>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7"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6"/>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7"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6"/>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7"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6"/>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7"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6"/>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7"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6"/>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7"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6"/>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7"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6"/>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7"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7" t="s">
        <v>153</v>
      </c>
      <c r="H3778" s="21" t="s">
        <v>1165</v>
      </c>
      <c r="I3778" s="21" t="s">
        <v>3199</v>
      </c>
      <c r="M3778" t="s">
        <v>1157</v>
      </c>
      <c r="U3778" s="21" t="s">
        <v>1246</v>
      </c>
      <c r="V3778" s="9" t="s">
        <v>1217</v>
      </c>
      <c r="W3778">
        <f t="shared" ref="W3778:W3786" si="47">9*7</f>
        <v>63</v>
      </c>
      <c r="X3778" s="9" t="s">
        <v>3203</v>
      </c>
      <c r="Y3778" t="s">
        <v>3207</v>
      </c>
      <c r="Z3778" s="9"/>
      <c r="AD3778" t="s">
        <v>1165</v>
      </c>
      <c r="AF3778" t="s">
        <v>153</v>
      </c>
      <c r="AG3778" t="s">
        <v>3200</v>
      </c>
      <c r="AH3778">
        <f t="shared" ref="AH3778:AH3786" si="48">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7" t="s">
        <v>153</v>
      </c>
      <c r="H3779" s="21" t="s">
        <v>1165</v>
      </c>
      <c r="I3779" s="21" t="s">
        <v>3199</v>
      </c>
      <c r="M3779" t="s">
        <v>1157</v>
      </c>
      <c r="U3779" s="21" t="s">
        <v>1246</v>
      </c>
      <c r="V3779" s="9" t="s">
        <v>1217</v>
      </c>
      <c r="W3779">
        <f t="shared" si="47"/>
        <v>63</v>
      </c>
      <c r="X3779" s="9" t="s">
        <v>3203</v>
      </c>
      <c r="Y3779" t="s">
        <v>3207</v>
      </c>
      <c r="Z3779" s="9"/>
      <c r="AD3779" t="s">
        <v>1165</v>
      </c>
      <c r="AF3779" t="s">
        <v>153</v>
      </c>
      <c r="AG3779" t="s">
        <v>3200</v>
      </c>
      <c r="AH3779">
        <f t="shared" si="48"/>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7" t="s">
        <v>153</v>
      </c>
      <c r="H3780" s="21" t="s">
        <v>1165</v>
      </c>
      <c r="I3780" s="21" t="s">
        <v>3199</v>
      </c>
      <c r="M3780" t="s">
        <v>1157</v>
      </c>
      <c r="U3780" s="21" t="s">
        <v>1246</v>
      </c>
      <c r="V3780" s="9" t="s">
        <v>1217</v>
      </c>
      <c r="W3780">
        <f t="shared" si="47"/>
        <v>63</v>
      </c>
      <c r="X3780" s="9" t="s">
        <v>3203</v>
      </c>
      <c r="Y3780" t="s">
        <v>3207</v>
      </c>
      <c r="Z3780" s="9"/>
      <c r="AD3780" t="s">
        <v>1165</v>
      </c>
      <c r="AF3780" t="s">
        <v>153</v>
      </c>
      <c r="AG3780" t="s">
        <v>3200</v>
      </c>
      <c r="AH3780">
        <f t="shared" si="48"/>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7" t="s">
        <v>153</v>
      </c>
      <c r="H3781" s="21" t="s">
        <v>1165</v>
      </c>
      <c r="I3781" s="21" t="s">
        <v>3199</v>
      </c>
      <c r="M3781" t="s">
        <v>1157</v>
      </c>
      <c r="U3781" s="21" t="s">
        <v>1246</v>
      </c>
      <c r="V3781" s="9" t="s">
        <v>1217</v>
      </c>
      <c r="W3781">
        <f t="shared" si="47"/>
        <v>63</v>
      </c>
      <c r="X3781" s="9" t="s">
        <v>3203</v>
      </c>
      <c r="Y3781" t="s">
        <v>3207</v>
      </c>
      <c r="Z3781" s="9"/>
      <c r="AD3781" t="s">
        <v>1165</v>
      </c>
      <c r="AF3781" t="s">
        <v>153</v>
      </c>
      <c r="AG3781" t="s">
        <v>3200</v>
      </c>
      <c r="AH3781">
        <f t="shared" si="48"/>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7" t="s">
        <v>153</v>
      </c>
      <c r="H3782" s="21" t="s">
        <v>1165</v>
      </c>
      <c r="I3782" s="21" t="s">
        <v>3199</v>
      </c>
      <c r="M3782" t="s">
        <v>1157</v>
      </c>
      <c r="U3782" s="21" t="s">
        <v>1246</v>
      </c>
      <c r="V3782" s="9" t="s">
        <v>1217</v>
      </c>
      <c r="W3782">
        <f t="shared" si="47"/>
        <v>63</v>
      </c>
      <c r="X3782" s="9" t="s">
        <v>3203</v>
      </c>
      <c r="Y3782" t="s">
        <v>3207</v>
      </c>
      <c r="Z3782" s="9"/>
      <c r="AD3782" t="s">
        <v>1165</v>
      </c>
      <c r="AF3782" t="s">
        <v>153</v>
      </c>
      <c r="AG3782" t="s">
        <v>3200</v>
      </c>
      <c r="AH3782">
        <f t="shared" si="48"/>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7" t="s">
        <v>153</v>
      </c>
      <c r="H3783" s="21" t="s">
        <v>1165</v>
      </c>
      <c r="I3783" s="21" t="s">
        <v>3199</v>
      </c>
      <c r="M3783" t="s">
        <v>1157</v>
      </c>
      <c r="U3783" s="21" t="s">
        <v>1246</v>
      </c>
      <c r="V3783" s="9" t="s">
        <v>1217</v>
      </c>
      <c r="W3783">
        <f t="shared" si="47"/>
        <v>63</v>
      </c>
      <c r="X3783" s="9" t="s">
        <v>3203</v>
      </c>
      <c r="Y3783" t="s">
        <v>3207</v>
      </c>
      <c r="Z3783" s="9"/>
      <c r="AD3783" t="s">
        <v>1165</v>
      </c>
      <c r="AF3783" t="s">
        <v>153</v>
      </c>
      <c r="AG3783" t="s">
        <v>3200</v>
      </c>
      <c r="AH3783">
        <f t="shared" si="48"/>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7" t="s">
        <v>153</v>
      </c>
      <c r="H3784" s="21" t="s">
        <v>1165</v>
      </c>
      <c r="I3784" s="21" t="s">
        <v>3199</v>
      </c>
      <c r="M3784" t="s">
        <v>1157</v>
      </c>
      <c r="U3784" s="21" t="s">
        <v>1246</v>
      </c>
      <c r="V3784" s="9" t="s">
        <v>1217</v>
      </c>
      <c r="W3784">
        <f t="shared" si="47"/>
        <v>63</v>
      </c>
      <c r="X3784" s="9" t="s">
        <v>3203</v>
      </c>
      <c r="Y3784" t="s">
        <v>3207</v>
      </c>
      <c r="Z3784" s="9"/>
      <c r="AD3784" t="s">
        <v>1165</v>
      </c>
      <c r="AF3784" t="s">
        <v>153</v>
      </c>
      <c r="AG3784" t="s">
        <v>3200</v>
      </c>
      <c r="AH3784">
        <f t="shared" si="48"/>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7" t="s">
        <v>153</v>
      </c>
      <c r="H3785" s="21" t="s">
        <v>1165</v>
      </c>
      <c r="I3785" s="21" t="s">
        <v>3199</v>
      </c>
      <c r="M3785" t="s">
        <v>1157</v>
      </c>
      <c r="U3785" s="21" t="s">
        <v>1246</v>
      </c>
      <c r="V3785" s="9" t="s">
        <v>1217</v>
      </c>
      <c r="W3785">
        <f t="shared" si="47"/>
        <v>63</v>
      </c>
      <c r="X3785" s="9" t="s">
        <v>3203</v>
      </c>
      <c r="Y3785" t="s">
        <v>3207</v>
      </c>
      <c r="Z3785" s="9"/>
      <c r="AD3785" t="s">
        <v>1165</v>
      </c>
      <c r="AF3785" t="s">
        <v>153</v>
      </c>
      <c r="AG3785" t="s">
        <v>3200</v>
      </c>
      <c r="AH3785">
        <f t="shared" si="48"/>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7" t="s">
        <v>153</v>
      </c>
      <c r="H3786" s="21" t="s">
        <v>1165</v>
      </c>
      <c r="I3786" s="21" t="s">
        <v>3199</v>
      </c>
      <c r="M3786" t="s">
        <v>1157</v>
      </c>
      <c r="U3786" s="21" t="s">
        <v>1246</v>
      </c>
      <c r="V3786" s="9" t="s">
        <v>1217</v>
      </c>
      <c r="W3786">
        <f t="shared" si="47"/>
        <v>63</v>
      </c>
      <c r="X3786" s="9" t="s">
        <v>3203</v>
      </c>
      <c r="Y3786" t="s">
        <v>3207</v>
      </c>
      <c r="Z3786" s="9"/>
      <c r="AD3786" t="s">
        <v>1165</v>
      </c>
      <c r="AF3786" t="s">
        <v>153</v>
      </c>
      <c r="AG3786" t="s">
        <v>3200</v>
      </c>
      <c r="AH3786">
        <f t="shared" si="48"/>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7"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7" t="s">
        <v>153</v>
      </c>
      <c r="H3788" s="21" t="s">
        <v>1165</v>
      </c>
      <c r="I3788" s="21" t="s">
        <v>3199</v>
      </c>
      <c r="M3788" t="s">
        <v>1157</v>
      </c>
      <c r="U3788" s="21" t="s">
        <v>1246</v>
      </c>
      <c r="V3788" s="9" t="s">
        <v>1217</v>
      </c>
      <c r="W3788">
        <f t="shared" ref="W3788:W3796" si="49">16*7</f>
        <v>112</v>
      </c>
      <c r="X3788" s="9" t="s">
        <v>3203</v>
      </c>
      <c r="Y3788" t="s">
        <v>3207</v>
      </c>
      <c r="Z3788" s="9"/>
      <c r="AD3788" t="s">
        <v>1165</v>
      </c>
      <c r="AF3788" t="s">
        <v>153</v>
      </c>
      <c r="AG3788" t="s">
        <v>3200</v>
      </c>
      <c r="AH3788">
        <f t="shared" ref="AH3788:AH3796" si="50">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7" t="s">
        <v>153</v>
      </c>
      <c r="H3789" s="21" t="s">
        <v>1165</v>
      </c>
      <c r="I3789" s="21" t="s">
        <v>3199</v>
      </c>
      <c r="M3789" t="s">
        <v>1157</v>
      </c>
      <c r="U3789" s="21" t="s">
        <v>1246</v>
      </c>
      <c r="V3789" s="9" t="s">
        <v>1217</v>
      </c>
      <c r="W3789">
        <f t="shared" si="49"/>
        <v>112</v>
      </c>
      <c r="X3789" s="9" t="s">
        <v>3203</v>
      </c>
      <c r="Y3789" t="s">
        <v>3207</v>
      </c>
      <c r="Z3789" s="9"/>
      <c r="AD3789" t="s">
        <v>1165</v>
      </c>
      <c r="AF3789" t="s">
        <v>153</v>
      </c>
      <c r="AG3789" t="s">
        <v>3200</v>
      </c>
      <c r="AH3789">
        <f t="shared" si="50"/>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7" t="s">
        <v>153</v>
      </c>
      <c r="H3790" s="21" t="s">
        <v>1165</v>
      </c>
      <c r="I3790" s="21" t="s">
        <v>3199</v>
      </c>
      <c r="M3790" t="s">
        <v>1157</v>
      </c>
      <c r="U3790" s="21" t="s">
        <v>1246</v>
      </c>
      <c r="V3790" s="9" t="s">
        <v>1217</v>
      </c>
      <c r="W3790">
        <f t="shared" si="49"/>
        <v>112</v>
      </c>
      <c r="X3790" s="9" t="s">
        <v>3203</v>
      </c>
      <c r="Y3790" t="s">
        <v>3207</v>
      </c>
      <c r="Z3790" s="9"/>
      <c r="AD3790" t="s">
        <v>1165</v>
      </c>
      <c r="AF3790" t="s">
        <v>153</v>
      </c>
      <c r="AG3790" t="s">
        <v>3200</v>
      </c>
      <c r="AH3790">
        <f t="shared" si="50"/>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7" t="s">
        <v>153</v>
      </c>
      <c r="H3791" s="21" t="s">
        <v>1165</v>
      </c>
      <c r="I3791" s="21" t="s">
        <v>3199</v>
      </c>
      <c r="M3791" t="s">
        <v>1157</v>
      </c>
      <c r="U3791" s="21" t="s">
        <v>1246</v>
      </c>
      <c r="V3791" s="9" t="s">
        <v>1217</v>
      </c>
      <c r="W3791">
        <f t="shared" si="49"/>
        <v>112</v>
      </c>
      <c r="X3791" s="9" t="s">
        <v>3203</v>
      </c>
      <c r="Y3791" t="s">
        <v>3207</v>
      </c>
      <c r="Z3791" s="9"/>
      <c r="AD3791" t="s">
        <v>1165</v>
      </c>
      <c r="AF3791" t="s">
        <v>153</v>
      </c>
      <c r="AG3791" t="s">
        <v>3200</v>
      </c>
      <c r="AH3791">
        <f t="shared" si="50"/>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7" t="s">
        <v>153</v>
      </c>
      <c r="H3792" s="21" t="s">
        <v>1165</v>
      </c>
      <c r="I3792" s="21" t="s">
        <v>3199</v>
      </c>
      <c r="M3792" t="s">
        <v>1157</v>
      </c>
      <c r="U3792" s="21" t="s">
        <v>1246</v>
      </c>
      <c r="V3792" s="9" t="s">
        <v>1217</v>
      </c>
      <c r="W3792">
        <f t="shared" si="49"/>
        <v>112</v>
      </c>
      <c r="X3792" s="9" t="s">
        <v>3203</v>
      </c>
      <c r="Y3792" t="s">
        <v>3207</v>
      </c>
      <c r="Z3792" s="9"/>
      <c r="AD3792" t="s">
        <v>1165</v>
      </c>
      <c r="AF3792" t="s">
        <v>153</v>
      </c>
      <c r="AG3792" t="s">
        <v>3200</v>
      </c>
      <c r="AH3792">
        <f t="shared" si="50"/>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7" t="s">
        <v>153</v>
      </c>
      <c r="H3793" s="21" t="s">
        <v>1165</v>
      </c>
      <c r="I3793" s="21" t="s">
        <v>3199</v>
      </c>
      <c r="M3793" t="s">
        <v>1157</v>
      </c>
      <c r="U3793" s="21" t="s">
        <v>1246</v>
      </c>
      <c r="V3793" s="9" t="s">
        <v>1217</v>
      </c>
      <c r="W3793">
        <f t="shared" si="49"/>
        <v>112</v>
      </c>
      <c r="X3793" s="9" t="s">
        <v>3203</v>
      </c>
      <c r="Y3793" t="s">
        <v>3207</v>
      </c>
      <c r="Z3793" s="9"/>
      <c r="AD3793" t="s">
        <v>1165</v>
      </c>
      <c r="AF3793" t="s">
        <v>153</v>
      </c>
      <c r="AG3793" t="s">
        <v>3200</v>
      </c>
      <c r="AH3793">
        <f t="shared" si="50"/>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7" t="s">
        <v>153</v>
      </c>
      <c r="H3794" s="21" t="s">
        <v>1165</v>
      </c>
      <c r="I3794" s="21" t="s">
        <v>3199</v>
      </c>
      <c r="M3794" t="s">
        <v>1157</v>
      </c>
      <c r="U3794" s="21" t="s">
        <v>1246</v>
      </c>
      <c r="V3794" s="9" t="s">
        <v>1217</v>
      </c>
      <c r="W3794">
        <f t="shared" si="49"/>
        <v>112</v>
      </c>
      <c r="X3794" s="9" t="s">
        <v>3203</v>
      </c>
      <c r="Y3794" t="s">
        <v>3207</v>
      </c>
      <c r="Z3794" s="9"/>
      <c r="AD3794" t="s">
        <v>1165</v>
      </c>
      <c r="AF3794" t="s">
        <v>153</v>
      </c>
      <c r="AG3794" t="s">
        <v>3200</v>
      </c>
      <c r="AH3794">
        <f t="shared" si="50"/>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7" t="s">
        <v>153</v>
      </c>
      <c r="H3795" s="21" t="s">
        <v>1165</v>
      </c>
      <c r="I3795" s="21" t="s">
        <v>3199</v>
      </c>
      <c r="M3795" t="s">
        <v>1157</v>
      </c>
      <c r="U3795" s="21" t="s">
        <v>1246</v>
      </c>
      <c r="V3795" s="9" t="s">
        <v>1217</v>
      </c>
      <c r="W3795">
        <f t="shared" si="49"/>
        <v>112</v>
      </c>
      <c r="X3795" s="9" t="s">
        <v>3203</v>
      </c>
      <c r="Y3795" t="s">
        <v>3207</v>
      </c>
      <c r="Z3795" s="9"/>
      <c r="AD3795" t="s">
        <v>1165</v>
      </c>
      <c r="AF3795" t="s">
        <v>153</v>
      </c>
      <c r="AG3795" t="s">
        <v>3200</v>
      </c>
      <c r="AH3795">
        <f t="shared" si="50"/>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7" t="s">
        <v>153</v>
      </c>
      <c r="H3796" s="21" t="s">
        <v>1165</v>
      </c>
      <c r="I3796" s="21" t="s">
        <v>3199</v>
      </c>
      <c r="M3796" t="s">
        <v>1157</v>
      </c>
      <c r="U3796" s="21" t="s">
        <v>1246</v>
      </c>
      <c r="V3796" s="9" t="s">
        <v>1217</v>
      </c>
      <c r="W3796">
        <f t="shared" si="49"/>
        <v>112</v>
      </c>
      <c r="X3796" s="9" t="s">
        <v>3203</v>
      </c>
      <c r="Y3796" t="s">
        <v>3207</v>
      </c>
      <c r="Z3796" s="9"/>
      <c r="AD3796" t="s">
        <v>1165</v>
      </c>
      <c r="AF3796" t="s">
        <v>153</v>
      </c>
      <c r="AG3796" t="s">
        <v>3200</v>
      </c>
      <c r="AH3796">
        <f t="shared" si="50"/>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7"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7" t="s">
        <v>153</v>
      </c>
      <c r="H3798" s="21" t="s">
        <v>1165</v>
      </c>
      <c r="I3798" s="21" t="s">
        <v>3199</v>
      </c>
      <c r="M3798" t="s">
        <v>1157</v>
      </c>
      <c r="U3798" s="21" t="s">
        <v>1147</v>
      </c>
      <c r="X3798" s="9" t="s">
        <v>3203</v>
      </c>
      <c r="Y3798" t="s">
        <v>3207</v>
      </c>
      <c r="Z3798" s="9"/>
      <c r="AD3798" t="s">
        <v>1165</v>
      </c>
      <c r="AF3798" t="s">
        <v>153</v>
      </c>
      <c r="AG3798" t="s">
        <v>3200</v>
      </c>
      <c r="AH3798">
        <f t="shared" ref="AH3798:AH3806" si="51">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7" t="s">
        <v>153</v>
      </c>
      <c r="H3799" s="21" t="s">
        <v>1165</v>
      </c>
      <c r="I3799" s="21" t="s">
        <v>3199</v>
      </c>
      <c r="M3799" t="s">
        <v>1157</v>
      </c>
      <c r="U3799" s="21" t="s">
        <v>1147</v>
      </c>
      <c r="X3799" s="9" t="s">
        <v>3203</v>
      </c>
      <c r="Y3799" t="s">
        <v>3207</v>
      </c>
      <c r="Z3799" s="9"/>
      <c r="AD3799" t="s">
        <v>1165</v>
      </c>
      <c r="AF3799" t="s">
        <v>153</v>
      </c>
      <c r="AG3799" t="s">
        <v>3200</v>
      </c>
      <c r="AH3799">
        <f t="shared" si="51"/>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7" t="s">
        <v>153</v>
      </c>
      <c r="H3800" s="21" t="s">
        <v>1165</v>
      </c>
      <c r="I3800" s="21" t="s">
        <v>3199</v>
      </c>
      <c r="M3800" t="s">
        <v>1157</v>
      </c>
      <c r="U3800" s="21" t="s">
        <v>1147</v>
      </c>
      <c r="X3800" s="9" t="s">
        <v>3203</v>
      </c>
      <c r="Y3800" t="s">
        <v>3207</v>
      </c>
      <c r="Z3800" s="9"/>
      <c r="AD3800" t="s">
        <v>1165</v>
      </c>
      <c r="AF3800" t="s">
        <v>153</v>
      </c>
      <c r="AG3800" t="s">
        <v>3200</v>
      </c>
      <c r="AH3800">
        <f t="shared" si="51"/>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7" t="s">
        <v>153</v>
      </c>
      <c r="H3801" s="21" t="s">
        <v>1165</v>
      </c>
      <c r="I3801" s="21" t="s">
        <v>3199</v>
      </c>
      <c r="M3801" t="s">
        <v>1157</v>
      </c>
      <c r="U3801" s="21" t="s">
        <v>1147</v>
      </c>
      <c r="X3801" s="9" t="s">
        <v>3203</v>
      </c>
      <c r="Y3801" t="s">
        <v>3207</v>
      </c>
      <c r="Z3801" s="9"/>
      <c r="AD3801" t="s">
        <v>1165</v>
      </c>
      <c r="AF3801" t="s">
        <v>153</v>
      </c>
      <c r="AG3801" t="s">
        <v>3200</v>
      </c>
      <c r="AH3801">
        <f t="shared" si="51"/>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7" t="s">
        <v>153</v>
      </c>
      <c r="H3802" s="21" t="s">
        <v>1165</v>
      </c>
      <c r="I3802" s="21" t="s">
        <v>3199</v>
      </c>
      <c r="M3802" t="s">
        <v>1157</v>
      </c>
      <c r="U3802" s="21" t="s">
        <v>1147</v>
      </c>
      <c r="X3802" s="9" t="s">
        <v>3203</v>
      </c>
      <c r="Y3802" t="s">
        <v>3207</v>
      </c>
      <c r="Z3802" s="9"/>
      <c r="AD3802" t="s">
        <v>1165</v>
      </c>
      <c r="AF3802" t="s">
        <v>153</v>
      </c>
      <c r="AG3802" t="s">
        <v>3200</v>
      </c>
      <c r="AH3802">
        <f t="shared" si="51"/>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7" t="s">
        <v>153</v>
      </c>
      <c r="H3803" s="21" t="s">
        <v>1165</v>
      </c>
      <c r="I3803" s="21" t="s">
        <v>3199</v>
      </c>
      <c r="M3803" t="s">
        <v>1157</v>
      </c>
      <c r="U3803" s="21" t="s">
        <v>1147</v>
      </c>
      <c r="X3803" s="9" t="s">
        <v>3203</v>
      </c>
      <c r="Y3803" t="s">
        <v>3207</v>
      </c>
      <c r="Z3803" s="9"/>
      <c r="AD3803" t="s">
        <v>1165</v>
      </c>
      <c r="AF3803" t="s">
        <v>153</v>
      </c>
      <c r="AG3803" t="s">
        <v>3200</v>
      </c>
      <c r="AH3803">
        <f t="shared" si="51"/>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7" t="s">
        <v>153</v>
      </c>
      <c r="H3804" s="21" t="s">
        <v>1165</v>
      </c>
      <c r="I3804" s="21" t="s">
        <v>3199</v>
      </c>
      <c r="M3804" t="s">
        <v>1157</v>
      </c>
      <c r="U3804" s="21" t="s">
        <v>1147</v>
      </c>
      <c r="X3804" s="9" t="s">
        <v>3203</v>
      </c>
      <c r="Y3804" t="s">
        <v>3207</v>
      </c>
      <c r="Z3804" s="9"/>
      <c r="AD3804" t="s">
        <v>1165</v>
      </c>
      <c r="AF3804" t="s">
        <v>153</v>
      </c>
      <c r="AG3804" t="s">
        <v>3200</v>
      </c>
      <c r="AH3804">
        <f t="shared" si="51"/>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7" t="s">
        <v>153</v>
      </c>
      <c r="H3805" s="21" t="s">
        <v>1165</v>
      </c>
      <c r="I3805" s="21" t="s">
        <v>3199</v>
      </c>
      <c r="M3805" t="s">
        <v>1157</v>
      </c>
      <c r="U3805" s="21" t="s">
        <v>1147</v>
      </c>
      <c r="X3805" s="9" t="s">
        <v>3203</v>
      </c>
      <c r="Y3805" t="s">
        <v>3207</v>
      </c>
      <c r="Z3805" s="9"/>
      <c r="AD3805" t="s">
        <v>1165</v>
      </c>
      <c r="AF3805" t="s">
        <v>153</v>
      </c>
      <c r="AG3805" t="s">
        <v>3200</v>
      </c>
      <c r="AH3805">
        <f t="shared" si="51"/>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7" t="s">
        <v>153</v>
      </c>
      <c r="H3806" s="21" t="s">
        <v>1165</v>
      </c>
      <c r="I3806" s="21" t="s">
        <v>3199</v>
      </c>
      <c r="M3806" t="s">
        <v>1157</v>
      </c>
      <c r="U3806" s="21" t="s">
        <v>1147</v>
      </c>
      <c r="X3806" s="9" t="s">
        <v>3203</v>
      </c>
      <c r="Y3806" t="s">
        <v>3207</v>
      </c>
      <c r="Z3806" s="9"/>
      <c r="AD3806" t="s">
        <v>1165</v>
      </c>
      <c r="AF3806" t="s">
        <v>153</v>
      </c>
      <c r="AG3806" t="s">
        <v>3200</v>
      </c>
      <c r="AH3806">
        <f t="shared" si="51"/>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7"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7"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2">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7"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2"/>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7"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2"/>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7"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2"/>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7"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2"/>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7"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2"/>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7"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2"/>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7"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2"/>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7"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2"/>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7"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7"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3">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7"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3"/>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7"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3"/>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7"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3"/>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7"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3"/>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7"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3"/>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7"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3"/>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7"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3"/>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7"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3"/>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7"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7"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4">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7"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4"/>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7"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4"/>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7"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4"/>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7"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4"/>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7"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4"/>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7"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4"/>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7"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4"/>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7"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4"/>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7"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7" t="s">
        <v>153</v>
      </c>
      <c r="H3838" s="21" t="s">
        <v>1165</v>
      </c>
      <c r="I3838" s="21" t="s">
        <v>3199</v>
      </c>
      <c r="M3838" t="s">
        <v>1157</v>
      </c>
      <c r="U3838" s="21" t="s">
        <v>1246</v>
      </c>
      <c r="V3838" s="9" t="s">
        <v>1217</v>
      </c>
      <c r="W3838">
        <f t="shared" ref="W3838:W3846" si="55">9*7</f>
        <v>63</v>
      </c>
      <c r="X3838" s="9" t="s">
        <v>3203</v>
      </c>
      <c r="Y3838" t="s">
        <v>3209</v>
      </c>
      <c r="Z3838" s="9"/>
      <c r="AD3838" t="s">
        <v>1165</v>
      </c>
      <c r="AF3838" t="s">
        <v>153</v>
      </c>
      <c r="AG3838" t="s">
        <v>3200</v>
      </c>
      <c r="AH3838">
        <f t="shared" ref="AH3838:AH3846" si="56">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7" t="s">
        <v>153</v>
      </c>
      <c r="H3839" s="21" t="s">
        <v>1165</v>
      </c>
      <c r="I3839" s="21" t="s">
        <v>3199</v>
      </c>
      <c r="M3839" t="s">
        <v>1157</v>
      </c>
      <c r="U3839" s="21" t="s">
        <v>1246</v>
      </c>
      <c r="V3839" s="9" t="s">
        <v>1217</v>
      </c>
      <c r="W3839">
        <f t="shared" si="55"/>
        <v>63</v>
      </c>
      <c r="X3839" s="9" t="s">
        <v>3203</v>
      </c>
      <c r="Y3839" t="s">
        <v>3209</v>
      </c>
      <c r="Z3839" s="9"/>
      <c r="AD3839" t="s">
        <v>1165</v>
      </c>
      <c r="AF3839" t="s">
        <v>153</v>
      </c>
      <c r="AG3839" t="s">
        <v>3200</v>
      </c>
      <c r="AH3839">
        <f t="shared" si="56"/>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7" t="s">
        <v>153</v>
      </c>
      <c r="H3840" s="21" t="s">
        <v>1165</v>
      </c>
      <c r="I3840" s="21" t="s">
        <v>3199</v>
      </c>
      <c r="M3840" t="s">
        <v>1157</v>
      </c>
      <c r="U3840" s="21" t="s">
        <v>1246</v>
      </c>
      <c r="V3840" s="9" t="s">
        <v>1217</v>
      </c>
      <c r="W3840">
        <f t="shared" si="55"/>
        <v>63</v>
      </c>
      <c r="X3840" s="9" t="s">
        <v>3203</v>
      </c>
      <c r="Y3840" t="s">
        <v>3209</v>
      </c>
      <c r="Z3840" s="9"/>
      <c r="AD3840" t="s">
        <v>1165</v>
      </c>
      <c r="AF3840" t="s">
        <v>153</v>
      </c>
      <c r="AG3840" t="s">
        <v>3200</v>
      </c>
      <c r="AH3840">
        <f t="shared" si="56"/>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7" t="s">
        <v>153</v>
      </c>
      <c r="H3841" s="21" t="s">
        <v>1165</v>
      </c>
      <c r="I3841" s="21" t="s">
        <v>3199</v>
      </c>
      <c r="M3841" t="s">
        <v>1157</v>
      </c>
      <c r="U3841" s="21" t="s">
        <v>1246</v>
      </c>
      <c r="V3841" s="9" t="s">
        <v>1217</v>
      </c>
      <c r="W3841">
        <f t="shared" si="55"/>
        <v>63</v>
      </c>
      <c r="X3841" s="9" t="s">
        <v>3203</v>
      </c>
      <c r="Y3841" t="s">
        <v>3209</v>
      </c>
      <c r="Z3841" s="9"/>
      <c r="AD3841" t="s">
        <v>1165</v>
      </c>
      <c r="AF3841" t="s">
        <v>153</v>
      </c>
      <c r="AG3841" t="s">
        <v>3200</v>
      </c>
      <c r="AH3841">
        <f t="shared" si="56"/>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7" t="s">
        <v>153</v>
      </c>
      <c r="H3842" s="21" t="s">
        <v>1165</v>
      </c>
      <c r="I3842" s="21" t="s">
        <v>3199</v>
      </c>
      <c r="M3842" t="s">
        <v>1157</v>
      </c>
      <c r="U3842" s="21" t="s">
        <v>1246</v>
      </c>
      <c r="V3842" s="9" t="s">
        <v>1217</v>
      </c>
      <c r="W3842">
        <f t="shared" si="55"/>
        <v>63</v>
      </c>
      <c r="X3842" s="9" t="s">
        <v>3203</v>
      </c>
      <c r="Y3842" t="s">
        <v>3209</v>
      </c>
      <c r="Z3842" s="9"/>
      <c r="AD3842" t="s">
        <v>1165</v>
      </c>
      <c r="AF3842" t="s">
        <v>153</v>
      </c>
      <c r="AG3842" t="s">
        <v>3200</v>
      </c>
      <c r="AH3842">
        <f t="shared" si="56"/>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7" t="s">
        <v>153</v>
      </c>
      <c r="H3843" s="21" t="s">
        <v>1165</v>
      </c>
      <c r="I3843" s="21" t="s">
        <v>3199</v>
      </c>
      <c r="M3843" t="s">
        <v>1157</v>
      </c>
      <c r="U3843" s="21" t="s">
        <v>1246</v>
      </c>
      <c r="V3843" s="9" t="s">
        <v>1217</v>
      </c>
      <c r="W3843">
        <f t="shared" si="55"/>
        <v>63</v>
      </c>
      <c r="X3843" s="9" t="s">
        <v>3203</v>
      </c>
      <c r="Y3843" t="s">
        <v>3209</v>
      </c>
      <c r="Z3843" s="9"/>
      <c r="AD3843" t="s">
        <v>1165</v>
      </c>
      <c r="AF3843" t="s">
        <v>153</v>
      </c>
      <c r="AG3843" t="s">
        <v>3200</v>
      </c>
      <c r="AH3843">
        <f t="shared" si="56"/>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7" t="s">
        <v>153</v>
      </c>
      <c r="H3844" s="21" t="s">
        <v>1165</v>
      </c>
      <c r="I3844" s="21" t="s">
        <v>3199</v>
      </c>
      <c r="M3844" t="s">
        <v>1157</v>
      </c>
      <c r="U3844" s="21" t="s">
        <v>1246</v>
      </c>
      <c r="V3844" s="9" t="s">
        <v>1217</v>
      </c>
      <c r="W3844">
        <f t="shared" si="55"/>
        <v>63</v>
      </c>
      <c r="X3844" s="9" t="s">
        <v>3203</v>
      </c>
      <c r="Y3844" t="s">
        <v>3209</v>
      </c>
      <c r="Z3844" s="9"/>
      <c r="AD3844" t="s">
        <v>1165</v>
      </c>
      <c r="AF3844" t="s">
        <v>153</v>
      </c>
      <c r="AG3844" t="s">
        <v>3200</v>
      </c>
      <c r="AH3844">
        <f t="shared" si="56"/>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7" t="s">
        <v>153</v>
      </c>
      <c r="H3845" s="21" t="s">
        <v>1165</v>
      </c>
      <c r="I3845" s="21" t="s">
        <v>3199</v>
      </c>
      <c r="M3845" t="s">
        <v>1157</v>
      </c>
      <c r="U3845" s="21" t="s">
        <v>1246</v>
      </c>
      <c r="V3845" s="9" t="s">
        <v>1217</v>
      </c>
      <c r="W3845">
        <f t="shared" si="55"/>
        <v>63</v>
      </c>
      <c r="X3845" s="9" t="s">
        <v>3203</v>
      </c>
      <c r="Y3845" t="s">
        <v>3209</v>
      </c>
      <c r="Z3845" s="9"/>
      <c r="AD3845" t="s">
        <v>1165</v>
      </c>
      <c r="AF3845" t="s">
        <v>153</v>
      </c>
      <c r="AG3845" t="s">
        <v>3200</v>
      </c>
      <c r="AH3845">
        <f t="shared" si="56"/>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7" t="s">
        <v>153</v>
      </c>
      <c r="H3846" s="21" t="s">
        <v>1165</v>
      </c>
      <c r="I3846" s="21" t="s">
        <v>3199</v>
      </c>
      <c r="M3846" t="s">
        <v>1157</v>
      </c>
      <c r="U3846" s="21" t="s">
        <v>1246</v>
      </c>
      <c r="V3846" s="9" t="s">
        <v>1217</v>
      </c>
      <c r="W3846">
        <f t="shared" si="55"/>
        <v>63</v>
      </c>
      <c r="X3846" s="9" t="s">
        <v>3203</v>
      </c>
      <c r="Y3846" t="s">
        <v>3209</v>
      </c>
      <c r="Z3846" s="9"/>
      <c r="AD3846" t="s">
        <v>1165</v>
      </c>
      <c r="AF3846" t="s">
        <v>153</v>
      </c>
      <c r="AG3846" t="s">
        <v>3200</v>
      </c>
      <c r="AH3846">
        <f t="shared" si="56"/>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7"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7" t="s">
        <v>153</v>
      </c>
      <c r="H3848" s="21" t="s">
        <v>1165</v>
      </c>
      <c r="I3848" s="21" t="s">
        <v>3199</v>
      </c>
      <c r="M3848" t="s">
        <v>1157</v>
      </c>
      <c r="U3848" s="21" t="s">
        <v>1246</v>
      </c>
      <c r="V3848" s="9" t="s">
        <v>1217</v>
      </c>
      <c r="W3848">
        <f t="shared" ref="W3848:W3856" si="57">16*7</f>
        <v>112</v>
      </c>
      <c r="X3848" s="9" t="s">
        <v>3203</v>
      </c>
      <c r="Y3848" t="s">
        <v>3209</v>
      </c>
      <c r="Z3848" s="9"/>
      <c r="AD3848" t="s">
        <v>1165</v>
      </c>
      <c r="AF3848" t="s">
        <v>153</v>
      </c>
      <c r="AG3848" t="s">
        <v>3200</v>
      </c>
      <c r="AH3848">
        <f t="shared" ref="AH3848:AH3856" si="58">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7" t="s">
        <v>153</v>
      </c>
      <c r="H3849" s="21" t="s">
        <v>1165</v>
      </c>
      <c r="I3849" s="21" t="s">
        <v>3199</v>
      </c>
      <c r="M3849" t="s">
        <v>1157</v>
      </c>
      <c r="U3849" s="21" t="s">
        <v>1246</v>
      </c>
      <c r="V3849" s="9" t="s">
        <v>1217</v>
      </c>
      <c r="W3849">
        <f t="shared" si="57"/>
        <v>112</v>
      </c>
      <c r="X3849" s="9" t="s">
        <v>3203</v>
      </c>
      <c r="Y3849" t="s">
        <v>3209</v>
      </c>
      <c r="Z3849" s="9"/>
      <c r="AD3849" t="s">
        <v>1165</v>
      </c>
      <c r="AF3849" t="s">
        <v>153</v>
      </c>
      <c r="AG3849" t="s">
        <v>3200</v>
      </c>
      <c r="AH3849">
        <f t="shared" si="58"/>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7" t="s">
        <v>153</v>
      </c>
      <c r="H3850" s="21" t="s">
        <v>1165</v>
      </c>
      <c r="I3850" s="21" t="s">
        <v>3199</v>
      </c>
      <c r="M3850" t="s">
        <v>1157</v>
      </c>
      <c r="U3850" s="21" t="s">
        <v>1246</v>
      </c>
      <c r="V3850" s="9" t="s">
        <v>1217</v>
      </c>
      <c r="W3850">
        <f t="shared" si="57"/>
        <v>112</v>
      </c>
      <c r="X3850" s="9" t="s">
        <v>3203</v>
      </c>
      <c r="Y3850" t="s">
        <v>3209</v>
      </c>
      <c r="Z3850" s="9"/>
      <c r="AD3850" t="s">
        <v>1165</v>
      </c>
      <c r="AF3850" t="s">
        <v>153</v>
      </c>
      <c r="AG3850" t="s">
        <v>3200</v>
      </c>
      <c r="AH3850">
        <f t="shared" si="58"/>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7" t="s">
        <v>153</v>
      </c>
      <c r="H3851" s="21" t="s">
        <v>1165</v>
      </c>
      <c r="I3851" s="21" t="s">
        <v>3199</v>
      </c>
      <c r="M3851" t="s">
        <v>1157</v>
      </c>
      <c r="U3851" s="21" t="s">
        <v>1246</v>
      </c>
      <c r="V3851" s="9" t="s">
        <v>1217</v>
      </c>
      <c r="W3851">
        <f t="shared" si="57"/>
        <v>112</v>
      </c>
      <c r="X3851" s="9" t="s">
        <v>3203</v>
      </c>
      <c r="Y3851" t="s">
        <v>3209</v>
      </c>
      <c r="Z3851" s="9"/>
      <c r="AD3851" t="s">
        <v>1165</v>
      </c>
      <c r="AF3851" t="s">
        <v>153</v>
      </c>
      <c r="AG3851" t="s">
        <v>3200</v>
      </c>
      <c r="AH3851">
        <f t="shared" si="58"/>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7" t="s">
        <v>153</v>
      </c>
      <c r="H3852" s="21" t="s">
        <v>1165</v>
      </c>
      <c r="I3852" s="21" t="s">
        <v>3199</v>
      </c>
      <c r="M3852" t="s">
        <v>1157</v>
      </c>
      <c r="U3852" s="21" t="s">
        <v>1246</v>
      </c>
      <c r="V3852" s="9" t="s">
        <v>1217</v>
      </c>
      <c r="W3852">
        <f t="shared" si="57"/>
        <v>112</v>
      </c>
      <c r="X3852" s="9" t="s">
        <v>3203</v>
      </c>
      <c r="Y3852" t="s">
        <v>3209</v>
      </c>
      <c r="Z3852" s="9"/>
      <c r="AD3852" t="s">
        <v>1165</v>
      </c>
      <c r="AF3852" t="s">
        <v>153</v>
      </c>
      <c r="AG3852" t="s">
        <v>3200</v>
      </c>
      <c r="AH3852">
        <f t="shared" si="58"/>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7" t="s">
        <v>153</v>
      </c>
      <c r="H3853" s="21" t="s">
        <v>1165</v>
      </c>
      <c r="I3853" s="21" t="s">
        <v>3199</v>
      </c>
      <c r="M3853" t="s">
        <v>1157</v>
      </c>
      <c r="U3853" s="21" t="s">
        <v>1246</v>
      </c>
      <c r="V3853" s="9" t="s">
        <v>1217</v>
      </c>
      <c r="W3853">
        <f t="shared" si="57"/>
        <v>112</v>
      </c>
      <c r="X3853" s="9" t="s">
        <v>3203</v>
      </c>
      <c r="Y3853" t="s">
        <v>3209</v>
      </c>
      <c r="Z3853" s="9"/>
      <c r="AD3853" t="s">
        <v>1165</v>
      </c>
      <c r="AF3853" t="s">
        <v>153</v>
      </c>
      <c r="AG3853" t="s">
        <v>3200</v>
      </c>
      <c r="AH3853">
        <f t="shared" si="58"/>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7" t="s">
        <v>153</v>
      </c>
      <c r="H3854" s="21" t="s">
        <v>1165</v>
      </c>
      <c r="I3854" s="21" t="s">
        <v>3199</v>
      </c>
      <c r="M3854" t="s">
        <v>1157</v>
      </c>
      <c r="U3854" s="21" t="s">
        <v>1246</v>
      </c>
      <c r="V3854" s="9" t="s">
        <v>1217</v>
      </c>
      <c r="W3854">
        <f t="shared" si="57"/>
        <v>112</v>
      </c>
      <c r="X3854" s="9" t="s">
        <v>3203</v>
      </c>
      <c r="Y3854" t="s">
        <v>3209</v>
      </c>
      <c r="Z3854" s="9"/>
      <c r="AD3854" t="s">
        <v>1165</v>
      </c>
      <c r="AF3854" t="s">
        <v>153</v>
      </c>
      <c r="AG3854" t="s">
        <v>3200</v>
      </c>
      <c r="AH3854">
        <f t="shared" si="58"/>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7" t="s">
        <v>153</v>
      </c>
      <c r="H3855" s="21" t="s">
        <v>1165</v>
      </c>
      <c r="I3855" s="21" t="s">
        <v>3199</v>
      </c>
      <c r="M3855" t="s">
        <v>1157</v>
      </c>
      <c r="U3855" s="21" t="s">
        <v>1246</v>
      </c>
      <c r="V3855" s="9" t="s">
        <v>1217</v>
      </c>
      <c r="W3855">
        <f t="shared" si="57"/>
        <v>112</v>
      </c>
      <c r="X3855" s="9" t="s">
        <v>3203</v>
      </c>
      <c r="Y3855" t="s">
        <v>3209</v>
      </c>
      <c r="Z3855" s="9"/>
      <c r="AD3855" t="s">
        <v>1165</v>
      </c>
      <c r="AF3855" t="s">
        <v>153</v>
      </c>
      <c r="AG3855" t="s">
        <v>3200</v>
      </c>
      <c r="AH3855">
        <f t="shared" si="58"/>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7" t="s">
        <v>153</v>
      </c>
      <c r="H3856" s="21" t="s">
        <v>1165</v>
      </c>
      <c r="I3856" s="21" t="s">
        <v>3199</v>
      </c>
      <c r="M3856" t="s">
        <v>1157</v>
      </c>
      <c r="U3856" s="21" t="s">
        <v>1246</v>
      </c>
      <c r="V3856" s="9" t="s">
        <v>1217</v>
      </c>
      <c r="W3856">
        <f t="shared" si="57"/>
        <v>112</v>
      </c>
      <c r="X3856" s="9" t="s">
        <v>3203</v>
      </c>
      <c r="Y3856" t="s">
        <v>3209</v>
      </c>
      <c r="Z3856" s="9"/>
      <c r="AD3856" t="s">
        <v>1165</v>
      </c>
      <c r="AF3856" t="s">
        <v>153</v>
      </c>
      <c r="AG3856" t="s">
        <v>3200</v>
      </c>
      <c r="AH3856">
        <f t="shared" si="58"/>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7"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7" t="s">
        <v>153</v>
      </c>
      <c r="H3858" s="21" t="s">
        <v>1165</v>
      </c>
      <c r="I3858" s="21" t="s">
        <v>3199</v>
      </c>
      <c r="M3858" t="s">
        <v>1157</v>
      </c>
      <c r="U3858" s="21" t="s">
        <v>1147</v>
      </c>
      <c r="X3858" s="9" t="s">
        <v>3203</v>
      </c>
      <c r="Y3858" t="s">
        <v>3209</v>
      </c>
      <c r="Z3858" s="9"/>
      <c r="AD3858" t="s">
        <v>1165</v>
      </c>
      <c r="AF3858" t="s">
        <v>153</v>
      </c>
      <c r="AG3858" t="s">
        <v>3200</v>
      </c>
      <c r="AH3858">
        <f t="shared" ref="AH3858:AH3866" si="59">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7" t="s">
        <v>153</v>
      </c>
      <c r="H3859" s="21" t="s">
        <v>1165</v>
      </c>
      <c r="I3859" s="21" t="s">
        <v>3199</v>
      </c>
      <c r="M3859" t="s">
        <v>1157</v>
      </c>
      <c r="U3859" s="21" t="s">
        <v>1147</v>
      </c>
      <c r="X3859" s="9" t="s">
        <v>3203</v>
      </c>
      <c r="Y3859" t="s">
        <v>3209</v>
      </c>
      <c r="Z3859" s="9"/>
      <c r="AD3859" t="s">
        <v>1165</v>
      </c>
      <c r="AF3859" t="s">
        <v>153</v>
      </c>
      <c r="AG3859" t="s">
        <v>3200</v>
      </c>
      <c r="AH3859">
        <f t="shared" si="59"/>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7" t="s">
        <v>153</v>
      </c>
      <c r="H3860" s="21" t="s">
        <v>1165</v>
      </c>
      <c r="I3860" s="21" t="s">
        <v>3199</v>
      </c>
      <c r="M3860" t="s">
        <v>1157</v>
      </c>
      <c r="U3860" s="21" t="s">
        <v>1147</v>
      </c>
      <c r="X3860" s="9" t="s">
        <v>3203</v>
      </c>
      <c r="Y3860" t="s">
        <v>3209</v>
      </c>
      <c r="Z3860" s="9"/>
      <c r="AD3860" t="s">
        <v>1165</v>
      </c>
      <c r="AF3860" t="s">
        <v>153</v>
      </c>
      <c r="AG3860" t="s">
        <v>3200</v>
      </c>
      <c r="AH3860">
        <f t="shared" si="59"/>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7" t="s">
        <v>153</v>
      </c>
      <c r="H3861" s="21" t="s">
        <v>1165</v>
      </c>
      <c r="I3861" s="21" t="s">
        <v>3199</v>
      </c>
      <c r="M3861" t="s">
        <v>1157</v>
      </c>
      <c r="U3861" s="21" t="s">
        <v>1147</v>
      </c>
      <c r="X3861" s="9" t="s">
        <v>3203</v>
      </c>
      <c r="Y3861" t="s">
        <v>3209</v>
      </c>
      <c r="Z3861" s="9"/>
      <c r="AD3861" t="s">
        <v>1165</v>
      </c>
      <c r="AF3861" t="s">
        <v>153</v>
      </c>
      <c r="AG3861" t="s">
        <v>3200</v>
      </c>
      <c r="AH3861">
        <f t="shared" si="59"/>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7" t="s">
        <v>153</v>
      </c>
      <c r="H3862" s="21" t="s">
        <v>1165</v>
      </c>
      <c r="I3862" s="21" t="s">
        <v>3199</v>
      </c>
      <c r="M3862" t="s">
        <v>1157</v>
      </c>
      <c r="U3862" s="21" t="s">
        <v>1147</v>
      </c>
      <c r="X3862" s="9" t="s">
        <v>3203</v>
      </c>
      <c r="Y3862" t="s">
        <v>3209</v>
      </c>
      <c r="Z3862" s="9"/>
      <c r="AD3862" t="s">
        <v>1165</v>
      </c>
      <c r="AF3862" t="s">
        <v>153</v>
      </c>
      <c r="AG3862" t="s">
        <v>3200</v>
      </c>
      <c r="AH3862">
        <f t="shared" si="59"/>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7" t="s">
        <v>153</v>
      </c>
      <c r="H3863" s="21" t="s">
        <v>1165</v>
      </c>
      <c r="I3863" s="21" t="s">
        <v>3199</v>
      </c>
      <c r="M3863" t="s">
        <v>1157</v>
      </c>
      <c r="U3863" s="21" t="s">
        <v>1147</v>
      </c>
      <c r="X3863" s="9" t="s">
        <v>3203</v>
      </c>
      <c r="Y3863" t="s">
        <v>3209</v>
      </c>
      <c r="Z3863" s="9"/>
      <c r="AD3863" t="s">
        <v>1165</v>
      </c>
      <c r="AF3863" t="s">
        <v>153</v>
      </c>
      <c r="AG3863" t="s">
        <v>3200</v>
      </c>
      <c r="AH3863">
        <f t="shared" si="59"/>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7" t="s">
        <v>153</v>
      </c>
      <c r="H3864" s="21" t="s">
        <v>1165</v>
      </c>
      <c r="I3864" s="21" t="s">
        <v>3199</v>
      </c>
      <c r="M3864" t="s">
        <v>1157</v>
      </c>
      <c r="U3864" s="21" t="s">
        <v>1147</v>
      </c>
      <c r="X3864" s="9" t="s">
        <v>3203</v>
      </c>
      <c r="Y3864" t="s">
        <v>3209</v>
      </c>
      <c r="Z3864" s="9"/>
      <c r="AD3864" t="s">
        <v>1165</v>
      </c>
      <c r="AF3864" t="s">
        <v>153</v>
      </c>
      <c r="AG3864" t="s">
        <v>3200</v>
      </c>
      <c r="AH3864">
        <f t="shared" si="59"/>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7" t="s">
        <v>153</v>
      </c>
      <c r="H3865" s="21" t="s">
        <v>1165</v>
      </c>
      <c r="I3865" s="21" t="s">
        <v>3199</v>
      </c>
      <c r="M3865" t="s">
        <v>1157</v>
      </c>
      <c r="U3865" s="21" t="s">
        <v>1147</v>
      </c>
      <c r="X3865" s="9" t="s">
        <v>3203</v>
      </c>
      <c r="Y3865" t="s">
        <v>3209</v>
      </c>
      <c r="Z3865" s="9"/>
      <c r="AD3865" t="s">
        <v>1165</v>
      </c>
      <c r="AF3865" t="s">
        <v>153</v>
      </c>
      <c r="AG3865" t="s">
        <v>3200</v>
      </c>
      <c r="AH3865">
        <f t="shared" si="59"/>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7" t="s">
        <v>153</v>
      </c>
      <c r="H3866" s="21" t="s">
        <v>1165</v>
      </c>
      <c r="I3866" s="21" t="s">
        <v>3199</v>
      </c>
      <c r="M3866" t="s">
        <v>1157</v>
      </c>
      <c r="U3866" s="21" t="s">
        <v>1147</v>
      </c>
      <c r="X3866" s="9" t="s">
        <v>3203</v>
      </c>
      <c r="Y3866" t="s">
        <v>3209</v>
      </c>
      <c r="Z3866" s="9"/>
      <c r="AD3866" t="s">
        <v>1165</v>
      </c>
      <c r="AF3866" t="s">
        <v>153</v>
      </c>
      <c r="AG3866" t="s">
        <v>3200</v>
      </c>
      <c r="AH3866">
        <f t="shared" si="59"/>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7" t="s">
        <v>153</v>
      </c>
      <c r="H3867" s="21" t="s">
        <v>1165</v>
      </c>
      <c r="I3867" s="21" t="s">
        <v>3222</v>
      </c>
      <c r="M3867" t="s">
        <v>1157</v>
      </c>
      <c r="O3867">
        <v>1998</v>
      </c>
      <c r="P3867">
        <v>2001</v>
      </c>
      <c r="Q3867" t="s">
        <v>1329</v>
      </c>
      <c r="R3867">
        <f t="shared" ref="R3867:R3878" si="60">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7" t="s">
        <v>153</v>
      </c>
      <c r="H3868" s="21" t="s">
        <v>1165</v>
      </c>
      <c r="I3868" s="21" t="s">
        <v>3222</v>
      </c>
      <c r="M3868" t="s">
        <v>1157</v>
      </c>
      <c r="O3868">
        <v>1998</v>
      </c>
      <c r="P3868">
        <v>2001</v>
      </c>
      <c r="Q3868" t="s">
        <v>1329</v>
      </c>
      <c r="R3868">
        <f t="shared" si="60"/>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7" t="s">
        <v>153</v>
      </c>
      <c r="H3869" s="21" t="s">
        <v>1165</v>
      </c>
      <c r="I3869" s="21" t="s">
        <v>3222</v>
      </c>
      <c r="M3869" t="s">
        <v>1157</v>
      </c>
      <c r="O3869">
        <v>1998</v>
      </c>
      <c r="P3869">
        <v>2001</v>
      </c>
      <c r="Q3869" t="s">
        <v>1329</v>
      </c>
      <c r="R3869">
        <f t="shared" si="60"/>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7" t="s">
        <v>153</v>
      </c>
      <c r="H3870" s="21" t="s">
        <v>1165</v>
      </c>
      <c r="I3870" s="21" t="s">
        <v>3222</v>
      </c>
      <c r="M3870" t="s">
        <v>1157</v>
      </c>
      <c r="O3870">
        <v>1998</v>
      </c>
      <c r="P3870">
        <v>2001</v>
      </c>
      <c r="Q3870" t="s">
        <v>1329</v>
      </c>
      <c r="R3870">
        <f t="shared" si="60"/>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7" t="s">
        <v>153</v>
      </c>
      <c r="H3871" s="21" t="s">
        <v>1165</v>
      </c>
      <c r="I3871" s="21" t="s">
        <v>3222</v>
      </c>
      <c r="M3871" t="s">
        <v>1157</v>
      </c>
      <c r="O3871">
        <v>1998</v>
      </c>
      <c r="P3871">
        <v>2001</v>
      </c>
      <c r="Q3871" t="s">
        <v>1329</v>
      </c>
      <c r="R3871">
        <f t="shared" si="60"/>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7" t="s">
        <v>153</v>
      </c>
      <c r="H3872" s="21" t="s">
        <v>1165</v>
      </c>
      <c r="I3872" s="21" t="s">
        <v>3222</v>
      </c>
      <c r="M3872" t="s">
        <v>1157</v>
      </c>
      <c r="O3872">
        <v>1998</v>
      </c>
      <c r="P3872">
        <v>2001</v>
      </c>
      <c r="Q3872" t="s">
        <v>1329</v>
      </c>
      <c r="R3872">
        <f t="shared" si="60"/>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7" t="s">
        <v>153</v>
      </c>
      <c r="H3873" s="21" t="s">
        <v>1165</v>
      </c>
      <c r="I3873" s="21" t="s">
        <v>3222</v>
      </c>
      <c r="M3873" t="s">
        <v>1157</v>
      </c>
      <c r="O3873">
        <v>1998</v>
      </c>
      <c r="P3873">
        <v>2001</v>
      </c>
      <c r="Q3873" t="s">
        <v>1329</v>
      </c>
      <c r="R3873">
        <f t="shared" si="60"/>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7" t="s">
        <v>153</v>
      </c>
      <c r="H3874" s="21" t="s">
        <v>1165</v>
      </c>
      <c r="I3874" s="21" t="s">
        <v>3222</v>
      </c>
      <c r="M3874" t="s">
        <v>1157</v>
      </c>
      <c r="O3874">
        <v>1998</v>
      </c>
      <c r="P3874">
        <v>2001</v>
      </c>
      <c r="Q3874" t="s">
        <v>1329</v>
      </c>
      <c r="R3874">
        <f t="shared" si="60"/>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7" t="s">
        <v>153</v>
      </c>
      <c r="H3875" s="21" t="s">
        <v>1165</v>
      </c>
      <c r="I3875" s="21" t="s">
        <v>3222</v>
      </c>
      <c r="M3875" t="s">
        <v>1157</v>
      </c>
      <c r="O3875">
        <v>1998</v>
      </c>
      <c r="P3875">
        <v>2001</v>
      </c>
      <c r="Q3875" t="s">
        <v>1329</v>
      </c>
      <c r="R3875">
        <f t="shared" si="60"/>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7" t="s">
        <v>153</v>
      </c>
      <c r="H3876" s="21" t="s">
        <v>1165</v>
      </c>
      <c r="I3876" s="21" t="s">
        <v>3222</v>
      </c>
      <c r="M3876" t="s">
        <v>1157</v>
      </c>
      <c r="O3876">
        <v>1998</v>
      </c>
      <c r="P3876">
        <v>2001</v>
      </c>
      <c r="Q3876" t="s">
        <v>1329</v>
      </c>
      <c r="R3876">
        <f t="shared" si="60"/>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7" t="s">
        <v>153</v>
      </c>
      <c r="H3877" s="21" t="s">
        <v>1165</v>
      </c>
      <c r="I3877" s="21" t="s">
        <v>3222</v>
      </c>
      <c r="M3877" t="s">
        <v>1157</v>
      </c>
      <c r="O3877">
        <v>1998</v>
      </c>
      <c r="P3877">
        <v>2001</v>
      </c>
      <c r="Q3877" t="s">
        <v>1329</v>
      </c>
      <c r="R3877">
        <f t="shared" si="60"/>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7" t="s">
        <v>153</v>
      </c>
      <c r="H3878" s="21" t="s">
        <v>1165</v>
      </c>
      <c r="I3878" s="21" t="s">
        <v>3222</v>
      </c>
      <c r="M3878" t="s">
        <v>1157</v>
      </c>
      <c r="O3878">
        <v>1998</v>
      </c>
      <c r="P3878">
        <v>2001</v>
      </c>
      <c r="Q3878" t="s">
        <v>1329</v>
      </c>
      <c r="R3878">
        <f t="shared" si="60"/>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7"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7"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7"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7"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7"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61">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7"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61"/>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7"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7"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61"/>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7"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61"/>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7"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7"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7"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 t="shared" ref="R3891:R3922" si="62">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 t="shared" si="62"/>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 t="shared" si="62"/>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 t="shared" si="62"/>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 t="shared" si="62"/>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 t="shared" si="62"/>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 t="shared" si="62"/>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 t="shared" si="62"/>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 t="shared" si="62"/>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 t="shared" si="62"/>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 t="shared" si="62"/>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 t="shared" si="62"/>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 t="shared" si="62"/>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 t="shared" si="62"/>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 t="shared" si="62"/>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 t="shared" si="62"/>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 t="shared" si="62"/>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 t="shared" si="62"/>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 t="shared" si="62"/>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 t="shared" si="62"/>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 t="shared" si="62"/>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 t="shared" si="62"/>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 t="shared" si="62"/>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 t="shared" si="62"/>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 t="shared" si="62"/>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 t="shared" si="62"/>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 t="shared" si="62"/>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 t="shared" si="62"/>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 t="shared" si="62"/>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 t="shared" si="62"/>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 t="shared" si="62"/>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 t="shared" si="62"/>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 t="shared" ref="R3923:R3950" si="63">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 t="shared" si="63"/>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 t="shared" si="63"/>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 t="shared" si="63"/>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 t="shared" si="63"/>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 t="shared" si="63"/>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 t="shared" si="63"/>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 t="shared" si="63"/>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 t="shared" si="63"/>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 t="shared" si="63"/>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 t="shared" si="63"/>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 t="shared" si="63"/>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 t="shared" si="63"/>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 t="shared" si="63"/>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 t="shared" si="63"/>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 t="shared" si="63"/>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 t="shared" si="63"/>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 t="shared" si="63"/>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 t="shared" si="63"/>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 t="shared" si="63"/>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 t="shared" si="63"/>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 t="shared" si="63"/>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 t="shared" si="63"/>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 t="shared" si="63"/>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 t="shared" si="63"/>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 t="shared" si="63"/>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 t="shared" si="63"/>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 t="shared" si="63"/>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14" t="s">
        <v>3267</v>
      </c>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c r="AS3951" s="21"/>
    </row>
    <row r="3952" spans="1:45" x14ac:dyDescent="0.2">
      <c r="A3952" t="s">
        <v>2013</v>
      </c>
      <c r="B3952" s="21" t="s">
        <v>1146</v>
      </c>
      <c r="C3952" s="21" t="s">
        <v>1149</v>
      </c>
      <c r="D3952" s="21" t="s">
        <v>3260</v>
      </c>
      <c r="E3952" s="21" t="s">
        <v>3261</v>
      </c>
      <c r="G3952" s="14" t="s">
        <v>3267</v>
      </c>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14" t="s">
        <v>3267</v>
      </c>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14" t="s">
        <v>3267</v>
      </c>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14" t="s">
        <v>3267</v>
      </c>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14" t="s">
        <v>3267</v>
      </c>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14" t="s">
        <v>3267</v>
      </c>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14" t="s">
        <v>3267</v>
      </c>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14" t="s">
        <v>3267</v>
      </c>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14" t="s">
        <v>3267</v>
      </c>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14" t="s">
        <v>3267</v>
      </c>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14" t="s">
        <v>3267</v>
      </c>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14" t="s">
        <v>3267</v>
      </c>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14" t="s">
        <v>3267</v>
      </c>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14" t="s">
        <v>3267</v>
      </c>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14" t="s">
        <v>3267</v>
      </c>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14" t="s">
        <v>3267</v>
      </c>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14" t="s">
        <v>3267</v>
      </c>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14" t="s">
        <v>3267</v>
      </c>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14" t="s">
        <v>3267</v>
      </c>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14" t="s">
        <v>3267</v>
      </c>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14" t="s">
        <v>3267</v>
      </c>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14" t="s">
        <v>3267</v>
      </c>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14" t="s">
        <v>3267</v>
      </c>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14" t="s">
        <v>3267</v>
      </c>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14" t="s">
        <v>3267</v>
      </c>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14" t="s">
        <v>3267</v>
      </c>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14" t="s">
        <v>3267</v>
      </c>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14" t="s">
        <v>3267</v>
      </c>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14" t="s">
        <v>3267</v>
      </c>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1" spans="1:44" x14ac:dyDescent="0.2">
      <c r="A3981" t="s">
        <v>2013</v>
      </c>
      <c r="B3981" s="21" t="s">
        <v>1146</v>
      </c>
      <c r="C3981" s="21" t="s">
        <v>1149</v>
      </c>
      <c r="D3981" s="21" t="s">
        <v>3260</v>
      </c>
      <c r="E3981" s="21" t="s">
        <v>3261</v>
      </c>
      <c r="G3981" s="14" t="s">
        <v>3267</v>
      </c>
      <c r="H3981" s="21" t="s">
        <v>1165</v>
      </c>
      <c r="I3981" s="21" t="s">
        <v>3262</v>
      </c>
      <c r="M3981" t="s">
        <v>3034</v>
      </c>
      <c r="O3981">
        <v>2009</v>
      </c>
      <c r="Q3981" t="s">
        <v>3263</v>
      </c>
      <c r="S3981" t="s">
        <v>3265</v>
      </c>
      <c r="T3981" t="s">
        <v>3264</v>
      </c>
      <c r="U3981" s="21" t="s">
        <v>1151</v>
      </c>
      <c r="X3981" s="9" t="s">
        <v>1290</v>
      </c>
      <c r="Z3981">
        <v>12</v>
      </c>
      <c r="AD3981" t="s">
        <v>1165</v>
      </c>
      <c r="AF3981" t="s">
        <v>1165</v>
      </c>
      <c r="AI3981" s="21" t="s">
        <v>1165</v>
      </c>
      <c r="AJ3981" s="21" t="s">
        <v>1148</v>
      </c>
      <c r="AK3981">
        <v>0</v>
      </c>
      <c r="AL3981" t="s">
        <v>1277</v>
      </c>
      <c r="AM3981">
        <v>0</v>
      </c>
      <c r="AN3981" s="21">
        <v>4</v>
      </c>
      <c r="AO3981" s="21">
        <v>25</v>
      </c>
      <c r="AP3981" s="21">
        <v>1</v>
      </c>
      <c r="AQ3981" s="22" t="s">
        <v>3252</v>
      </c>
      <c r="AR3981" s="21" t="s">
        <v>3266</v>
      </c>
    </row>
    <row r="3982" spans="1:44" x14ac:dyDescent="0.2">
      <c r="A3982" t="s">
        <v>2013</v>
      </c>
      <c r="B3982" s="21" t="s">
        <v>1146</v>
      </c>
      <c r="C3982" s="21" t="s">
        <v>1149</v>
      </c>
      <c r="D3982" s="21" t="s">
        <v>3260</v>
      </c>
      <c r="E3982" s="21" t="s">
        <v>3261</v>
      </c>
      <c r="G3982" s="14" t="s">
        <v>3267</v>
      </c>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2</v>
      </c>
      <c r="AQ3982" s="22" t="s">
        <v>3252</v>
      </c>
      <c r="AR3982" s="21" t="s">
        <v>3266</v>
      </c>
    </row>
    <row r="3983" spans="1:44" x14ac:dyDescent="0.2">
      <c r="A3983" t="s">
        <v>2013</v>
      </c>
      <c r="B3983" s="21" t="s">
        <v>1146</v>
      </c>
      <c r="C3983" s="21" t="s">
        <v>1149</v>
      </c>
      <c r="D3983" s="21" t="s">
        <v>3260</v>
      </c>
      <c r="E3983" s="21" t="s">
        <v>3261</v>
      </c>
      <c r="G3983" s="14" t="s">
        <v>3267</v>
      </c>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3</v>
      </c>
      <c r="AQ3983" s="22" t="s">
        <v>3252</v>
      </c>
      <c r="AR3983" s="21" t="s">
        <v>3266</v>
      </c>
    </row>
    <row r="3984" spans="1:44" x14ac:dyDescent="0.2">
      <c r="A3984" t="s">
        <v>2013</v>
      </c>
      <c r="B3984" s="21" t="s">
        <v>1146</v>
      </c>
      <c r="C3984" s="21" t="s">
        <v>1149</v>
      </c>
      <c r="D3984" s="21" t="s">
        <v>3260</v>
      </c>
      <c r="E3984" s="21" t="s">
        <v>3261</v>
      </c>
      <c r="G3984" s="14" t="s">
        <v>3267</v>
      </c>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4</v>
      </c>
      <c r="AQ3984" s="22" t="s">
        <v>3252</v>
      </c>
      <c r="AR3984" s="21" t="s">
        <v>3266</v>
      </c>
    </row>
    <row r="3985" spans="1:44" x14ac:dyDescent="0.2">
      <c r="A3985" t="s">
        <v>2013</v>
      </c>
      <c r="B3985" s="21" t="s">
        <v>1146</v>
      </c>
      <c r="C3985" s="21" t="s">
        <v>1149</v>
      </c>
      <c r="D3985" s="21" t="s">
        <v>3260</v>
      </c>
      <c r="E3985" s="21" t="s">
        <v>3261</v>
      </c>
      <c r="G3985" s="14" t="s">
        <v>3267</v>
      </c>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5</v>
      </c>
      <c r="AQ3985" s="22" t="s">
        <v>3252</v>
      </c>
      <c r="AR3985" s="21" t="s">
        <v>3266</v>
      </c>
    </row>
    <row r="3986" spans="1:44" x14ac:dyDescent="0.2">
      <c r="A3986" t="s">
        <v>2013</v>
      </c>
      <c r="B3986" s="21" t="s">
        <v>1146</v>
      </c>
      <c r="C3986" s="21" t="s">
        <v>1149</v>
      </c>
      <c r="D3986" s="21" t="s">
        <v>3260</v>
      </c>
      <c r="E3986" s="21" t="s">
        <v>3261</v>
      </c>
      <c r="G3986" s="14" t="s">
        <v>3267</v>
      </c>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6</v>
      </c>
      <c r="AQ3986" s="22" t="s">
        <v>3252</v>
      </c>
      <c r="AR3986" s="21" t="s">
        <v>3266</v>
      </c>
    </row>
    <row r="3987" spans="1:44" x14ac:dyDescent="0.2">
      <c r="A3987" t="s">
        <v>2013</v>
      </c>
      <c r="B3987" s="21" t="s">
        <v>1146</v>
      </c>
      <c r="C3987" s="21" t="s">
        <v>1149</v>
      </c>
      <c r="D3987" s="21" t="s">
        <v>3260</v>
      </c>
      <c r="E3987" s="21" t="s">
        <v>3261</v>
      </c>
      <c r="G3987" s="14" t="s">
        <v>3267</v>
      </c>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7</v>
      </c>
      <c r="AQ3987" s="22" t="s">
        <v>3252</v>
      </c>
      <c r="AR3987" s="21" t="s">
        <v>3266</v>
      </c>
    </row>
    <row r="3988" spans="1:44" x14ac:dyDescent="0.2">
      <c r="A3988" t="s">
        <v>2013</v>
      </c>
      <c r="B3988" s="21" t="s">
        <v>1146</v>
      </c>
      <c r="C3988" s="21" t="s">
        <v>1149</v>
      </c>
      <c r="D3988" s="21" t="s">
        <v>3260</v>
      </c>
      <c r="E3988" s="21" t="s">
        <v>3261</v>
      </c>
      <c r="G3988" s="14" t="s">
        <v>3267</v>
      </c>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8</v>
      </c>
      <c r="AQ3988" s="22" t="s">
        <v>3252</v>
      </c>
      <c r="AR3988" s="21" t="s">
        <v>3266</v>
      </c>
    </row>
    <row r="3989" spans="1:44" x14ac:dyDescent="0.2">
      <c r="A3989" t="s">
        <v>2013</v>
      </c>
      <c r="B3989" s="21" t="s">
        <v>1146</v>
      </c>
      <c r="C3989" s="21" t="s">
        <v>1149</v>
      </c>
      <c r="D3989" s="21" t="s">
        <v>3260</v>
      </c>
      <c r="E3989" s="21" t="s">
        <v>3261</v>
      </c>
      <c r="G3989" s="14" t="s">
        <v>3267</v>
      </c>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9</v>
      </c>
      <c r="AQ3989" s="22" t="s">
        <v>3252</v>
      </c>
      <c r="AR3989" s="21" t="s">
        <v>3266</v>
      </c>
    </row>
    <row r="3990" spans="1:44" x14ac:dyDescent="0.2">
      <c r="A3990" t="s">
        <v>2013</v>
      </c>
      <c r="B3990" s="21" t="s">
        <v>1146</v>
      </c>
      <c r="C3990" s="21" t="s">
        <v>1149</v>
      </c>
      <c r="D3990" s="21" t="s">
        <v>3260</v>
      </c>
      <c r="E3990" s="21" t="s">
        <v>3261</v>
      </c>
      <c r="G3990" s="14" t="s">
        <v>3267</v>
      </c>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10</v>
      </c>
      <c r="AQ3990" s="22" t="s">
        <v>3252</v>
      </c>
      <c r="AR3990" s="21" t="s">
        <v>3266</v>
      </c>
    </row>
    <row r="3991" spans="1:44" x14ac:dyDescent="0.2">
      <c r="A3991" t="s">
        <v>2013</v>
      </c>
      <c r="B3991" s="21" t="s">
        <v>1146</v>
      </c>
      <c r="C3991" s="21" t="s">
        <v>1149</v>
      </c>
      <c r="D3991" s="21" t="s">
        <v>3260</v>
      </c>
      <c r="E3991" s="21" t="s">
        <v>3261</v>
      </c>
      <c r="G3991" s="14" t="s">
        <v>3267</v>
      </c>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11</v>
      </c>
      <c r="AQ3991" s="22" t="s">
        <v>3252</v>
      </c>
      <c r="AR3991" s="21" t="s">
        <v>3266</v>
      </c>
    </row>
    <row r="3992" spans="1:44" x14ac:dyDescent="0.2">
      <c r="A3992" t="s">
        <v>2013</v>
      </c>
      <c r="B3992" s="21" t="s">
        <v>1146</v>
      </c>
      <c r="C3992" s="21" t="s">
        <v>1149</v>
      </c>
      <c r="D3992" s="21" t="s">
        <v>3260</v>
      </c>
      <c r="E3992" s="21" t="s">
        <v>3261</v>
      </c>
      <c r="G3992" s="14" t="s">
        <v>3267</v>
      </c>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12</v>
      </c>
      <c r="AQ3992" s="22" t="s">
        <v>3252</v>
      </c>
      <c r="AR3992" s="21" t="s">
        <v>3266</v>
      </c>
    </row>
    <row r="3993" spans="1:44" x14ac:dyDescent="0.2">
      <c r="A3993" t="s">
        <v>2013</v>
      </c>
      <c r="B3993" s="21" t="s">
        <v>1146</v>
      </c>
      <c r="C3993" s="21" t="s">
        <v>1149</v>
      </c>
      <c r="D3993" s="21" t="s">
        <v>3260</v>
      </c>
      <c r="E3993" s="21" t="s">
        <v>3261</v>
      </c>
      <c r="G3993" s="14" t="s">
        <v>3267</v>
      </c>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13</v>
      </c>
      <c r="AQ3993" s="22" t="s">
        <v>3252</v>
      </c>
      <c r="AR3993" s="21" t="s">
        <v>3266</v>
      </c>
    </row>
    <row r="3994" spans="1:44" x14ac:dyDescent="0.2">
      <c r="A3994" t="s">
        <v>2013</v>
      </c>
      <c r="B3994" s="21" t="s">
        <v>1146</v>
      </c>
      <c r="C3994" s="21" t="s">
        <v>1149</v>
      </c>
      <c r="D3994" s="21" t="s">
        <v>3260</v>
      </c>
      <c r="E3994" s="21" t="s">
        <v>3261</v>
      </c>
      <c r="G3994" s="14" t="s">
        <v>3267</v>
      </c>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14</v>
      </c>
      <c r="AQ3994" s="22" t="s">
        <v>3252</v>
      </c>
      <c r="AR3994" s="21" t="s">
        <v>3266</v>
      </c>
    </row>
    <row r="3995" spans="1:44" x14ac:dyDescent="0.2">
      <c r="A3995" t="s">
        <v>2013</v>
      </c>
      <c r="B3995" s="21" t="s">
        <v>1146</v>
      </c>
      <c r="C3995" s="21" t="s">
        <v>1149</v>
      </c>
      <c r="D3995" s="21" t="s">
        <v>3260</v>
      </c>
      <c r="E3995" s="21" t="s">
        <v>3261</v>
      </c>
      <c r="G3995" s="14" t="s">
        <v>3267</v>
      </c>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15</v>
      </c>
      <c r="AQ3995" s="22" t="s">
        <v>3252</v>
      </c>
      <c r="AR3995" s="21" t="s">
        <v>3266</v>
      </c>
    </row>
    <row r="3996" spans="1:44" x14ac:dyDescent="0.2">
      <c r="A3996" t="s">
        <v>2013</v>
      </c>
      <c r="B3996" s="21" t="s">
        <v>1146</v>
      </c>
      <c r="C3996" s="21" t="s">
        <v>1149</v>
      </c>
      <c r="D3996" s="21" t="s">
        <v>3260</v>
      </c>
      <c r="E3996" s="21" t="s">
        <v>3261</v>
      </c>
      <c r="G3996" s="14" t="s">
        <v>3267</v>
      </c>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16</v>
      </c>
      <c r="AQ3996" s="22" t="s">
        <v>3252</v>
      </c>
      <c r="AR3996" s="21" t="s">
        <v>3266</v>
      </c>
    </row>
    <row r="3997" spans="1:44" x14ac:dyDescent="0.2">
      <c r="A3997" t="s">
        <v>2013</v>
      </c>
      <c r="B3997" s="21" t="s">
        <v>1146</v>
      </c>
      <c r="C3997" s="21" t="s">
        <v>1149</v>
      </c>
      <c r="D3997" s="21" t="s">
        <v>3260</v>
      </c>
      <c r="E3997" s="21" t="s">
        <v>3261</v>
      </c>
      <c r="G3997" s="14" t="s">
        <v>3267</v>
      </c>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17</v>
      </c>
      <c r="AQ3997" s="22" t="s">
        <v>3252</v>
      </c>
      <c r="AR3997" s="21" t="s">
        <v>3266</v>
      </c>
    </row>
    <row r="3998" spans="1:44" x14ac:dyDescent="0.2">
      <c r="A3998" t="s">
        <v>2013</v>
      </c>
      <c r="B3998" s="21" t="s">
        <v>1146</v>
      </c>
      <c r="C3998" s="21" t="s">
        <v>1149</v>
      </c>
      <c r="D3998" s="21" t="s">
        <v>3260</v>
      </c>
      <c r="E3998" s="21" t="s">
        <v>3261</v>
      </c>
      <c r="G3998" s="14" t="s">
        <v>3267</v>
      </c>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18</v>
      </c>
      <c r="AQ3998" s="22" t="s">
        <v>3252</v>
      </c>
      <c r="AR3998" s="21" t="s">
        <v>3266</v>
      </c>
    </row>
    <row r="3999" spans="1:44" x14ac:dyDescent="0.2">
      <c r="A3999" t="s">
        <v>2013</v>
      </c>
      <c r="B3999" s="21" t="s">
        <v>1146</v>
      </c>
      <c r="C3999" s="21" t="s">
        <v>1149</v>
      </c>
      <c r="D3999" s="21" t="s">
        <v>3260</v>
      </c>
      <c r="E3999" s="21" t="s">
        <v>3261</v>
      </c>
      <c r="G3999" s="14" t="s">
        <v>3267</v>
      </c>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19</v>
      </c>
      <c r="AQ3999" s="22" t="s">
        <v>3252</v>
      </c>
      <c r="AR3999" s="21" t="s">
        <v>3266</v>
      </c>
    </row>
    <row r="4000" spans="1:44" x14ac:dyDescent="0.2">
      <c r="A4000" t="s">
        <v>2013</v>
      </c>
      <c r="B4000" s="21" t="s">
        <v>1146</v>
      </c>
      <c r="C4000" s="21" t="s">
        <v>1149</v>
      </c>
      <c r="D4000" s="21" t="s">
        <v>3260</v>
      </c>
      <c r="E4000" s="21" t="s">
        <v>3261</v>
      </c>
      <c r="G4000" s="14" t="s">
        <v>3267</v>
      </c>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20</v>
      </c>
      <c r="AQ4000" s="22" t="s">
        <v>3252</v>
      </c>
      <c r="AR4000" s="21" t="s">
        <v>3266</v>
      </c>
    </row>
    <row r="4001" spans="1:44" x14ac:dyDescent="0.2">
      <c r="A4001" t="s">
        <v>2013</v>
      </c>
      <c r="B4001" s="21" t="s">
        <v>1146</v>
      </c>
      <c r="C4001" s="21" t="s">
        <v>1149</v>
      </c>
      <c r="D4001" s="21" t="s">
        <v>3260</v>
      </c>
      <c r="E4001" s="21" t="s">
        <v>3261</v>
      </c>
      <c r="G4001" s="14" t="s">
        <v>3267</v>
      </c>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21</v>
      </c>
      <c r="AQ4001" s="22" t="s">
        <v>3252</v>
      </c>
      <c r="AR4001" s="21" t="s">
        <v>3266</v>
      </c>
    </row>
    <row r="4002" spans="1:44" x14ac:dyDescent="0.2">
      <c r="A4002" t="s">
        <v>2013</v>
      </c>
      <c r="B4002" s="21" t="s">
        <v>1146</v>
      </c>
      <c r="C4002" s="21" t="s">
        <v>1149</v>
      </c>
      <c r="D4002" s="21" t="s">
        <v>3260</v>
      </c>
      <c r="E4002" s="21" t="s">
        <v>3261</v>
      </c>
      <c r="G4002" s="14" t="s">
        <v>3267</v>
      </c>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22</v>
      </c>
      <c r="AQ4002" s="22" t="s">
        <v>3252</v>
      </c>
      <c r="AR4002" s="21" t="s">
        <v>3266</v>
      </c>
    </row>
    <row r="4003" spans="1:44" x14ac:dyDescent="0.2">
      <c r="A4003" t="s">
        <v>2013</v>
      </c>
      <c r="B4003" s="21" t="s">
        <v>1146</v>
      </c>
      <c r="C4003" s="21" t="s">
        <v>1149</v>
      </c>
      <c r="D4003" s="21" t="s">
        <v>3260</v>
      </c>
      <c r="E4003" s="21" t="s">
        <v>3261</v>
      </c>
      <c r="G4003" s="14" t="s">
        <v>3267</v>
      </c>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23</v>
      </c>
      <c r="AQ4003" s="22" t="s">
        <v>3252</v>
      </c>
      <c r="AR4003" s="21" t="s">
        <v>3266</v>
      </c>
    </row>
    <row r="4004" spans="1:44" x14ac:dyDescent="0.2">
      <c r="A4004" t="s">
        <v>2013</v>
      </c>
      <c r="B4004" s="21" t="s">
        <v>1146</v>
      </c>
      <c r="C4004" s="21" t="s">
        <v>1149</v>
      </c>
      <c r="D4004" s="21" t="s">
        <v>3260</v>
      </c>
      <c r="E4004" s="21" t="s">
        <v>3261</v>
      </c>
      <c r="G4004" s="14" t="s">
        <v>3267</v>
      </c>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24</v>
      </c>
      <c r="AQ4004" s="22" t="s">
        <v>3252</v>
      </c>
      <c r="AR4004" s="21" t="s">
        <v>3266</v>
      </c>
    </row>
    <row r="4005" spans="1:44" x14ac:dyDescent="0.2">
      <c r="A4005" t="s">
        <v>2013</v>
      </c>
      <c r="B4005" s="21" t="s">
        <v>1146</v>
      </c>
      <c r="C4005" s="21" t="s">
        <v>1149</v>
      </c>
      <c r="D4005" s="21" t="s">
        <v>3260</v>
      </c>
      <c r="E4005" s="21" t="s">
        <v>3261</v>
      </c>
      <c r="G4005" s="14" t="s">
        <v>3267</v>
      </c>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25</v>
      </c>
      <c r="AQ4005" s="22" t="s">
        <v>3252</v>
      </c>
      <c r="AR4005" s="21" t="s">
        <v>3266</v>
      </c>
    </row>
    <row r="4006" spans="1:44" x14ac:dyDescent="0.2">
      <c r="A4006" t="s">
        <v>2013</v>
      </c>
      <c r="B4006" s="21" t="s">
        <v>1146</v>
      </c>
      <c r="C4006" s="21" t="s">
        <v>1149</v>
      </c>
      <c r="D4006" s="21" t="s">
        <v>3260</v>
      </c>
      <c r="E4006" s="21" t="s">
        <v>3261</v>
      </c>
      <c r="G4006" s="14" t="s">
        <v>3267</v>
      </c>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26</v>
      </c>
      <c r="AQ4006" s="22" t="s">
        <v>3252</v>
      </c>
      <c r="AR4006" s="21" t="s">
        <v>3266</v>
      </c>
    </row>
    <row r="4007" spans="1:44" x14ac:dyDescent="0.2">
      <c r="A4007" t="s">
        <v>2013</v>
      </c>
      <c r="B4007" s="21" t="s">
        <v>1146</v>
      </c>
      <c r="C4007" s="21" t="s">
        <v>1149</v>
      </c>
      <c r="D4007" s="21" t="s">
        <v>3260</v>
      </c>
      <c r="E4007" s="21" t="s">
        <v>3261</v>
      </c>
      <c r="G4007" s="14" t="s">
        <v>3267</v>
      </c>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27</v>
      </c>
      <c r="AQ4007" s="22" t="s">
        <v>3252</v>
      </c>
      <c r="AR4007" s="21" t="s">
        <v>3266</v>
      </c>
    </row>
    <row r="4008" spans="1:44" x14ac:dyDescent="0.2">
      <c r="A4008" t="s">
        <v>2013</v>
      </c>
      <c r="B4008" s="21" t="s">
        <v>1146</v>
      </c>
      <c r="C4008" s="21" t="s">
        <v>1149</v>
      </c>
      <c r="D4008" s="21" t="s">
        <v>3260</v>
      </c>
      <c r="E4008" s="21" t="s">
        <v>3261</v>
      </c>
      <c r="G4008" s="14" t="s">
        <v>3267</v>
      </c>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28</v>
      </c>
      <c r="AQ4008" s="22" t="s">
        <v>3252</v>
      </c>
      <c r="AR4008" s="21" t="s">
        <v>3266</v>
      </c>
    </row>
    <row r="4009" spans="1:44" x14ac:dyDescent="0.2">
      <c r="A4009" t="s">
        <v>2013</v>
      </c>
      <c r="B4009" s="21" t="s">
        <v>1146</v>
      </c>
      <c r="C4009" s="21" t="s">
        <v>1149</v>
      </c>
      <c r="D4009" s="21" t="s">
        <v>3260</v>
      </c>
      <c r="E4009" s="21" t="s">
        <v>3261</v>
      </c>
      <c r="G4009" s="14" t="s">
        <v>3267</v>
      </c>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29</v>
      </c>
      <c r="AQ4009" s="22" t="s">
        <v>3252</v>
      </c>
      <c r="AR4009" s="21" t="s">
        <v>3266</v>
      </c>
    </row>
    <row r="4010" spans="1:44" x14ac:dyDescent="0.2">
      <c r="A4010" t="s">
        <v>2013</v>
      </c>
      <c r="B4010" s="21" t="s">
        <v>1146</v>
      </c>
      <c r="C4010" s="21" t="s">
        <v>1149</v>
      </c>
      <c r="D4010" s="21" t="s">
        <v>3260</v>
      </c>
      <c r="E4010" s="21" t="s">
        <v>3261</v>
      </c>
      <c r="G4010" s="14" t="s">
        <v>3267</v>
      </c>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30</v>
      </c>
      <c r="AQ4010" s="22" t="s">
        <v>3252</v>
      </c>
      <c r="AR4010" s="21" t="s">
        <v>3266</v>
      </c>
    </row>
    <row r="4011" spans="1:44" x14ac:dyDescent="0.2">
      <c r="A4011" t="s">
        <v>2013</v>
      </c>
      <c r="B4011" s="21" t="s">
        <v>1146</v>
      </c>
      <c r="C4011" s="21" t="s">
        <v>1149</v>
      </c>
      <c r="D4011" s="21" t="s">
        <v>3260</v>
      </c>
      <c r="E4011" s="21" t="s">
        <v>3261</v>
      </c>
      <c r="G4011" s="14" t="s">
        <v>3267</v>
      </c>
      <c r="H4011" s="21" t="s">
        <v>1165</v>
      </c>
      <c r="I4011" s="21" t="s">
        <v>3262</v>
      </c>
      <c r="M4011" t="s">
        <v>3034</v>
      </c>
      <c r="O4011">
        <v>2009</v>
      </c>
      <c r="Q4011" t="s">
        <v>3263</v>
      </c>
      <c r="S4011" t="s">
        <v>3265</v>
      </c>
      <c r="T4011" t="s">
        <v>3264</v>
      </c>
      <c r="U4011" s="21" t="s">
        <v>1151</v>
      </c>
      <c r="X4011" s="9" t="s">
        <v>1291</v>
      </c>
      <c r="Z4011">
        <v>12</v>
      </c>
      <c r="AD4011" t="s">
        <v>1165</v>
      </c>
      <c r="AF4011" t="s">
        <v>1165</v>
      </c>
      <c r="AI4011" s="21" t="s">
        <v>1165</v>
      </c>
      <c r="AJ4011" s="21" t="s">
        <v>1148</v>
      </c>
      <c r="AK4011">
        <v>0</v>
      </c>
      <c r="AL4011" t="s">
        <v>1277</v>
      </c>
      <c r="AM4011">
        <v>0</v>
      </c>
      <c r="AN4011" s="21">
        <v>4</v>
      </c>
      <c r="AO4011" s="21">
        <v>25</v>
      </c>
      <c r="AP4011" s="21">
        <v>1</v>
      </c>
      <c r="AQ4011" s="22" t="s">
        <v>3252</v>
      </c>
      <c r="AR4011" s="21" t="s">
        <v>3266</v>
      </c>
    </row>
    <row r="4012" spans="1:44" x14ac:dyDescent="0.2">
      <c r="A4012" t="s">
        <v>2013</v>
      </c>
      <c r="B4012" s="21" t="s">
        <v>1146</v>
      </c>
      <c r="C4012" s="21" t="s">
        <v>1149</v>
      </c>
      <c r="D4012" s="21" t="s">
        <v>3260</v>
      </c>
      <c r="E4012" s="21" t="s">
        <v>3261</v>
      </c>
      <c r="G4012" s="14" t="s">
        <v>3267</v>
      </c>
      <c r="H4012" s="21" t="s">
        <v>1165</v>
      </c>
      <c r="I4012" s="21" t="s">
        <v>3262</v>
      </c>
      <c r="M4012" t="s">
        <v>3034</v>
      </c>
      <c r="O4012">
        <v>2009</v>
      </c>
      <c r="Q4012" t="s">
        <v>3263</v>
      </c>
      <c r="S4012" t="s">
        <v>3265</v>
      </c>
      <c r="T4012" t="s">
        <v>3264</v>
      </c>
      <c r="U4012" s="21" t="s">
        <v>1151</v>
      </c>
      <c r="X4012" s="9" t="s">
        <v>1291</v>
      </c>
      <c r="Z4012">
        <v>12</v>
      </c>
      <c r="AD4012" t="s">
        <v>1165</v>
      </c>
      <c r="AF4012" t="s">
        <v>1165</v>
      </c>
      <c r="AI4012" s="21" t="s">
        <v>1165</v>
      </c>
      <c r="AJ4012" s="21" t="s">
        <v>1148</v>
      </c>
      <c r="AK4012">
        <v>0</v>
      </c>
      <c r="AL4012" t="s">
        <v>1277</v>
      </c>
      <c r="AM4012">
        <v>0</v>
      </c>
      <c r="AN4012" s="21">
        <v>4</v>
      </c>
      <c r="AO4012" s="21">
        <v>25</v>
      </c>
      <c r="AP4012" s="21">
        <v>2</v>
      </c>
      <c r="AQ4012" s="22" t="s">
        <v>3252</v>
      </c>
      <c r="AR4012" s="21" t="s">
        <v>3266</v>
      </c>
    </row>
    <row r="4013" spans="1:44" x14ac:dyDescent="0.2">
      <c r="A4013" t="s">
        <v>2013</v>
      </c>
      <c r="B4013" s="21" t="s">
        <v>1146</v>
      </c>
      <c r="C4013" s="21" t="s">
        <v>1149</v>
      </c>
      <c r="D4013" s="21" t="s">
        <v>3260</v>
      </c>
      <c r="E4013" s="21" t="s">
        <v>3261</v>
      </c>
      <c r="G4013" s="14" t="s">
        <v>3267</v>
      </c>
      <c r="H4013" s="21" t="s">
        <v>1165</v>
      </c>
      <c r="I4013" s="21" t="s">
        <v>3262</v>
      </c>
      <c r="M4013" t="s">
        <v>3034</v>
      </c>
      <c r="O4013">
        <v>2009</v>
      </c>
      <c r="Q4013" t="s">
        <v>3263</v>
      </c>
      <c r="S4013" t="s">
        <v>3265</v>
      </c>
      <c r="T4013" t="s">
        <v>3264</v>
      </c>
      <c r="U4013" s="21" t="s">
        <v>1151</v>
      </c>
      <c r="X4013" s="9" t="s">
        <v>1291</v>
      </c>
      <c r="Z4013">
        <v>12</v>
      </c>
      <c r="AD4013" t="s">
        <v>1165</v>
      </c>
      <c r="AF4013" t="s">
        <v>1165</v>
      </c>
      <c r="AI4013" s="21" t="s">
        <v>1165</v>
      </c>
      <c r="AJ4013" s="21" t="s">
        <v>1148</v>
      </c>
      <c r="AK4013">
        <v>0</v>
      </c>
      <c r="AL4013" t="s">
        <v>1277</v>
      </c>
      <c r="AM4013">
        <v>0</v>
      </c>
      <c r="AN4013" s="21">
        <v>4</v>
      </c>
      <c r="AO4013" s="21">
        <v>25</v>
      </c>
      <c r="AP4013" s="21">
        <v>3</v>
      </c>
      <c r="AQ4013" s="22" t="s">
        <v>3252</v>
      </c>
      <c r="AR4013" s="21" t="s">
        <v>3266</v>
      </c>
    </row>
    <row r="4014" spans="1:44" x14ac:dyDescent="0.2">
      <c r="A4014" t="s">
        <v>2013</v>
      </c>
      <c r="B4014" s="21" t="s">
        <v>1146</v>
      </c>
      <c r="C4014" s="21" t="s">
        <v>1149</v>
      </c>
      <c r="D4014" s="21" t="s">
        <v>3260</v>
      </c>
      <c r="E4014" s="21" t="s">
        <v>3261</v>
      </c>
      <c r="G4014" s="14" t="s">
        <v>3267</v>
      </c>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4</v>
      </c>
      <c r="AQ4014" s="22" t="s">
        <v>3252</v>
      </c>
      <c r="AR4014" s="21" t="s">
        <v>3266</v>
      </c>
    </row>
    <row r="4015" spans="1:44" x14ac:dyDescent="0.2">
      <c r="A4015" t="s">
        <v>2013</v>
      </c>
      <c r="B4015" s="21" t="s">
        <v>1146</v>
      </c>
      <c r="C4015" s="21" t="s">
        <v>1149</v>
      </c>
      <c r="D4015" s="21" t="s">
        <v>3260</v>
      </c>
      <c r="E4015" s="21" t="s">
        <v>3261</v>
      </c>
      <c r="G4015" s="14" t="s">
        <v>3267</v>
      </c>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5</v>
      </c>
      <c r="AQ4015" s="22" t="s">
        <v>3252</v>
      </c>
      <c r="AR4015" s="21" t="s">
        <v>3266</v>
      </c>
    </row>
    <row r="4016" spans="1:44" x14ac:dyDescent="0.2">
      <c r="A4016" t="s">
        <v>2013</v>
      </c>
      <c r="B4016" s="21" t="s">
        <v>1146</v>
      </c>
      <c r="C4016" s="21" t="s">
        <v>1149</v>
      </c>
      <c r="D4016" s="21" t="s">
        <v>3260</v>
      </c>
      <c r="E4016" s="21" t="s">
        <v>3261</v>
      </c>
      <c r="G4016" s="14" t="s">
        <v>3267</v>
      </c>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6</v>
      </c>
      <c r="AQ4016" s="22" t="s">
        <v>3252</v>
      </c>
      <c r="AR4016" s="21" t="s">
        <v>3266</v>
      </c>
    </row>
    <row r="4017" spans="1:44" x14ac:dyDescent="0.2">
      <c r="A4017" t="s">
        <v>2013</v>
      </c>
      <c r="B4017" s="21" t="s">
        <v>1146</v>
      </c>
      <c r="C4017" s="21" t="s">
        <v>1149</v>
      </c>
      <c r="D4017" s="21" t="s">
        <v>3260</v>
      </c>
      <c r="E4017" s="21" t="s">
        <v>3261</v>
      </c>
      <c r="G4017" s="14" t="s">
        <v>3267</v>
      </c>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7</v>
      </c>
      <c r="AQ4017" s="22" t="s">
        <v>3252</v>
      </c>
      <c r="AR4017" s="21" t="s">
        <v>3266</v>
      </c>
    </row>
    <row r="4018" spans="1:44" x14ac:dyDescent="0.2">
      <c r="A4018" t="s">
        <v>2013</v>
      </c>
      <c r="B4018" s="21" t="s">
        <v>1146</v>
      </c>
      <c r="C4018" s="21" t="s">
        <v>1149</v>
      </c>
      <c r="D4018" s="21" t="s">
        <v>3260</v>
      </c>
      <c r="E4018" s="21" t="s">
        <v>3261</v>
      </c>
      <c r="G4018" s="14" t="s">
        <v>3267</v>
      </c>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8</v>
      </c>
      <c r="AQ4018" s="22" t="s">
        <v>3252</v>
      </c>
      <c r="AR4018" s="21" t="s">
        <v>3266</v>
      </c>
    </row>
    <row r="4019" spans="1:44" x14ac:dyDescent="0.2">
      <c r="A4019" t="s">
        <v>2013</v>
      </c>
      <c r="B4019" s="21" t="s">
        <v>1146</v>
      </c>
      <c r="C4019" s="21" t="s">
        <v>1149</v>
      </c>
      <c r="D4019" s="21" t="s">
        <v>3260</v>
      </c>
      <c r="E4019" s="21" t="s">
        <v>3261</v>
      </c>
      <c r="G4019" s="14" t="s">
        <v>3267</v>
      </c>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9</v>
      </c>
      <c r="AQ4019" s="22" t="s">
        <v>3252</v>
      </c>
      <c r="AR4019" s="21" t="s">
        <v>3266</v>
      </c>
    </row>
    <row r="4020" spans="1:44" x14ac:dyDescent="0.2">
      <c r="A4020" t="s">
        <v>2013</v>
      </c>
      <c r="B4020" s="21" t="s">
        <v>1146</v>
      </c>
      <c r="C4020" s="21" t="s">
        <v>1149</v>
      </c>
      <c r="D4020" s="21" t="s">
        <v>3260</v>
      </c>
      <c r="E4020" s="21" t="s">
        <v>3261</v>
      </c>
      <c r="G4020" s="14" t="s">
        <v>3267</v>
      </c>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10</v>
      </c>
      <c r="AQ4020" s="22" t="s">
        <v>3252</v>
      </c>
      <c r="AR4020" s="21" t="s">
        <v>3266</v>
      </c>
    </row>
    <row r="4021" spans="1:44" x14ac:dyDescent="0.2">
      <c r="A4021" t="s">
        <v>2013</v>
      </c>
      <c r="B4021" s="21" t="s">
        <v>1146</v>
      </c>
      <c r="C4021" s="21" t="s">
        <v>1149</v>
      </c>
      <c r="D4021" s="21" t="s">
        <v>3260</v>
      </c>
      <c r="E4021" s="21" t="s">
        <v>3261</v>
      </c>
      <c r="G4021" s="14" t="s">
        <v>3267</v>
      </c>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4.8899999999999997</v>
      </c>
      <c r="AL4021" t="s">
        <v>1277</v>
      </c>
      <c r="AM4021">
        <f>9.396</f>
        <v>9.3960000000000008</v>
      </c>
      <c r="AN4021" s="21">
        <v>4</v>
      </c>
      <c r="AO4021" s="21">
        <v>25</v>
      </c>
      <c r="AP4021" s="21">
        <v>11</v>
      </c>
      <c r="AQ4021" s="22" t="s">
        <v>3252</v>
      </c>
      <c r="AR4021" s="21" t="s">
        <v>3266</v>
      </c>
    </row>
    <row r="4022" spans="1:44" x14ac:dyDescent="0.2">
      <c r="A4022" t="s">
        <v>2013</v>
      </c>
      <c r="B4022" s="21" t="s">
        <v>1146</v>
      </c>
      <c r="C4022" s="21" t="s">
        <v>1149</v>
      </c>
      <c r="D4022" s="21" t="s">
        <v>3260</v>
      </c>
      <c r="E4022" s="21" t="s">
        <v>3261</v>
      </c>
      <c r="G4022" s="14" t="s">
        <v>3267</v>
      </c>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14.451000000000001</v>
      </c>
      <c r="AL4022" t="s">
        <v>1277</v>
      </c>
      <c r="AM4022">
        <f>20.934-7.967</f>
        <v>12.967000000000002</v>
      </c>
      <c r="AN4022" s="21">
        <v>4</v>
      </c>
      <c r="AO4022" s="21">
        <v>25</v>
      </c>
      <c r="AP4022" s="21">
        <v>12</v>
      </c>
      <c r="AQ4022" s="22" t="s">
        <v>3252</v>
      </c>
      <c r="AR4022" s="21" t="s">
        <v>3266</v>
      </c>
    </row>
    <row r="4023" spans="1:44" x14ac:dyDescent="0.2">
      <c r="A4023" t="s">
        <v>2013</v>
      </c>
      <c r="B4023" s="21" t="s">
        <v>1146</v>
      </c>
      <c r="C4023" s="21" t="s">
        <v>1149</v>
      </c>
      <c r="D4023" s="21" t="s">
        <v>3260</v>
      </c>
      <c r="E4023" s="21" t="s">
        <v>3261</v>
      </c>
      <c r="G4023" s="14" t="s">
        <v>3267</v>
      </c>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35.44</v>
      </c>
      <c r="AL4023" t="s">
        <v>1277</v>
      </c>
      <c r="AM4023" t="s">
        <v>3003</v>
      </c>
      <c r="AN4023" s="21">
        <v>4</v>
      </c>
      <c r="AO4023" s="21">
        <v>25</v>
      </c>
      <c r="AP4023" s="21">
        <v>13</v>
      </c>
      <c r="AQ4023" s="22" t="s">
        <v>3252</v>
      </c>
      <c r="AR4023" s="21" t="s">
        <v>3266</v>
      </c>
    </row>
    <row r="4024" spans="1:44" x14ac:dyDescent="0.2">
      <c r="A4024" t="s">
        <v>2013</v>
      </c>
      <c r="B4024" s="21" t="s">
        <v>1146</v>
      </c>
      <c r="C4024" s="21" t="s">
        <v>1149</v>
      </c>
      <c r="D4024" s="21" t="s">
        <v>3260</v>
      </c>
      <c r="E4024" s="21" t="s">
        <v>3261</v>
      </c>
      <c r="G4024" s="14" t="s">
        <v>3267</v>
      </c>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58.515999999999998</v>
      </c>
      <c r="AL4024" t="s">
        <v>1277</v>
      </c>
      <c r="AM4024" t="s">
        <v>3003</v>
      </c>
      <c r="AN4024" s="21">
        <v>4</v>
      </c>
      <c r="AO4024" s="21">
        <v>25</v>
      </c>
      <c r="AP4024" s="21">
        <v>14</v>
      </c>
      <c r="AQ4024" s="22" t="s">
        <v>3252</v>
      </c>
      <c r="AR4024" s="21" t="s">
        <v>3266</v>
      </c>
    </row>
    <row r="4025" spans="1:44" x14ac:dyDescent="0.2">
      <c r="A4025" t="s">
        <v>2013</v>
      </c>
      <c r="B4025" s="21" t="s">
        <v>1146</v>
      </c>
      <c r="C4025" s="21" t="s">
        <v>1149</v>
      </c>
      <c r="D4025" s="21" t="s">
        <v>3260</v>
      </c>
      <c r="E4025" s="21" t="s">
        <v>3261</v>
      </c>
      <c r="G4025" s="14" t="s">
        <v>3267</v>
      </c>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70.823999999999998</v>
      </c>
      <c r="AL4025" t="s">
        <v>1277</v>
      </c>
      <c r="AM4025" t="s">
        <v>3003</v>
      </c>
      <c r="AN4025" s="21">
        <v>4</v>
      </c>
      <c r="AO4025" s="21">
        <v>25</v>
      </c>
      <c r="AP4025" s="21">
        <v>15</v>
      </c>
      <c r="AQ4025" s="22" t="s">
        <v>3252</v>
      </c>
      <c r="AR4025" s="21" t="s">
        <v>3266</v>
      </c>
    </row>
    <row r="4026" spans="1:44" x14ac:dyDescent="0.2">
      <c r="A4026" t="s">
        <v>2013</v>
      </c>
      <c r="B4026" s="21" t="s">
        <v>1146</v>
      </c>
      <c r="C4026" s="21" t="s">
        <v>1149</v>
      </c>
      <c r="D4026" s="21" t="s">
        <v>3260</v>
      </c>
      <c r="E4026" s="21" t="s">
        <v>3261</v>
      </c>
      <c r="G4026" s="14" t="s">
        <v>3267</v>
      </c>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73.022000000000006</v>
      </c>
      <c r="AL4026" t="s">
        <v>1277</v>
      </c>
      <c r="AM4026" t="s">
        <v>3003</v>
      </c>
      <c r="AN4026" s="21">
        <v>4</v>
      </c>
      <c r="AO4026" s="21">
        <v>25</v>
      </c>
      <c r="AP4026" s="21">
        <v>16</v>
      </c>
      <c r="AQ4026" s="22" t="s">
        <v>3252</v>
      </c>
      <c r="AR4026" s="21" t="s">
        <v>3266</v>
      </c>
    </row>
    <row r="4027" spans="1:44" x14ac:dyDescent="0.2">
      <c r="A4027" t="s">
        <v>2013</v>
      </c>
      <c r="B4027" s="21" t="s">
        <v>1146</v>
      </c>
      <c r="C4027" s="21" t="s">
        <v>1149</v>
      </c>
      <c r="D4027" s="21" t="s">
        <v>3260</v>
      </c>
      <c r="E4027" s="21" t="s">
        <v>3261</v>
      </c>
      <c r="G4027" s="14" t="s">
        <v>3267</v>
      </c>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75.44</v>
      </c>
      <c r="AL4027" t="s">
        <v>1277</v>
      </c>
      <c r="AM4027" t="s">
        <v>3003</v>
      </c>
      <c r="AN4027" s="21">
        <v>4</v>
      </c>
      <c r="AO4027" s="21">
        <v>25</v>
      </c>
      <c r="AP4027" s="21">
        <v>17</v>
      </c>
      <c r="AQ4027" s="22" t="s">
        <v>3252</v>
      </c>
      <c r="AR4027" s="21" t="s">
        <v>3266</v>
      </c>
    </row>
    <row r="4028" spans="1:44" x14ac:dyDescent="0.2">
      <c r="A4028" t="s">
        <v>2013</v>
      </c>
      <c r="B4028" s="21" t="s">
        <v>1146</v>
      </c>
      <c r="C4028" s="21" t="s">
        <v>1149</v>
      </c>
      <c r="D4028" s="21" t="s">
        <v>3260</v>
      </c>
      <c r="E4028" s="21" t="s">
        <v>3261</v>
      </c>
      <c r="G4028" s="14" t="s">
        <v>3267</v>
      </c>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82.856999999999999</v>
      </c>
      <c r="AL4028" t="s">
        <v>1277</v>
      </c>
      <c r="AM4028" t="s">
        <v>3003</v>
      </c>
      <c r="AN4028" s="21">
        <v>4</v>
      </c>
      <c r="AO4028" s="21">
        <v>25</v>
      </c>
      <c r="AP4028" s="21">
        <v>19</v>
      </c>
      <c r="AQ4028" s="22" t="s">
        <v>3252</v>
      </c>
      <c r="AR4028" s="21" t="s">
        <v>3266</v>
      </c>
    </row>
    <row r="4029" spans="1:44" x14ac:dyDescent="0.2">
      <c r="A4029" t="s">
        <v>2013</v>
      </c>
      <c r="B4029" s="21" t="s">
        <v>1146</v>
      </c>
      <c r="C4029" s="21" t="s">
        <v>1149</v>
      </c>
      <c r="D4029" s="21" t="s">
        <v>3260</v>
      </c>
      <c r="E4029" s="21" t="s">
        <v>3261</v>
      </c>
      <c r="G4029" s="14" t="s">
        <v>3267</v>
      </c>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84.010999999999996</v>
      </c>
      <c r="AL4029" t="s">
        <v>1277</v>
      </c>
      <c r="AM4029" t="s">
        <v>3003</v>
      </c>
      <c r="AN4029" s="21">
        <v>4</v>
      </c>
      <c r="AO4029" s="21">
        <v>25</v>
      </c>
      <c r="AP4029" s="21">
        <v>20</v>
      </c>
      <c r="AQ4029" s="22" t="s">
        <v>3252</v>
      </c>
      <c r="AR4029" s="21" t="s">
        <v>3266</v>
      </c>
    </row>
    <row r="4030" spans="1:44" x14ac:dyDescent="0.2">
      <c r="A4030" t="s">
        <v>2013</v>
      </c>
      <c r="B4030" s="21" t="s">
        <v>1146</v>
      </c>
      <c r="C4030" s="21" t="s">
        <v>1149</v>
      </c>
      <c r="D4030" s="21" t="s">
        <v>3260</v>
      </c>
      <c r="E4030" s="21" t="s">
        <v>3261</v>
      </c>
      <c r="G4030" s="14" t="s">
        <v>3267</v>
      </c>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85.33</v>
      </c>
      <c r="AL4030" t="s">
        <v>1277</v>
      </c>
      <c r="AM4030" t="s">
        <v>3003</v>
      </c>
      <c r="AN4030" s="21">
        <v>4</v>
      </c>
      <c r="AO4030" s="21">
        <v>25</v>
      </c>
      <c r="AP4030" s="21">
        <v>21</v>
      </c>
      <c r="AQ4030" s="22" t="s">
        <v>3252</v>
      </c>
      <c r="AR4030" s="21" t="s">
        <v>3266</v>
      </c>
    </row>
    <row r="4031" spans="1:44" x14ac:dyDescent="0.2">
      <c r="A4031" t="s">
        <v>2013</v>
      </c>
      <c r="B4031" s="21" t="s">
        <v>1146</v>
      </c>
      <c r="C4031" s="21" t="s">
        <v>1149</v>
      </c>
      <c r="D4031" s="21" t="s">
        <v>3260</v>
      </c>
      <c r="E4031" s="21" t="s">
        <v>3261</v>
      </c>
      <c r="G4031" s="14" t="s">
        <v>3267</v>
      </c>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85.33</v>
      </c>
      <c r="AL4031" t="s">
        <v>1277</v>
      </c>
      <c r="AM4031" t="s">
        <v>3003</v>
      </c>
      <c r="AN4031" s="21">
        <v>4</v>
      </c>
      <c r="AO4031" s="21">
        <v>25</v>
      </c>
      <c r="AP4031" s="21">
        <v>22</v>
      </c>
      <c r="AQ4031" s="22" t="s">
        <v>3252</v>
      </c>
      <c r="AR4031" s="21" t="s">
        <v>3266</v>
      </c>
    </row>
    <row r="4032" spans="1:44" x14ac:dyDescent="0.2">
      <c r="A4032" t="s">
        <v>2013</v>
      </c>
      <c r="B4032" s="21" t="s">
        <v>1146</v>
      </c>
      <c r="C4032" s="21" t="s">
        <v>1149</v>
      </c>
      <c r="D4032" s="21" t="s">
        <v>3260</v>
      </c>
      <c r="E4032" s="21" t="s">
        <v>3261</v>
      </c>
      <c r="G4032" s="14" t="s">
        <v>3267</v>
      </c>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87.856999999999999</v>
      </c>
      <c r="AL4032" t="s">
        <v>1277</v>
      </c>
      <c r="AM4032" t="s">
        <v>3003</v>
      </c>
      <c r="AN4032" s="21">
        <v>4</v>
      </c>
      <c r="AO4032" s="21">
        <v>25</v>
      </c>
      <c r="AP4032" s="21">
        <v>23</v>
      </c>
      <c r="AQ4032" s="22" t="s">
        <v>3252</v>
      </c>
      <c r="AR4032" s="21" t="s">
        <v>3266</v>
      </c>
    </row>
    <row r="4033" spans="1:44" x14ac:dyDescent="0.2">
      <c r="A4033" t="s">
        <v>2013</v>
      </c>
      <c r="B4033" s="21" t="s">
        <v>1146</v>
      </c>
      <c r="C4033" s="21" t="s">
        <v>1149</v>
      </c>
      <c r="D4033" s="21" t="s">
        <v>3260</v>
      </c>
      <c r="E4033" s="21" t="s">
        <v>3261</v>
      </c>
      <c r="G4033" s="14" t="s">
        <v>3267</v>
      </c>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88.846000000000004</v>
      </c>
      <c r="AL4033" t="s">
        <v>1277</v>
      </c>
      <c r="AM4033" t="s">
        <v>3003</v>
      </c>
      <c r="AN4033" s="21">
        <v>4</v>
      </c>
      <c r="AO4033" s="21">
        <v>25</v>
      </c>
      <c r="AP4033" s="21">
        <v>24</v>
      </c>
      <c r="AQ4033" s="22" t="s">
        <v>3252</v>
      </c>
      <c r="AR4033" s="21" t="s">
        <v>3266</v>
      </c>
    </row>
    <row r="4034" spans="1:44" x14ac:dyDescent="0.2">
      <c r="A4034" t="s">
        <v>2013</v>
      </c>
      <c r="B4034" s="21" t="s">
        <v>1146</v>
      </c>
      <c r="C4034" s="21" t="s">
        <v>1149</v>
      </c>
      <c r="D4034" s="21" t="s">
        <v>3260</v>
      </c>
      <c r="E4034" s="21" t="s">
        <v>3261</v>
      </c>
      <c r="G4034" s="14" t="s">
        <v>3267</v>
      </c>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90.165000000000006</v>
      </c>
      <c r="AL4034" t="s">
        <v>1277</v>
      </c>
      <c r="AM4034" t="s">
        <v>3003</v>
      </c>
      <c r="AN4034" s="21">
        <v>4</v>
      </c>
      <c r="AO4034" s="21">
        <v>25</v>
      </c>
      <c r="AP4034" s="21">
        <v>25</v>
      </c>
      <c r="AQ4034" s="22" t="s">
        <v>3252</v>
      </c>
      <c r="AR4034" s="21" t="s">
        <v>3266</v>
      </c>
    </row>
    <row r="4035" spans="1:44" x14ac:dyDescent="0.2">
      <c r="A4035" t="s">
        <v>2013</v>
      </c>
      <c r="B4035" s="21" t="s">
        <v>1146</v>
      </c>
      <c r="C4035" s="21" t="s">
        <v>1149</v>
      </c>
      <c r="D4035" s="21" t="s">
        <v>3260</v>
      </c>
      <c r="E4035" s="21" t="s">
        <v>3261</v>
      </c>
      <c r="G4035" s="14" t="s">
        <v>3267</v>
      </c>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92.691999999999993</v>
      </c>
      <c r="AL4035" t="s">
        <v>1277</v>
      </c>
      <c r="AM4035" t="s">
        <v>3003</v>
      </c>
      <c r="AN4035" s="21">
        <v>4</v>
      </c>
      <c r="AO4035" s="21">
        <v>25</v>
      </c>
      <c r="AP4035" s="21">
        <v>26</v>
      </c>
      <c r="AQ4035" s="22" t="s">
        <v>3252</v>
      </c>
      <c r="AR4035" s="21" t="s">
        <v>3266</v>
      </c>
    </row>
    <row r="4036" spans="1:44" x14ac:dyDescent="0.2">
      <c r="A4036" t="s">
        <v>2013</v>
      </c>
      <c r="B4036" s="21" t="s">
        <v>1146</v>
      </c>
      <c r="C4036" s="21" t="s">
        <v>1149</v>
      </c>
      <c r="D4036" s="21" t="s">
        <v>3260</v>
      </c>
      <c r="E4036" s="21" t="s">
        <v>3261</v>
      </c>
      <c r="G4036" s="14" t="s">
        <v>3267</v>
      </c>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93.900999999999996</v>
      </c>
      <c r="AL4036" t="s">
        <v>1277</v>
      </c>
      <c r="AM4036" t="s">
        <v>3003</v>
      </c>
      <c r="AN4036" s="21">
        <v>4</v>
      </c>
      <c r="AO4036" s="21">
        <v>25</v>
      </c>
      <c r="AP4036" s="21">
        <v>27</v>
      </c>
      <c r="AQ4036" s="22" t="s">
        <v>3252</v>
      </c>
      <c r="AR4036" s="21" t="s">
        <v>3266</v>
      </c>
    </row>
    <row r="4037" spans="1:44" x14ac:dyDescent="0.2">
      <c r="A4037" t="s">
        <v>2013</v>
      </c>
      <c r="B4037" s="21" t="s">
        <v>1146</v>
      </c>
      <c r="C4037" s="21" t="s">
        <v>1149</v>
      </c>
      <c r="D4037" s="21" t="s">
        <v>3260</v>
      </c>
      <c r="E4037" s="21" t="s">
        <v>3261</v>
      </c>
      <c r="G4037" s="14" t="s">
        <v>3267</v>
      </c>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93.900999999999996</v>
      </c>
      <c r="AL4037" t="s">
        <v>1277</v>
      </c>
      <c r="AM4037" t="s">
        <v>3003</v>
      </c>
      <c r="AN4037" s="21">
        <v>4</v>
      </c>
      <c r="AO4037" s="21">
        <v>25</v>
      </c>
      <c r="AP4037" s="21">
        <v>28</v>
      </c>
      <c r="AQ4037" s="22" t="s">
        <v>3252</v>
      </c>
      <c r="AR4037" s="21" t="s">
        <v>3266</v>
      </c>
    </row>
    <row r="4038" spans="1:44" x14ac:dyDescent="0.2">
      <c r="A4038" t="s">
        <v>2013</v>
      </c>
      <c r="B4038" s="21" t="s">
        <v>1146</v>
      </c>
      <c r="C4038" s="21" t="s">
        <v>1149</v>
      </c>
      <c r="D4038" s="21" t="s">
        <v>3260</v>
      </c>
      <c r="E4038" s="21" t="s">
        <v>3261</v>
      </c>
      <c r="G4038" s="14" t="s">
        <v>3267</v>
      </c>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93.790999999999997</v>
      </c>
      <c r="AL4038" t="s">
        <v>1277</v>
      </c>
      <c r="AM4038" t="s">
        <v>3003</v>
      </c>
      <c r="AN4038" s="21">
        <v>4</v>
      </c>
      <c r="AO4038" s="21">
        <v>25</v>
      </c>
      <c r="AP4038" s="21">
        <v>29</v>
      </c>
      <c r="AQ4038" s="22" t="s">
        <v>3252</v>
      </c>
      <c r="AR4038" s="21" t="s">
        <v>3266</v>
      </c>
    </row>
    <row r="4039" spans="1:44" x14ac:dyDescent="0.2">
      <c r="A4039" t="s">
        <v>2013</v>
      </c>
      <c r="B4039" s="21" t="s">
        <v>1146</v>
      </c>
      <c r="C4039" s="21" t="s">
        <v>1149</v>
      </c>
      <c r="D4039" s="21" t="s">
        <v>3260</v>
      </c>
      <c r="E4039" s="21" t="s">
        <v>3261</v>
      </c>
      <c r="G4039" s="14" t="s">
        <v>3267</v>
      </c>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30</v>
      </c>
      <c r="AQ4039" s="22" t="s">
        <v>3252</v>
      </c>
      <c r="AR4039" s="21" t="s">
        <v>3266</v>
      </c>
    </row>
    <row r="4040" spans="1:44" x14ac:dyDescent="0.2">
      <c r="A4040" t="s">
        <v>2013</v>
      </c>
      <c r="B4040" s="21" t="s">
        <v>1146</v>
      </c>
      <c r="C4040" s="21" t="s">
        <v>1149</v>
      </c>
      <c r="D4040" s="21" t="s">
        <v>3260</v>
      </c>
      <c r="E4040" s="21" t="s">
        <v>3261</v>
      </c>
      <c r="G4040" s="14" t="s">
        <v>3267</v>
      </c>
      <c r="H4040" s="21" t="s">
        <v>1165</v>
      </c>
      <c r="I4040" s="21" t="s">
        <v>3262</v>
      </c>
      <c r="M4040" t="s">
        <v>3034</v>
      </c>
      <c r="O4040">
        <v>2009</v>
      </c>
      <c r="Q4040" t="s">
        <v>3263</v>
      </c>
      <c r="S4040" t="s">
        <v>3265</v>
      </c>
      <c r="T4040" t="s">
        <v>3264</v>
      </c>
      <c r="U4040" s="21" t="s">
        <v>1151</v>
      </c>
      <c r="X4040" s="9" t="s">
        <v>1292</v>
      </c>
      <c r="Z4040">
        <v>12</v>
      </c>
      <c r="AD4040" t="s">
        <v>1165</v>
      </c>
      <c r="AF4040" t="s">
        <v>1165</v>
      </c>
      <c r="AI4040" s="21" t="s">
        <v>1165</v>
      </c>
      <c r="AJ4040" s="21" t="s">
        <v>1148</v>
      </c>
      <c r="AK4040">
        <v>0</v>
      </c>
      <c r="AL4040" t="s">
        <v>1277</v>
      </c>
      <c r="AM4040">
        <v>0</v>
      </c>
      <c r="AN4040" s="21">
        <v>4</v>
      </c>
      <c r="AO4040" s="21">
        <v>25</v>
      </c>
      <c r="AP4040" s="21">
        <v>1</v>
      </c>
      <c r="AQ4040" s="22" t="s">
        <v>3252</v>
      </c>
      <c r="AR4040" s="21" t="s">
        <v>3266</v>
      </c>
    </row>
    <row r="4041" spans="1:44" x14ac:dyDescent="0.2">
      <c r="A4041" t="s">
        <v>2013</v>
      </c>
      <c r="B4041" s="21" t="s">
        <v>1146</v>
      </c>
      <c r="C4041" s="21" t="s">
        <v>1149</v>
      </c>
      <c r="D4041" s="21" t="s">
        <v>3260</v>
      </c>
      <c r="E4041" s="21" t="s">
        <v>3261</v>
      </c>
      <c r="G4041" s="14" t="s">
        <v>3267</v>
      </c>
      <c r="H4041" s="21" t="s">
        <v>1165</v>
      </c>
      <c r="I4041" s="21" t="s">
        <v>3262</v>
      </c>
      <c r="M4041" t="s">
        <v>3034</v>
      </c>
      <c r="O4041">
        <v>2009</v>
      </c>
      <c r="Q4041" t="s">
        <v>3263</v>
      </c>
      <c r="S4041" t="s">
        <v>3265</v>
      </c>
      <c r="T4041" t="s">
        <v>3264</v>
      </c>
      <c r="U4041" s="21" t="s">
        <v>1151</v>
      </c>
      <c r="X4041" s="9" t="s">
        <v>1292</v>
      </c>
      <c r="Z4041">
        <v>12</v>
      </c>
      <c r="AD4041" t="s">
        <v>1165</v>
      </c>
      <c r="AF4041" t="s">
        <v>1165</v>
      </c>
      <c r="AI4041" s="21" t="s">
        <v>1165</v>
      </c>
      <c r="AJ4041" s="21" t="s">
        <v>1148</v>
      </c>
      <c r="AK4041">
        <v>0</v>
      </c>
      <c r="AL4041" t="s">
        <v>1277</v>
      </c>
      <c r="AM4041">
        <v>0</v>
      </c>
      <c r="AN4041" s="21">
        <v>4</v>
      </c>
      <c r="AO4041" s="21">
        <v>25</v>
      </c>
      <c r="AP4041" s="21">
        <v>2</v>
      </c>
      <c r="AQ4041" s="22" t="s">
        <v>3252</v>
      </c>
      <c r="AR4041" s="21" t="s">
        <v>3266</v>
      </c>
    </row>
    <row r="4042" spans="1:44" x14ac:dyDescent="0.2">
      <c r="A4042" t="s">
        <v>2013</v>
      </c>
      <c r="B4042" s="21" t="s">
        <v>1146</v>
      </c>
      <c r="C4042" s="21" t="s">
        <v>1149</v>
      </c>
      <c r="D4042" s="21" t="s">
        <v>3260</v>
      </c>
      <c r="E4042" s="21" t="s">
        <v>3261</v>
      </c>
      <c r="G4042" s="14" t="s">
        <v>3267</v>
      </c>
      <c r="H4042" s="21" t="s">
        <v>1165</v>
      </c>
      <c r="I4042" s="21" t="s">
        <v>3262</v>
      </c>
      <c r="M4042" t="s">
        <v>3034</v>
      </c>
      <c r="O4042">
        <v>2009</v>
      </c>
      <c r="Q4042" t="s">
        <v>3263</v>
      </c>
      <c r="S4042" t="s">
        <v>3265</v>
      </c>
      <c r="T4042" t="s">
        <v>3264</v>
      </c>
      <c r="U4042" s="21" t="s">
        <v>1151</v>
      </c>
      <c r="X4042" s="9" t="s">
        <v>1292</v>
      </c>
      <c r="Z4042">
        <v>12</v>
      </c>
      <c r="AD4042" t="s">
        <v>1165</v>
      </c>
      <c r="AF4042" t="s">
        <v>1165</v>
      </c>
      <c r="AI4042" s="21" t="s">
        <v>1165</v>
      </c>
      <c r="AJ4042" s="21" t="s">
        <v>1148</v>
      </c>
      <c r="AK4042">
        <v>0</v>
      </c>
      <c r="AL4042" t="s">
        <v>1277</v>
      </c>
      <c r="AM4042">
        <v>0</v>
      </c>
      <c r="AN4042" s="21">
        <v>4</v>
      </c>
      <c r="AO4042" s="21">
        <v>25</v>
      </c>
      <c r="AP4042" s="21">
        <v>3</v>
      </c>
      <c r="AQ4042" s="22" t="s">
        <v>3252</v>
      </c>
      <c r="AR4042" s="21" t="s">
        <v>3266</v>
      </c>
    </row>
    <row r="4043" spans="1:44" x14ac:dyDescent="0.2">
      <c r="A4043" t="s">
        <v>2013</v>
      </c>
      <c r="B4043" s="21" t="s">
        <v>1146</v>
      </c>
      <c r="C4043" s="21" t="s">
        <v>1149</v>
      </c>
      <c r="D4043" s="21" t="s">
        <v>3260</v>
      </c>
      <c r="E4043" s="21" t="s">
        <v>3261</v>
      </c>
      <c r="G4043" s="14" t="s">
        <v>3267</v>
      </c>
      <c r="H4043" s="21" t="s">
        <v>1165</v>
      </c>
      <c r="I4043" s="21" t="s">
        <v>3262</v>
      </c>
      <c r="M4043" t="s">
        <v>3034</v>
      </c>
      <c r="O4043">
        <v>2009</v>
      </c>
      <c r="Q4043" t="s">
        <v>3263</v>
      </c>
      <c r="S4043" t="s">
        <v>3265</v>
      </c>
      <c r="T4043" t="s">
        <v>3264</v>
      </c>
      <c r="U4043" s="21" t="s">
        <v>1151</v>
      </c>
      <c r="X4043" s="9" t="s">
        <v>1292</v>
      </c>
      <c r="Z4043">
        <v>12</v>
      </c>
      <c r="AD4043" t="s">
        <v>1165</v>
      </c>
      <c r="AF4043" t="s">
        <v>1165</v>
      </c>
      <c r="AI4043" s="21" t="s">
        <v>1165</v>
      </c>
      <c r="AJ4043" s="21" t="s">
        <v>1148</v>
      </c>
      <c r="AK4043">
        <v>0</v>
      </c>
      <c r="AL4043" t="s">
        <v>1277</v>
      </c>
      <c r="AM4043">
        <v>0</v>
      </c>
      <c r="AN4043" s="21">
        <v>4</v>
      </c>
      <c r="AO4043" s="21">
        <v>25</v>
      </c>
      <c r="AP4043" s="21">
        <v>4</v>
      </c>
      <c r="AQ4043" s="22" t="s">
        <v>3252</v>
      </c>
      <c r="AR4043" s="21" t="s">
        <v>3266</v>
      </c>
    </row>
    <row r="4044" spans="1:44" x14ac:dyDescent="0.2">
      <c r="A4044" t="s">
        <v>2013</v>
      </c>
      <c r="B4044" s="21" t="s">
        <v>1146</v>
      </c>
      <c r="C4044" s="21" t="s">
        <v>1149</v>
      </c>
      <c r="D4044" s="21" t="s">
        <v>3260</v>
      </c>
      <c r="E4044" s="21" t="s">
        <v>3261</v>
      </c>
      <c r="G4044" s="14" t="s">
        <v>3267</v>
      </c>
      <c r="H4044" s="21" t="s">
        <v>1165</v>
      </c>
      <c r="I4044" s="21" t="s">
        <v>3262</v>
      </c>
      <c r="M4044" t="s">
        <v>3034</v>
      </c>
      <c r="O4044">
        <v>2009</v>
      </c>
      <c r="Q4044" t="s">
        <v>3263</v>
      </c>
      <c r="S4044" t="s">
        <v>3265</v>
      </c>
      <c r="T4044" t="s">
        <v>3264</v>
      </c>
      <c r="U4044" s="21" t="s">
        <v>1151</v>
      </c>
      <c r="X4044" s="9" t="s">
        <v>1292</v>
      </c>
      <c r="Z4044">
        <v>12</v>
      </c>
      <c r="AD4044" t="s">
        <v>1165</v>
      </c>
      <c r="AF4044" t="s">
        <v>1165</v>
      </c>
      <c r="AI4044" s="21" t="s">
        <v>1165</v>
      </c>
      <c r="AJ4044" s="21" t="s">
        <v>1148</v>
      </c>
      <c r="AK4044">
        <v>0</v>
      </c>
      <c r="AL4044" t="s">
        <v>1277</v>
      </c>
      <c r="AM4044">
        <v>0</v>
      </c>
      <c r="AN4044" s="21">
        <v>4</v>
      </c>
      <c r="AO4044" s="21">
        <v>25</v>
      </c>
      <c r="AP4044" s="21">
        <v>5</v>
      </c>
      <c r="AQ4044" s="22" t="s">
        <v>3252</v>
      </c>
      <c r="AR4044" s="21" t="s">
        <v>3266</v>
      </c>
    </row>
    <row r="4045" spans="1:44" x14ac:dyDescent="0.2">
      <c r="A4045" t="s">
        <v>2013</v>
      </c>
      <c r="B4045" s="21" t="s">
        <v>1146</v>
      </c>
      <c r="C4045" s="21" t="s">
        <v>1149</v>
      </c>
      <c r="D4045" s="21" t="s">
        <v>3260</v>
      </c>
      <c r="E4045" s="21" t="s">
        <v>3261</v>
      </c>
      <c r="G4045" s="14" t="s">
        <v>3267</v>
      </c>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36.429000000000002</v>
      </c>
      <c r="AL4045" t="s">
        <v>1277</v>
      </c>
      <c r="AM4045" t="s">
        <v>3003</v>
      </c>
      <c r="AN4045" s="21">
        <v>4</v>
      </c>
      <c r="AO4045" s="21">
        <v>25</v>
      </c>
      <c r="AP4045" s="21">
        <v>6</v>
      </c>
      <c r="AQ4045" s="22" t="s">
        <v>3252</v>
      </c>
      <c r="AR4045" s="21" t="s">
        <v>3266</v>
      </c>
    </row>
    <row r="4046" spans="1:44" x14ac:dyDescent="0.2">
      <c r="A4046" t="s">
        <v>2013</v>
      </c>
      <c r="B4046" s="21" t="s">
        <v>1146</v>
      </c>
      <c r="C4046" s="21" t="s">
        <v>1149</v>
      </c>
      <c r="D4046" s="21" t="s">
        <v>3260</v>
      </c>
      <c r="E4046" s="21" t="s">
        <v>3261</v>
      </c>
      <c r="G4046" s="14" t="s">
        <v>3267</v>
      </c>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64.67</v>
      </c>
      <c r="AL4046" t="s">
        <v>1277</v>
      </c>
      <c r="AM4046" t="s">
        <v>3003</v>
      </c>
      <c r="AN4046" s="21">
        <v>4</v>
      </c>
      <c r="AO4046" s="21">
        <v>25</v>
      </c>
      <c r="AP4046" s="21">
        <v>7</v>
      </c>
      <c r="AQ4046" s="22" t="s">
        <v>3252</v>
      </c>
      <c r="AR4046" s="21" t="s">
        <v>3266</v>
      </c>
    </row>
    <row r="4047" spans="1:44" x14ac:dyDescent="0.2">
      <c r="A4047" t="s">
        <v>2013</v>
      </c>
      <c r="B4047" s="21" t="s">
        <v>1146</v>
      </c>
      <c r="C4047" s="21" t="s">
        <v>1149</v>
      </c>
      <c r="D4047" s="21" t="s">
        <v>3260</v>
      </c>
      <c r="E4047" s="21" t="s">
        <v>3261</v>
      </c>
      <c r="G4047" s="14" t="s">
        <v>3267</v>
      </c>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74.450999999999993</v>
      </c>
      <c r="AL4047" t="s">
        <v>1277</v>
      </c>
      <c r="AM4047" t="s">
        <v>3003</v>
      </c>
      <c r="AN4047" s="21">
        <v>4</v>
      </c>
      <c r="AO4047" s="21">
        <v>25</v>
      </c>
      <c r="AP4047" s="21">
        <v>8</v>
      </c>
      <c r="AQ4047" s="22" t="s">
        <v>3252</v>
      </c>
      <c r="AR4047" s="21" t="s">
        <v>3266</v>
      </c>
    </row>
    <row r="4048" spans="1:44" x14ac:dyDescent="0.2">
      <c r="A4048" t="s">
        <v>2013</v>
      </c>
      <c r="B4048" s="21" t="s">
        <v>1146</v>
      </c>
      <c r="C4048" s="21" t="s">
        <v>1149</v>
      </c>
      <c r="D4048" s="21" t="s">
        <v>3260</v>
      </c>
      <c r="E4048" s="21" t="s">
        <v>3261</v>
      </c>
      <c r="G4048" s="14" t="s">
        <v>3267</v>
      </c>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81.703000000000003</v>
      </c>
      <c r="AL4048" t="s">
        <v>1277</v>
      </c>
      <c r="AM4048" t="s">
        <v>3003</v>
      </c>
      <c r="AN4048" s="21">
        <v>4</v>
      </c>
      <c r="AO4048" s="21">
        <v>25</v>
      </c>
      <c r="AP4048" s="21">
        <v>9</v>
      </c>
      <c r="AQ4048" s="22" t="s">
        <v>3252</v>
      </c>
      <c r="AR4048" s="21" t="s">
        <v>3266</v>
      </c>
    </row>
    <row r="4049" spans="1:44" x14ac:dyDescent="0.2">
      <c r="A4049" t="s">
        <v>2013</v>
      </c>
      <c r="B4049" s="21" t="s">
        <v>1146</v>
      </c>
      <c r="C4049" s="21" t="s">
        <v>1149</v>
      </c>
      <c r="D4049" s="21" t="s">
        <v>3260</v>
      </c>
      <c r="E4049" s="21" t="s">
        <v>3261</v>
      </c>
      <c r="G4049" s="14" t="s">
        <v>3267</v>
      </c>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85.33</v>
      </c>
      <c r="AL4049" t="s">
        <v>1277</v>
      </c>
      <c r="AM4049" t="s">
        <v>3003</v>
      </c>
      <c r="AN4049" s="21">
        <v>4</v>
      </c>
      <c r="AO4049" s="21">
        <v>25</v>
      </c>
      <c r="AP4049" s="21">
        <v>10</v>
      </c>
      <c r="AQ4049" s="22" t="s">
        <v>3252</v>
      </c>
      <c r="AR4049" s="21" t="s">
        <v>3266</v>
      </c>
    </row>
    <row r="4050" spans="1:44" x14ac:dyDescent="0.2">
      <c r="A4050" t="s">
        <v>2013</v>
      </c>
      <c r="B4050" s="21" t="s">
        <v>1146</v>
      </c>
      <c r="C4050" s="21" t="s">
        <v>1149</v>
      </c>
      <c r="D4050" s="21" t="s">
        <v>3260</v>
      </c>
      <c r="E4050" s="21" t="s">
        <v>3261</v>
      </c>
      <c r="G4050" s="14" t="s">
        <v>3267</v>
      </c>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86.757999999999996</v>
      </c>
      <c r="AL4050" t="s">
        <v>1277</v>
      </c>
      <c r="AM4050" t="s">
        <v>3003</v>
      </c>
      <c r="AN4050" s="21">
        <v>4</v>
      </c>
      <c r="AO4050" s="21">
        <v>25</v>
      </c>
      <c r="AP4050" s="21">
        <v>11</v>
      </c>
      <c r="AQ4050" s="22" t="s">
        <v>3252</v>
      </c>
      <c r="AR4050" s="21" t="s">
        <v>3266</v>
      </c>
    </row>
    <row r="4051" spans="1:44" x14ac:dyDescent="0.2">
      <c r="A4051" t="s">
        <v>2013</v>
      </c>
      <c r="B4051" s="21" t="s">
        <v>1146</v>
      </c>
      <c r="C4051" s="21" t="s">
        <v>1149</v>
      </c>
      <c r="D4051" s="21" t="s">
        <v>3260</v>
      </c>
      <c r="E4051" s="21" t="s">
        <v>3261</v>
      </c>
      <c r="G4051" s="14" t="s">
        <v>3267</v>
      </c>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89.066000000000003</v>
      </c>
      <c r="AL4051" t="s">
        <v>1277</v>
      </c>
      <c r="AM4051" t="s">
        <v>3003</v>
      </c>
      <c r="AN4051" s="21">
        <v>4</v>
      </c>
      <c r="AO4051" s="21">
        <v>25</v>
      </c>
      <c r="AP4051" s="21">
        <v>12</v>
      </c>
      <c r="AQ4051" s="22" t="s">
        <v>3252</v>
      </c>
      <c r="AR4051" s="21" t="s">
        <v>3266</v>
      </c>
    </row>
    <row r="4052" spans="1:44" x14ac:dyDescent="0.2">
      <c r="A4052" t="s">
        <v>2013</v>
      </c>
      <c r="B4052" s="21" t="s">
        <v>1146</v>
      </c>
      <c r="C4052" s="21" t="s">
        <v>1149</v>
      </c>
      <c r="D4052" s="21" t="s">
        <v>3260</v>
      </c>
      <c r="E4052" s="21" t="s">
        <v>3261</v>
      </c>
      <c r="G4052" s="14" t="s">
        <v>3267</v>
      </c>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92.691999999999993</v>
      </c>
      <c r="AL4052" t="s">
        <v>1277</v>
      </c>
      <c r="AM4052" t="s">
        <v>3003</v>
      </c>
      <c r="AN4052" s="21">
        <v>4</v>
      </c>
      <c r="AO4052" s="21">
        <v>25</v>
      </c>
      <c r="AP4052" s="21">
        <v>13</v>
      </c>
      <c r="AQ4052" s="22" t="s">
        <v>3252</v>
      </c>
      <c r="AR4052" s="21" t="s">
        <v>3266</v>
      </c>
    </row>
    <row r="4053" spans="1:44" x14ac:dyDescent="0.2">
      <c r="A4053" t="s">
        <v>2013</v>
      </c>
      <c r="B4053" s="21" t="s">
        <v>1146</v>
      </c>
      <c r="C4053" s="21" t="s">
        <v>1149</v>
      </c>
      <c r="D4053" s="21" t="s">
        <v>3260</v>
      </c>
      <c r="E4053" s="21" t="s">
        <v>3261</v>
      </c>
      <c r="G4053" s="14" t="s">
        <v>3267</v>
      </c>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95.11</v>
      </c>
      <c r="AL4053" t="s">
        <v>1277</v>
      </c>
      <c r="AM4053" t="s">
        <v>3003</v>
      </c>
      <c r="AN4053" s="21">
        <v>4</v>
      </c>
      <c r="AO4053" s="21">
        <v>25</v>
      </c>
      <c r="AP4053" s="21">
        <v>14</v>
      </c>
      <c r="AQ4053" s="22" t="s">
        <v>3252</v>
      </c>
      <c r="AR4053" s="21" t="s">
        <v>3266</v>
      </c>
    </row>
    <row r="4054" spans="1:44" x14ac:dyDescent="0.2">
      <c r="A4054" t="s">
        <v>2013</v>
      </c>
      <c r="B4054" s="21" t="s">
        <v>1146</v>
      </c>
      <c r="C4054" s="21" t="s">
        <v>1149</v>
      </c>
      <c r="D4054" s="21" t="s">
        <v>3260</v>
      </c>
      <c r="E4054" s="21" t="s">
        <v>3261</v>
      </c>
      <c r="G4054" s="14" t="s">
        <v>3267</v>
      </c>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s="21">
        <v>95.055000000000007</v>
      </c>
      <c r="AL4054" t="s">
        <v>1277</v>
      </c>
      <c r="AM4054" t="s">
        <v>3003</v>
      </c>
      <c r="AN4054" s="21">
        <v>4</v>
      </c>
      <c r="AO4054" s="21">
        <v>25</v>
      </c>
      <c r="AP4054" s="21">
        <v>15</v>
      </c>
      <c r="AQ4054" s="22" t="s">
        <v>3252</v>
      </c>
      <c r="AR4054" s="21" t="s">
        <v>3266</v>
      </c>
    </row>
    <row r="4055" spans="1:44" x14ac:dyDescent="0.2">
      <c r="A4055" t="s">
        <v>2013</v>
      </c>
      <c r="B4055" s="21" t="s">
        <v>1146</v>
      </c>
      <c r="C4055" s="21" t="s">
        <v>1149</v>
      </c>
      <c r="D4055" s="21" t="s">
        <v>3260</v>
      </c>
      <c r="E4055" s="21" t="s">
        <v>3261</v>
      </c>
      <c r="G4055" s="14" t="s">
        <v>3267</v>
      </c>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s="21">
        <v>95.11</v>
      </c>
      <c r="AL4055" t="s">
        <v>1277</v>
      </c>
      <c r="AM4055" t="s">
        <v>3003</v>
      </c>
      <c r="AN4055" s="21">
        <v>4</v>
      </c>
      <c r="AO4055" s="21">
        <v>25</v>
      </c>
      <c r="AP4055" s="21">
        <v>16</v>
      </c>
      <c r="AQ4055" s="22" t="s">
        <v>3252</v>
      </c>
      <c r="AR4055" s="21" t="s">
        <v>3266</v>
      </c>
    </row>
    <row r="4056" spans="1:44" x14ac:dyDescent="0.2">
      <c r="A4056" t="s">
        <v>2013</v>
      </c>
      <c r="B4056" s="21" t="s">
        <v>1146</v>
      </c>
      <c r="C4056" s="21" t="s">
        <v>1149</v>
      </c>
      <c r="D4056" s="21" t="s">
        <v>3260</v>
      </c>
      <c r="E4056" s="21" t="s">
        <v>3261</v>
      </c>
      <c r="G4056" s="14" t="s">
        <v>3267</v>
      </c>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s="21">
        <v>96.319000000000003</v>
      </c>
      <c r="AL4056" t="s">
        <v>1277</v>
      </c>
      <c r="AM4056" t="s">
        <v>3003</v>
      </c>
      <c r="AN4056" s="21">
        <v>4</v>
      </c>
      <c r="AO4056" s="21">
        <v>25</v>
      </c>
      <c r="AP4056" s="21">
        <v>17</v>
      </c>
      <c r="AQ4056" s="22" t="s">
        <v>3252</v>
      </c>
      <c r="AR4056" s="21" t="s">
        <v>3266</v>
      </c>
    </row>
    <row r="4057" spans="1:44" x14ac:dyDescent="0.2">
      <c r="A4057" t="s">
        <v>2013</v>
      </c>
      <c r="B4057" s="21" t="s">
        <v>1146</v>
      </c>
      <c r="C4057" s="21" t="s">
        <v>1149</v>
      </c>
      <c r="D4057" s="21" t="s">
        <v>3260</v>
      </c>
      <c r="E4057" s="21" t="s">
        <v>3261</v>
      </c>
      <c r="G4057" s="14" t="s">
        <v>3267</v>
      </c>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s="21">
        <v>96.319000000000003</v>
      </c>
      <c r="AL4057" t="s">
        <v>1277</v>
      </c>
      <c r="AM4057" t="s">
        <v>3003</v>
      </c>
      <c r="AN4057" s="21">
        <v>4</v>
      </c>
      <c r="AO4057" s="21">
        <v>25</v>
      </c>
      <c r="AP4057" s="21">
        <v>18</v>
      </c>
      <c r="AQ4057" s="22" t="s">
        <v>3252</v>
      </c>
      <c r="AR4057" s="21" t="s">
        <v>3266</v>
      </c>
    </row>
    <row r="4058" spans="1:44" x14ac:dyDescent="0.2">
      <c r="A4058" t="s">
        <v>2013</v>
      </c>
      <c r="B4058" s="21" t="s">
        <v>1146</v>
      </c>
      <c r="C4058" s="21" t="s">
        <v>1149</v>
      </c>
      <c r="D4058" s="21" t="s">
        <v>3260</v>
      </c>
      <c r="E4058" s="21" t="s">
        <v>3261</v>
      </c>
      <c r="G4058" s="14" t="s">
        <v>3267</v>
      </c>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s="21">
        <v>96.319000000000003</v>
      </c>
      <c r="AL4058" t="s">
        <v>1277</v>
      </c>
      <c r="AM4058" t="s">
        <v>3003</v>
      </c>
      <c r="AN4058" s="21">
        <v>4</v>
      </c>
      <c r="AO4058" s="21">
        <v>25</v>
      </c>
      <c r="AP4058" s="21">
        <v>19</v>
      </c>
      <c r="AQ4058" s="22" t="s">
        <v>3252</v>
      </c>
      <c r="AR4058" s="21" t="s">
        <v>3266</v>
      </c>
    </row>
    <row r="4059" spans="1:44" x14ac:dyDescent="0.2">
      <c r="A4059" t="s">
        <v>2013</v>
      </c>
      <c r="B4059" s="21" t="s">
        <v>1146</v>
      </c>
      <c r="C4059" s="21" t="s">
        <v>1149</v>
      </c>
      <c r="D4059" s="21" t="s">
        <v>3260</v>
      </c>
      <c r="E4059" s="21" t="s">
        <v>3261</v>
      </c>
      <c r="G4059" s="14" t="s">
        <v>3267</v>
      </c>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96.319000000000003</v>
      </c>
      <c r="AL4059" t="s">
        <v>1277</v>
      </c>
      <c r="AM4059" t="s">
        <v>3003</v>
      </c>
      <c r="AN4059" s="21">
        <v>4</v>
      </c>
      <c r="AO4059" s="21">
        <v>25</v>
      </c>
      <c r="AP4059" s="21">
        <v>20</v>
      </c>
      <c r="AQ4059" s="22" t="s">
        <v>3252</v>
      </c>
      <c r="AR4059" s="21" t="s">
        <v>3266</v>
      </c>
    </row>
    <row r="4060" spans="1:44" x14ac:dyDescent="0.2">
      <c r="A4060" t="s">
        <v>2013</v>
      </c>
      <c r="B4060" s="21" t="s">
        <v>1146</v>
      </c>
      <c r="C4060" s="21" t="s">
        <v>1149</v>
      </c>
      <c r="D4060" s="21" t="s">
        <v>3260</v>
      </c>
      <c r="E4060" s="21" t="s">
        <v>3261</v>
      </c>
      <c r="G4060" s="14" t="s">
        <v>3267</v>
      </c>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96.319000000000003</v>
      </c>
      <c r="AL4060" t="s">
        <v>1277</v>
      </c>
      <c r="AM4060" t="s">
        <v>3003</v>
      </c>
      <c r="AN4060" s="21">
        <v>4</v>
      </c>
      <c r="AO4060" s="21">
        <v>25</v>
      </c>
      <c r="AP4060" s="21">
        <v>21</v>
      </c>
      <c r="AQ4060" s="22" t="s">
        <v>3252</v>
      </c>
      <c r="AR4060" s="21" t="s">
        <v>3266</v>
      </c>
    </row>
    <row r="4061" spans="1:44" x14ac:dyDescent="0.2">
      <c r="A4061" t="s">
        <v>2013</v>
      </c>
      <c r="B4061" s="21" t="s">
        <v>1146</v>
      </c>
      <c r="C4061" s="21" t="s">
        <v>1149</v>
      </c>
      <c r="D4061" s="21" t="s">
        <v>3260</v>
      </c>
      <c r="E4061" s="21" t="s">
        <v>3261</v>
      </c>
      <c r="G4061" s="14" t="s">
        <v>3267</v>
      </c>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97.527000000000001</v>
      </c>
      <c r="AL4061" t="s">
        <v>1277</v>
      </c>
      <c r="AM4061" t="s">
        <v>3003</v>
      </c>
      <c r="AN4061" s="21">
        <v>4</v>
      </c>
      <c r="AO4061" s="21">
        <v>25</v>
      </c>
      <c r="AP4061" s="21">
        <v>22</v>
      </c>
      <c r="AQ4061" s="22" t="s">
        <v>3252</v>
      </c>
      <c r="AR4061" s="21" t="s">
        <v>3266</v>
      </c>
    </row>
    <row r="4062" spans="1:44" x14ac:dyDescent="0.2">
      <c r="A4062" t="s">
        <v>2013</v>
      </c>
      <c r="B4062" s="21" t="s">
        <v>1146</v>
      </c>
      <c r="C4062" s="21" t="s">
        <v>1149</v>
      </c>
      <c r="D4062" s="21" t="s">
        <v>3260</v>
      </c>
      <c r="E4062" s="21" t="s">
        <v>3261</v>
      </c>
      <c r="G4062" s="14" t="s">
        <v>3267</v>
      </c>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97.418000000000006</v>
      </c>
      <c r="AL4062" t="s">
        <v>1277</v>
      </c>
      <c r="AM4062" t="s">
        <v>3003</v>
      </c>
      <c r="AN4062" s="21">
        <v>4</v>
      </c>
      <c r="AO4062" s="21">
        <v>25</v>
      </c>
      <c r="AP4062" s="21">
        <v>23</v>
      </c>
      <c r="AQ4062" s="22" t="s">
        <v>3252</v>
      </c>
      <c r="AR4062" s="21" t="s">
        <v>3266</v>
      </c>
    </row>
    <row r="4063" spans="1:44" x14ac:dyDescent="0.2">
      <c r="A4063" t="s">
        <v>2013</v>
      </c>
      <c r="B4063" s="21" t="s">
        <v>1146</v>
      </c>
      <c r="C4063" s="21" t="s">
        <v>1149</v>
      </c>
      <c r="D4063" s="21" t="s">
        <v>3260</v>
      </c>
      <c r="E4063" s="21" t="s">
        <v>3261</v>
      </c>
      <c r="G4063" s="14" t="s">
        <v>3267</v>
      </c>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97.527000000000001</v>
      </c>
      <c r="AL4063" t="s">
        <v>1277</v>
      </c>
      <c r="AM4063" t="s">
        <v>3003</v>
      </c>
      <c r="AN4063" s="21">
        <v>4</v>
      </c>
      <c r="AO4063" s="21">
        <v>25</v>
      </c>
      <c r="AP4063" s="21">
        <v>24</v>
      </c>
      <c r="AQ4063" s="22" t="s">
        <v>3252</v>
      </c>
      <c r="AR4063" s="21" t="s">
        <v>3266</v>
      </c>
    </row>
    <row r="4064" spans="1:44" x14ac:dyDescent="0.2">
      <c r="A4064" t="s">
        <v>2013</v>
      </c>
      <c r="B4064" s="21" t="s">
        <v>1146</v>
      </c>
      <c r="C4064" s="21" t="s">
        <v>1149</v>
      </c>
      <c r="D4064" s="21" t="s">
        <v>3260</v>
      </c>
      <c r="E4064" s="21" t="s">
        <v>3261</v>
      </c>
      <c r="G4064" s="14" t="s">
        <v>3267</v>
      </c>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100</v>
      </c>
      <c r="AL4064" t="s">
        <v>1277</v>
      </c>
      <c r="AM4064" t="s">
        <v>3003</v>
      </c>
      <c r="AN4064" s="21">
        <v>4</v>
      </c>
      <c r="AO4064" s="21">
        <v>25</v>
      </c>
      <c r="AP4064" s="21">
        <v>25</v>
      </c>
      <c r="AQ4064" s="22" t="s">
        <v>3252</v>
      </c>
      <c r="AR4064" s="21" t="s">
        <v>3266</v>
      </c>
    </row>
    <row r="4065" spans="1:44" x14ac:dyDescent="0.2">
      <c r="A4065" t="s">
        <v>2013</v>
      </c>
      <c r="B4065" s="21" t="s">
        <v>1146</v>
      </c>
      <c r="C4065" s="21" t="s">
        <v>1149</v>
      </c>
      <c r="D4065" s="21" t="s">
        <v>3260</v>
      </c>
      <c r="E4065" s="21" t="s">
        <v>3261</v>
      </c>
      <c r="G4065" s="14" t="s">
        <v>3267</v>
      </c>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100</v>
      </c>
      <c r="AL4065" t="s">
        <v>1277</v>
      </c>
      <c r="AM4065" t="s">
        <v>3003</v>
      </c>
      <c r="AN4065" s="21">
        <v>4</v>
      </c>
      <c r="AO4065" s="21">
        <v>25</v>
      </c>
      <c r="AP4065" s="21">
        <v>26</v>
      </c>
      <c r="AQ4065" s="22" t="s">
        <v>3252</v>
      </c>
      <c r="AR4065" s="21" t="s">
        <v>3266</v>
      </c>
    </row>
    <row r="4066" spans="1:44" x14ac:dyDescent="0.2">
      <c r="A4066" t="s">
        <v>2013</v>
      </c>
      <c r="B4066" s="21" t="s">
        <v>1146</v>
      </c>
      <c r="C4066" s="21" t="s">
        <v>1149</v>
      </c>
      <c r="D4066" s="21" t="s">
        <v>3260</v>
      </c>
      <c r="E4066" s="21" t="s">
        <v>3261</v>
      </c>
      <c r="G4066" s="14" t="s">
        <v>3267</v>
      </c>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100</v>
      </c>
      <c r="AL4066" t="s">
        <v>1277</v>
      </c>
      <c r="AM4066" t="s">
        <v>3003</v>
      </c>
      <c r="AN4066" s="21">
        <v>4</v>
      </c>
      <c r="AO4066" s="21">
        <v>25</v>
      </c>
      <c r="AP4066" s="21">
        <v>27</v>
      </c>
      <c r="AQ4066" s="22" t="s">
        <v>3252</v>
      </c>
      <c r="AR4066" s="21" t="s">
        <v>3266</v>
      </c>
    </row>
    <row r="4067" spans="1:44" x14ac:dyDescent="0.2">
      <c r="A4067" t="s">
        <v>2013</v>
      </c>
      <c r="B4067" s="21" t="s">
        <v>1146</v>
      </c>
      <c r="C4067" s="21" t="s">
        <v>1149</v>
      </c>
      <c r="D4067" s="21" t="s">
        <v>3260</v>
      </c>
      <c r="E4067" s="21" t="s">
        <v>3261</v>
      </c>
      <c r="G4067" s="14" t="s">
        <v>3267</v>
      </c>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100</v>
      </c>
      <c r="AL4067" t="s">
        <v>1277</v>
      </c>
      <c r="AM4067" t="s">
        <v>3003</v>
      </c>
      <c r="AN4067" s="21">
        <v>4</v>
      </c>
      <c r="AO4067" s="21">
        <v>25</v>
      </c>
      <c r="AP4067" s="21">
        <v>28</v>
      </c>
      <c r="AQ4067" s="22" t="s">
        <v>3252</v>
      </c>
      <c r="AR4067" s="21" t="s">
        <v>3266</v>
      </c>
    </row>
    <row r="4068" spans="1:44" x14ac:dyDescent="0.2">
      <c r="A4068" t="s">
        <v>2013</v>
      </c>
      <c r="B4068" s="21" t="s">
        <v>1146</v>
      </c>
      <c r="C4068" s="21" t="s">
        <v>1149</v>
      </c>
      <c r="D4068" s="21" t="s">
        <v>3260</v>
      </c>
      <c r="E4068" s="21" t="s">
        <v>3261</v>
      </c>
      <c r="G4068" s="14" t="s">
        <v>3267</v>
      </c>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100</v>
      </c>
      <c r="AL4068" t="s">
        <v>1277</v>
      </c>
      <c r="AM4068" t="s">
        <v>3003</v>
      </c>
      <c r="AN4068" s="21">
        <v>4</v>
      </c>
      <c r="AO4068" s="21">
        <v>25</v>
      </c>
      <c r="AP4068" s="21">
        <v>29</v>
      </c>
      <c r="AQ4068" s="22" t="s">
        <v>3252</v>
      </c>
      <c r="AR4068" s="21" t="s">
        <v>3266</v>
      </c>
    </row>
    <row r="4069" spans="1:44" x14ac:dyDescent="0.2">
      <c r="A4069" t="s">
        <v>2013</v>
      </c>
      <c r="B4069" s="21" t="s">
        <v>1146</v>
      </c>
      <c r="C4069" s="21" t="s">
        <v>1149</v>
      </c>
      <c r="D4069" s="21" t="s">
        <v>3260</v>
      </c>
      <c r="E4069" s="21" t="s">
        <v>3261</v>
      </c>
      <c r="G4069" s="14" t="s">
        <v>3267</v>
      </c>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30</v>
      </c>
      <c r="AQ4069" s="22" t="s">
        <v>3252</v>
      </c>
      <c r="AR4069" s="21" t="s">
        <v>3266</v>
      </c>
    </row>
    <row r="4070" spans="1:44" x14ac:dyDescent="0.2">
      <c r="A4070" t="s">
        <v>2013</v>
      </c>
      <c r="B4070" s="21" t="s">
        <v>1146</v>
      </c>
      <c r="C4070" s="21" t="s">
        <v>1149</v>
      </c>
      <c r="D4070" s="21" t="s">
        <v>3260</v>
      </c>
      <c r="E4070" s="21" t="s">
        <v>3261</v>
      </c>
      <c r="G4070" s="14" t="s">
        <v>3267</v>
      </c>
      <c r="H4070" s="21" t="s">
        <v>1165</v>
      </c>
      <c r="I4070" s="21" t="s">
        <v>3262</v>
      </c>
      <c r="M4070" t="s">
        <v>3034</v>
      </c>
      <c r="O4070">
        <v>2009</v>
      </c>
      <c r="Q4070" t="s">
        <v>3263</v>
      </c>
      <c r="S4070" t="s">
        <v>3265</v>
      </c>
      <c r="T4070" t="s">
        <v>3264</v>
      </c>
      <c r="U4070" s="21" t="s">
        <v>1151</v>
      </c>
      <c r="X4070" s="9" t="s">
        <v>1201</v>
      </c>
      <c r="Z4070">
        <v>12</v>
      </c>
      <c r="AD4070" t="s">
        <v>1165</v>
      </c>
      <c r="AF4070" t="s">
        <v>1165</v>
      </c>
      <c r="AI4070" s="21" t="s">
        <v>1165</v>
      </c>
      <c r="AJ4070" s="21" t="s">
        <v>1148</v>
      </c>
      <c r="AK4070">
        <v>0</v>
      </c>
      <c r="AL4070" t="s">
        <v>1277</v>
      </c>
      <c r="AM4070">
        <v>0</v>
      </c>
      <c r="AN4070" s="21">
        <v>4</v>
      </c>
      <c r="AO4070" s="21">
        <v>25</v>
      </c>
      <c r="AP4070" s="21">
        <v>1</v>
      </c>
      <c r="AQ4070" s="22" t="s">
        <v>3252</v>
      </c>
      <c r="AR4070" s="21" t="s">
        <v>3266</v>
      </c>
    </row>
    <row r="4071" spans="1:44" x14ac:dyDescent="0.2">
      <c r="A4071" t="s">
        <v>2013</v>
      </c>
      <c r="B4071" s="21" t="s">
        <v>1146</v>
      </c>
      <c r="C4071" s="21" t="s">
        <v>1149</v>
      </c>
      <c r="D4071" s="21" t="s">
        <v>3260</v>
      </c>
      <c r="E4071" s="21" t="s">
        <v>3261</v>
      </c>
      <c r="G4071" s="14" t="s">
        <v>3267</v>
      </c>
      <c r="H4071" s="21" t="s">
        <v>1165</v>
      </c>
      <c r="I4071" s="21" t="s">
        <v>3262</v>
      </c>
      <c r="M4071" t="s">
        <v>3034</v>
      </c>
      <c r="O4071">
        <v>2009</v>
      </c>
      <c r="Q4071" t="s">
        <v>3263</v>
      </c>
      <c r="S4071" t="s">
        <v>3265</v>
      </c>
      <c r="T4071" t="s">
        <v>3264</v>
      </c>
      <c r="U4071" s="21" t="s">
        <v>1151</v>
      </c>
      <c r="X4071" s="9" t="s">
        <v>1201</v>
      </c>
      <c r="Z4071">
        <v>12</v>
      </c>
      <c r="AD4071" t="s">
        <v>1165</v>
      </c>
      <c r="AF4071" t="s">
        <v>1165</v>
      </c>
      <c r="AI4071" s="21" t="s">
        <v>1165</v>
      </c>
      <c r="AJ4071" s="21" t="s">
        <v>1148</v>
      </c>
      <c r="AK4071">
        <v>0</v>
      </c>
      <c r="AL4071" t="s">
        <v>1277</v>
      </c>
      <c r="AM4071">
        <v>0</v>
      </c>
      <c r="AN4071" s="21">
        <v>4</v>
      </c>
      <c r="AO4071" s="21">
        <v>25</v>
      </c>
      <c r="AP4071" s="21">
        <v>2</v>
      </c>
      <c r="AQ4071" s="22" t="s">
        <v>3252</v>
      </c>
      <c r="AR4071" s="21" t="s">
        <v>3266</v>
      </c>
    </row>
    <row r="4072" spans="1:44" x14ac:dyDescent="0.2">
      <c r="A4072" t="s">
        <v>2013</v>
      </c>
      <c r="B4072" s="21" t="s">
        <v>1146</v>
      </c>
      <c r="C4072" s="21" t="s">
        <v>1149</v>
      </c>
      <c r="D4072" s="21" t="s">
        <v>3260</v>
      </c>
      <c r="E4072" s="21" t="s">
        <v>3261</v>
      </c>
      <c r="G4072" s="14" t="s">
        <v>3267</v>
      </c>
      <c r="H4072" s="21" t="s">
        <v>1165</v>
      </c>
      <c r="I4072" s="21" t="s">
        <v>3262</v>
      </c>
      <c r="M4072" t="s">
        <v>3034</v>
      </c>
      <c r="O4072">
        <v>2009</v>
      </c>
      <c r="Q4072" t="s">
        <v>3263</v>
      </c>
      <c r="S4072" t="s">
        <v>3265</v>
      </c>
      <c r="T4072" t="s">
        <v>3264</v>
      </c>
      <c r="U4072" s="21" t="s">
        <v>1151</v>
      </c>
      <c r="X4072" s="9" t="s">
        <v>1201</v>
      </c>
      <c r="Z4072">
        <v>12</v>
      </c>
      <c r="AD4072" t="s">
        <v>1165</v>
      </c>
      <c r="AF4072" t="s">
        <v>1165</v>
      </c>
      <c r="AI4072" s="21" t="s">
        <v>1165</v>
      </c>
      <c r="AJ4072" s="21" t="s">
        <v>1148</v>
      </c>
      <c r="AK4072">
        <v>0</v>
      </c>
      <c r="AL4072" t="s">
        <v>1277</v>
      </c>
      <c r="AM4072">
        <v>0</v>
      </c>
      <c r="AN4072" s="21">
        <v>4</v>
      </c>
      <c r="AO4072" s="21">
        <v>25</v>
      </c>
      <c r="AP4072" s="21">
        <v>3</v>
      </c>
      <c r="AQ4072" s="22" t="s">
        <v>3252</v>
      </c>
      <c r="AR4072" s="21" t="s">
        <v>3266</v>
      </c>
    </row>
    <row r="4073" spans="1:44" x14ac:dyDescent="0.2">
      <c r="A4073" t="s">
        <v>2013</v>
      </c>
      <c r="B4073" s="21" t="s">
        <v>1146</v>
      </c>
      <c r="C4073" s="21" t="s">
        <v>1149</v>
      </c>
      <c r="D4073" s="21" t="s">
        <v>3260</v>
      </c>
      <c r="E4073" s="21" t="s">
        <v>3261</v>
      </c>
      <c r="G4073" s="14" t="s">
        <v>3267</v>
      </c>
      <c r="H4073" s="21" t="s">
        <v>1165</v>
      </c>
      <c r="I4073" s="21" t="s">
        <v>3262</v>
      </c>
      <c r="M4073" t="s">
        <v>3034</v>
      </c>
      <c r="O4073">
        <v>2009</v>
      </c>
      <c r="Q4073" t="s">
        <v>3263</v>
      </c>
      <c r="S4073" t="s">
        <v>3265</v>
      </c>
      <c r="T4073" t="s">
        <v>3264</v>
      </c>
      <c r="U4073" s="21" t="s">
        <v>1151</v>
      </c>
      <c r="X4073" s="9" t="s">
        <v>1201</v>
      </c>
      <c r="Z4073">
        <v>12</v>
      </c>
      <c r="AD4073" t="s">
        <v>1165</v>
      </c>
      <c r="AF4073" t="s">
        <v>1165</v>
      </c>
      <c r="AI4073" s="21" t="s">
        <v>1165</v>
      </c>
      <c r="AJ4073" s="21" t="s">
        <v>1148</v>
      </c>
      <c r="AK4073" s="21">
        <v>2.0329999999999999</v>
      </c>
      <c r="AL4073" t="s">
        <v>1277</v>
      </c>
      <c r="AM4073" t="s">
        <v>3003</v>
      </c>
      <c r="AN4073" s="21">
        <v>4</v>
      </c>
      <c r="AO4073" s="21">
        <v>25</v>
      </c>
      <c r="AP4073" s="21">
        <v>4</v>
      </c>
      <c r="AQ4073" s="22" t="s">
        <v>3252</v>
      </c>
      <c r="AR4073" s="21" t="s">
        <v>3266</v>
      </c>
    </row>
    <row r="4074" spans="1:44" x14ac:dyDescent="0.2">
      <c r="A4074" t="s">
        <v>2013</v>
      </c>
      <c r="B4074" s="21" t="s">
        <v>1146</v>
      </c>
      <c r="C4074" s="21" t="s">
        <v>1149</v>
      </c>
      <c r="D4074" s="21" t="s">
        <v>3260</v>
      </c>
      <c r="E4074" s="21" t="s">
        <v>3261</v>
      </c>
      <c r="G4074" s="14" t="s">
        <v>3267</v>
      </c>
      <c r="H4074" s="21" t="s">
        <v>1165</v>
      </c>
      <c r="I4074" s="21" t="s">
        <v>3262</v>
      </c>
      <c r="M4074" t="s">
        <v>3034</v>
      </c>
      <c r="O4074">
        <v>2009</v>
      </c>
      <c r="Q4074" t="s">
        <v>3263</v>
      </c>
      <c r="S4074" t="s">
        <v>3265</v>
      </c>
      <c r="T4074" t="s">
        <v>3264</v>
      </c>
      <c r="U4074" s="21" t="s">
        <v>1151</v>
      </c>
      <c r="X4074" s="9" t="s">
        <v>1201</v>
      </c>
      <c r="Z4074">
        <v>12</v>
      </c>
      <c r="AD4074" t="s">
        <v>1165</v>
      </c>
      <c r="AF4074" t="s">
        <v>1165</v>
      </c>
      <c r="AI4074" s="21" t="s">
        <v>1165</v>
      </c>
      <c r="AJ4074" s="21" t="s">
        <v>1148</v>
      </c>
      <c r="AK4074" s="21">
        <v>37.417999999999999</v>
      </c>
      <c r="AL4074" t="s">
        <v>1277</v>
      </c>
      <c r="AM4074" t="s">
        <v>3003</v>
      </c>
      <c r="AN4074" s="21">
        <v>4</v>
      </c>
      <c r="AO4074" s="21">
        <v>25</v>
      </c>
      <c r="AP4074" s="21">
        <v>5</v>
      </c>
      <c r="AQ4074" s="22" t="s">
        <v>3252</v>
      </c>
      <c r="AR4074" s="21" t="s">
        <v>3266</v>
      </c>
    </row>
    <row r="4075" spans="1:44" x14ac:dyDescent="0.2">
      <c r="A4075" t="s">
        <v>2013</v>
      </c>
      <c r="B4075" s="21" t="s">
        <v>1146</v>
      </c>
      <c r="C4075" s="21" t="s">
        <v>1149</v>
      </c>
      <c r="D4075" s="21" t="s">
        <v>3260</v>
      </c>
      <c r="E4075" s="21" t="s">
        <v>3261</v>
      </c>
      <c r="G4075" s="14" t="s">
        <v>3267</v>
      </c>
      <c r="H4075" s="21" t="s">
        <v>1165</v>
      </c>
      <c r="I4075" s="21" t="s">
        <v>3262</v>
      </c>
      <c r="M4075" t="s">
        <v>3034</v>
      </c>
      <c r="O4075">
        <v>2009</v>
      </c>
      <c r="Q4075" t="s">
        <v>3263</v>
      </c>
      <c r="S4075" t="s">
        <v>3265</v>
      </c>
      <c r="T4075" t="s">
        <v>3264</v>
      </c>
      <c r="U4075" s="21" t="s">
        <v>1151</v>
      </c>
      <c r="X4075" s="9" t="s">
        <v>1201</v>
      </c>
      <c r="Z4075">
        <v>12</v>
      </c>
      <c r="AD4075" t="s">
        <v>1165</v>
      </c>
      <c r="AF4075" t="s">
        <v>1165</v>
      </c>
      <c r="AI4075" s="21" t="s">
        <v>1165</v>
      </c>
      <c r="AJ4075" s="21" t="s">
        <v>1148</v>
      </c>
      <c r="AK4075" s="21">
        <v>53.131999999999998</v>
      </c>
      <c r="AL4075" t="s">
        <v>1277</v>
      </c>
      <c r="AM4075" t="s">
        <v>3003</v>
      </c>
      <c r="AN4075" s="21">
        <v>4</v>
      </c>
      <c r="AO4075" s="21">
        <v>25</v>
      </c>
      <c r="AP4075" s="21">
        <v>6</v>
      </c>
      <c r="AQ4075" s="22" t="s">
        <v>3252</v>
      </c>
      <c r="AR4075" s="21" t="s">
        <v>3266</v>
      </c>
    </row>
    <row r="4076" spans="1:44" x14ac:dyDescent="0.2">
      <c r="A4076" t="s">
        <v>2013</v>
      </c>
      <c r="B4076" s="21" t="s">
        <v>1146</v>
      </c>
      <c r="C4076" s="21" t="s">
        <v>1149</v>
      </c>
      <c r="D4076" s="21" t="s">
        <v>3260</v>
      </c>
      <c r="E4076" s="21" t="s">
        <v>3261</v>
      </c>
      <c r="G4076" s="14" t="s">
        <v>3267</v>
      </c>
      <c r="H4076" s="21" t="s">
        <v>1165</v>
      </c>
      <c r="I4076" s="21" t="s">
        <v>3262</v>
      </c>
      <c r="M4076" t="s">
        <v>3034</v>
      </c>
      <c r="O4076">
        <v>2009</v>
      </c>
      <c r="Q4076" t="s">
        <v>3263</v>
      </c>
      <c r="S4076" t="s">
        <v>3265</v>
      </c>
      <c r="T4076" t="s">
        <v>3264</v>
      </c>
      <c r="U4076" s="21" t="s">
        <v>1151</v>
      </c>
      <c r="X4076" s="9" t="s">
        <v>1201</v>
      </c>
      <c r="Z4076">
        <v>12</v>
      </c>
      <c r="AD4076" t="s">
        <v>1165</v>
      </c>
      <c r="AF4076" t="s">
        <v>1165</v>
      </c>
      <c r="AI4076" s="21" t="s">
        <v>1165</v>
      </c>
      <c r="AJ4076" s="21" t="s">
        <v>1148</v>
      </c>
      <c r="AK4076" s="21">
        <v>59.286000000000001</v>
      </c>
      <c r="AL4076" t="s">
        <v>1277</v>
      </c>
      <c r="AM4076" t="s">
        <v>3003</v>
      </c>
      <c r="AN4076" s="21">
        <v>4</v>
      </c>
      <c r="AO4076" s="21">
        <v>25</v>
      </c>
      <c r="AP4076" s="21">
        <v>7</v>
      </c>
      <c r="AQ4076" s="22" t="s">
        <v>3252</v>
      </c>
      <c r="AR4076" s="21" t="s">
        <v>3266</v>
      </c>
    </row>
    <row r="4077" spans="1:44" x14ac:dyDescent="0.2">
      <c r="A4077" t="s">
        <v>2013</v>
      </c>
      <c r="B4077" s="21" t="s">
        <v>1146</v>
      </c>
      <c r="C4077" s="21" t="s">
        <v>1149</v>
      </c>
      <c r="D4077" s="21" t="s">
        <v>3260</v>
      </c>
      <c r="E4077" s="21" t="s">
        <v>3261</v>
      </c>
      <c r="G4077" s="14" t="s">
        <v>3267</v>
      </c>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s="21">
        <v>65.44</v>
      </c>
      <c r="AL4077" t="s">
        <v>1277</v>
      </c>
      <c r="AM4077" t="s">
        <v>3003</v>
      </c>
      <c r="AN4077" s="21">
        <v>4</v>
      </c>
      <c r="AO4077" s="21">
        <v>25</v>
      </c>
      <c r="AP4077" s="21">
        <v>8</v>
      </c>
      <c r="AQ4077" s="22" t="s">
        <v>3252</v>
      </c>
      <c r="AR4077" s="21" t="s">
        <v>3266</v>
      </c>
    </row>
    <row r="4078" spans="1:44" x14ac:dyDescent="0.2">
      <c r="A4078" t="s">
        <v>2013</v>
      </c>
      <c r="B4078" s="21" t="s">
        <v>1146</v>
      </c>
      <c r="C4078" s="21" t="s">
        <v>1149</v>
      </c>
      <c r="D4078" s="21" t="s">
        <v>3260</v>
      </c>
      <c r="E4078" s="21" t="s">
        <v>3261</v>
      </c>
      <c r="G4078" s="14" t="s">
        <v>3267</v>
      </c>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s="21">
        <v>69.066000000000003</v>
      </c>
      <c r="AL4078" t="s">
        <v>1277</v>
      </c>
      <c r="AM4078" t="s">
        <v>3003</v>
      </c>
      <c r="AN4078" s="21">
        <v>4</v>
      </c>
      <c r="AO4078" s="21">
        <v>25</v>
      </c>
      <c r="AP4078" s="21">
        <v>9</v>
      </c>
      <c r="AQ4078" s="22" t="s">
        <v>3252</v>
      </c>
      <c r="AR4078" s="21" t="s">
        <v>3266</v>
      </c>
    </row>
    <row r="4079" spans="1:44" x14ac:dyDescent="0.2">
      <c r="A4079" t="s">
        <v>2013</v>
      </c>
      <c r="B4079" s="21" t="s">
        <v>1146</v>
      </c>
      <c r="C4079" s="21" t="s">
        <v>1149</v>
      </c>
      <c r="D4079" s="21" t="s">
        <v>3260</v>
      </c>
      <c r="E4079" s="21" t="s">
        <v>3261</v>
      </c>
      <c r="G4079" s="14" t="s">
        <v>3267</v>
      </c>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s="21">
        <v>80</v>
      </c>
      <c r="AL4079" t="s">
        <v>1277</v>
      </c>
      <c r="AM4079" t="s">
        <v>3003</v>
      </c>
      <c r="AN4079" s="21">
        <v>4</v>
      </c>
      <c r="AO4079" s="21">
        <v>25</v>
      </c>
      <c r="AP4079" s="21">
        <v>11</v>
      </c>
      <c r="AQ4079" s="22" t="s">
        <v>3252</v>
      </c>
      <c r="AR4079" s="21" t="s">
        <v>3266</v>
      </c>
    </row>
    <row r="4080" spans="1:44" x14ac:dyDescent="0.2">
      <c r="A4080" t="s">
        <v>2013</v>
      </c>
      <c r="B4080" s="21" t="s">
        <v>1146</v>
      </c>
      <c r="C4080" s="21" t="s">
        <v>1149</v>
      </c>
      <c r="D4080" s="21" t="s">
        <v>3260</v>
      </c>
      <c r="E4080" s="21" t="s">
        <v>3261</v>
      </c>
      <c r="G4080" s="14" t="s">
        <v>3267</v>
      </c>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82.472999999999999</v>
      </c>
      <c r="AL4080" t="s">
        <v>1277</v>
      </c>
      <c r="AM4080" t="s">
        <v>3003</v>
      </c>
      <c r="AN4080" s="21">
        <v>4</v>
      </c>
      <c r="AO4080" s="21">
        <v>25</v>
      </c>
      <c r="AP4080" s="21">
        <v>12</v>
      </c>
      <c r="AQ4080" s="22" t="s">
        <v>3252</v>
      </c>
      <c r="AR4080" s="21" t="s">
        <v>3266</v>
      </c>
    </row>
    <row r="4081" spans="1:44" x14ac:dyDescent="0.2">
      <c r="A4081" t="s">
        <v>2013</v>
      </c>
      <c r="B4081" s="21" t="s">
        <v>1146</v>
      </c>
      <c r="C4081" s="21" t="s">
        <v>1149</v>
      </c>
      <c r="D4081" s="21" t="s">
        <v>3260</v>
      </c>
      <c r="E4081" s="21" t="s">
        <v>3261</v>
      </c>
      <c r="G4081" s="14" t="s">
        <v>3267</v>
      </c>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86.209000000000003</v>
      </c>
      <c r="AL4081" t="s">
        <v>1277</v>
      </c>
      <c r="AM4081" t="s">
        <v>3003</v>
      </c>
      <c r="AN4081" s="21">
        <v>4</v>
      </c>
      <c r="AO4081" s="21">
        <v>25</v>
      </c>
      <c r="AP4081" s="21">
        <v>13</v>
      </c>
      <c r="AQ4081" s="22" t="s">
        <v>3252</v>
      </c>
      <c r="AR4081" s="21" t="s">
        <v>3266</v>
      </c>
    </row>
    <row r="4082" spans="1:44" x14ac:dyDescent="0.2">
      <c r="A4082" t="s">
        <v>2013</v>
      </c>
      <c r="B4082" s="21" t="s">
        <v>1146</v>
      </c>
      <c r="C4082" s="21" t="s">
        <v>1149</v>
      </c>
      <c r="D4082" s="21" t="s">
        <v>3260</v>
      </c>
      <c r="E4082" s="21" t="s">
        <v>3261</v>
      </c>
      <c r="G4082" s="14" t="s">
        <v>3267</v>
      </c>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88.406999999999996</v>
      </c>
      <c r="AL4082" t="s">
        <v>1277</v>
      </c>
      <c r="AM4082" t="s">
        <v>3003</v>
      </c>
      <c r="AN4082" s="21">
        <v>4</v>
      </c>
      <c r="AO4082" s="21">
        <v>25</v>
      </c>
      <c r="AP4082" s="21">
        <v>14</v>
      </c>
      <c r="AQ4082" s="22" t="s">
        <v>3252</v>
      </c>
      <c r="AR4082" s="21" t="s">
        <v>3266</v>
      </c>
    </row>
    <row r="4083" spans="1:44" x14ac:dyDescent="0.2">
      <c r="A4083" t="s">
        <v>2013</v>
      </c>
      <c r="B4083" s="21" t="s">
        <v>1146</v>
      </c>
      <c r="C4083" s="21" t="s">
        <v>1149</v>
      </c>
      <c r="D4083" s="21" t="s">
        <v>3260</v>
      </c>
      <c r="E4083" s="21" t="s">
        <v>3261</v>
      </c>
      <c r="G4083" s="14" t="s">
        <v>3267</v>
      </c>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88.516000000000005</v>
      </c>
      <c r="AL4083" t="s">
        <v>1277</v>
      </c>
      <c r="AM4083" t="s">
        <v>3003</v>
      </c>
      <c r="AN4083" s="21">
        <v>4</v>
      </c>
      <c r="AO4083" s="21">
        <v>25</v>
      </c>
      <c r="AP4083" s="21">
        <v>15</v>
      </c>
      <c r="AQ4083" s="22" t="s">
        <v>3252</v>
      </c>
      <c r="AR4083" s="21" t="s">
        <v>3266</v>
      </c>
    </row>
    <row r="4084" spans="1:44" x14ac:dyDescent="0.2">
      <c r="A4084" t="s">
        <v>2013</v>
      </c>
      <c r="B4084" s="21" t="s">
        <v>1146</v>
      </c>
      <c r="C4084" s="21" t="s">
        <v>1149</v>
      </c>
      <c r="D4084" s="21" t="s">
        <v>3260</v>
      </c>
      <c r="E4084" s="21" t="s">
        <v>3261</v>
      </c>
      <c r="G4084" s="14" t="s">
        <v>3267</v>
      </c>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88.516000000000005</v>
      </c>
      <c r="AL4084" t="s">
        <v>1277</v>
      </c>
      <c r="AM4084" t="s">
        <v>3003</v>
      </c>
      <c r="AN4084" s="21">
        <v>4</v>
      </c>
      <c r="AO4084" s="21">
        <v>25</v>
      </c>
      <c r="AP4084" s="21">
        <v>16</v>
      </c>
      <c r="AQ4084" s="22" t="s">
        <v>3252</v>
      </c>
      <c r="AR4084" s="21" t="s">
        <v>3266</v>
      </c>
    </row>
    <row r="4085" spans="1:44" x14ac:dyDescent="0.2">
      <c r="A4085" t="s">
        <v>2013</v>
      </c>
      <c r="B4085" s="21" t="s">
        <v>1146</v>
      </c>
      <c r="C4085" s="21" t="s">
        <v>1149</v>
      </c>
      <c r="D4085" s="21" t="s">
        <v>3260</v>
      </c>
      <c r="E4085" s="21" t="s">
        <v>3261</v>
      </c>
      <c r="G4085" s="14" t="s">
        <v>3267</v>
      </c>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88.516000000000005</v>
      </c>
      <c r="AL4085" t="s">
        <v>1277</v>
      </c>
      <c r="AM4085" t="s">
        <v>3003</v>
      </c>
      <c r="AN4085" s="21">
        <v>4</v>
      </c>
      <c r="AO4085" s="21">
        <v>25</v>
      </c>
      <c r="AP4085" s="21">
        <v>17</v>
      </c>
      <c r="AQ4085" s="22" t="s">
        <v>3252</v>
      </c>
      <c r="AR4085" s="21" t="s">
        <v>3266</v>
      </c>
    </row>
    <row r="4086" spans="1:44" x14ac:dyDescent="0.2">
      <c r="A4086" t="s">
        <v>2013</v>
      </c>
      <c r="B4086" s="21" t="s">
        <v>1146</v>
      </c>
      <c r="C4086" s="21" t="s">
        <v>1149</v>
      </c>
      <c r="D4086" s="21" t="s">
        <v>3260</v>
      </c>
      <c r="E4086" s="21" t="s">
        <v>3261</v>
      </c>
      <c r="G4086" s="14" t="s">
        <v>3267</v>
      </c>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88.516000000000005</v>
      </c>
      <c r="AL4086" t="s">
        <v>1277</v>
      </c>
      <c r="AM4086" t="s">
        <v>3003</v>
      </c>
      <c r="AN4086" s="21">
        <v>4</v>
      </c>
      <c r="AO4086" s="21">
        <v>25</v>
      </c>
      <c r="AP4086" s="21">
        <v>18</v>
      </c>
      <c r="AQ4086" s="22" t="s">
        <v>3252</v>
      </c>
      <c r="AR4086" s="21" t="s">
        <v>3266</v>
      </c>
    </row>
    <row r="4087" spans="1:44" x14ac:dyDescent="0.2">
      <c r="A4087" t="s">
        <v>2013</v>
      </c>
      <c r="B4087" s="21" t="s">
        <v>1146</v>
      </c>
      <c r="C4087" s="21" t="s">
        <v>1149</v>
      </c>
      <c r="D4087" s="21" t="s">
        <v>3260</v>
      </c>
      <c r="E4087" s="21" t="s">
        <v>3261</v>
      </c>
      <c r="G4087" s="14" t="s">
        <v>3267</v>
      </c>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88.516000000000005</v>
      </c>
      <c r="AL4087" t="s">
        <v>1277</v>
      </c>
      <c r="AM4087" t="s">
        <v>3003</v>
      </c>
      <c r="AN4087" s="21">
        <v>4</v>
      </c>
      <c r="AO4087" s="21">
        <v>25</v>
      </c>
      <c r="AP4087" s="21">
        <v>19</v>
      </c>
      <c r="AQ4087" s="22" t="s">
        <v>3252</v>
      </c>
      <c r="AR4087" s="21" t="s">
        <v>3266</v>
      </c>
    </row>
    <row r="4088" spans="1:44" x14ac:dyDescent="0.2">
      <c r="A4088" t="s">
        <v>2013</v>
      </c>
      <c r="B4088" s="21" t="s">
        <v>1146</v>
      </c>
      <c r="C4088" s="21" t="s">
        <v>1149</v>
      </c>
      <c r="D4088" s="21" t="s">
        <v>3260</v>
      </c>
      <c r="E4088" s="21" t="s">
        <v>3261</v>
      </c>
      <c r="G4088" s="14" t="s">
        <v>3267</v>
      </c>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88.516000000000005</v>
      </c>
      <c r="AL4088" t="s">
        <v>1277</v>
      </c>
      <c r="AM4088" t="s">
        <v>3003</v>
      </c>
      <c r="AN4088" s="21">
        <v>4</v>
      </c>
      <c r="AO4088" s="21">
        <v>25</v>
      </c>
      <c r="AP4088" s="21">
        <v>20</v>
      </c>
      <c r="AQ4088" s="22" t="s">
        <v>3252</v>
      </c>
      <c r="AR4088" s="21" t="s">
        <v>3266</v>
      </c>
    </row>
    <row r="4089" spans="1:44" x14ac:dyDescent="0.2">
      <c r="A4089" t="s">
        <v>2013</v>
      </c>
      <c r="B4089" s="21" t="s">
        <v>1146</v>
      </c>
      <c r="C4089" s="21" t="s">
        <v>1149</v>
      </c>
      <c r="D4089" s="21" t="s">
        <v>3260</v>
      </c>
      <c r="E4089" s="21" t="s">
        <v>3261</v>
      </c>
      <c r="G4089" s="14" t="s">
        <v>3267</v>
      </c>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88.626000000000005</v>
      </c>
      <c r="AL4089" t="s">
        <v>1277</v>
      </c>
      <c r="AM4089" t="s">
        <v>3003</v>
      </c>
      <c r="AN4089" s="21">
        <v>4</v>
      </c>
      <c r="AO4089" s="21">
        <v>25</v>
      </c>
      <c r="AP4089" s="21">
        <v>21</v>
      </c>
      <c r="AQ4089" s="22" t="s">
        <v>3252</v>
      </c>
      <c r="AR4089" s="21" t="s">
        <v>3266</v>
      </c>
    </row>
    <row r="4090" spans="1:44" x14ac:dyDescent="0.2">
      <c r="A4090" t="s">
        <v>2013</v>
      </c>
      <c r="B4090" s="21" t="s">
        <v>1146</v>
      </c>
      <c r="C4090" s="21" t="s">
        <v>1149</v>
      </c>
      <c r="D4090" s="21" t="s">
        <v>3260</v>
      </c>
      <c r="E4090" s="21" t="s">
        <v>3261</v>
      </c>
      <c r="G4090" s="14" t="s">
        <v>3267</v>
      </c>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89.834999999999994</v>
      </c>
      <c r="AL4090" t="s">
        <v>1277</v>
      </c>
      <c r="AM4090" t="s">
        <v>3003</v>
      </c>
      <c r="AN4090" s="21">
        <v>4</v>
      </c>
      <c r="AO4090" s="21">
        <v>25</v>
      </c>
      <c r="AP4090" s="21">
        <v>22</v>
      </c>
      <c r="AQ4090" s="22" t="s">
        <v>3252</v>
      </c>
      <c r="AR4090" s="21" t="s">
        <v>3266</v>
      </c>
    </row>
    <row r="4091" spans="1:44" x14ac:dyDescent="0.2">
      <c r="A4091" t="s">
        <v>2013</v>
      </c>
      <c r="B4091" s="21" t="s">
        <v>1146</v>
      </c>
      <c r="C4091" s="21" t="s">
        <v>1149</v>
      </c>
      <c r="D4091" s="21" t="s">
        <v>3260</v>
      </c>
      <c r="E4091" s="21" t="s">
        <v>3261</v>
      </c>
      <c r="G4091" s="14" t="s">
        <v>3267</v>
      </c>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89.724999999999994</v>
      </c>
      <c r="AL4091" t="s">
        <v>1277</v>
      </c>
      <c r="AM4091" t="s">
        <v>3003</v>
      </c>
      <c r="AN4091" s="21">
        <v>4</v>
      </c>
      <c r="AO4091" s="21">
        <v>25</v>
      </c>
      <c r="AP4091" s="21">
        <v>23</v>
      </c>
      <c r="AQ4091" s="22" t="s">
        <v>3252</v>
      </c>
      <c r="AR4091" s="21" t="s">
        <v>3266</v>
      </c>
    </row>
    <row r="4092" spans="1:44" x14ac:dyDescent="0.2">
      <c r="A4092" t="s">
        <v>2013</v>
      </c>
      <c r="B4092" s="21" t="s">
        <v>1146</v>
      </c>
      <c r="C4092" s="21" t="s">
        <v>1149</v>
      </c>
      <c r="D4092" s="21" t="s">
        <v>3260</v>
      </c>
      <c r="E4092" s="21" t="s">
        <v>3261</v>
      </c>
      <c r="G4092" s="14" t="s">
        <v>3267</v>
      </c>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89.614999999999995</v>
      </c>
      <c r="AL4092" t="s">
        <v>1277</v>
      </c>
      <c r="AM4092" t="s">
        <v>3003</v>
      </c>
      <c r="AN4092" s="21">
        <v>4</v>
      </c>
      <c r="AO4092" s="21">
        <v>25</v>
      </c>
      <c r="AP4092" s="21">
        <v>24</v>
      </c>
      <c r="AQ4092" s="22" t="s">
        <v>3252</v>
      </c>
      <c r="AR4092" s="21" t="s">
        <v>3266</v>
      </c>
    </row>
    <row r="4093" spans="1:44" x14ac:dyDescent="0.2">
      <c r="A4093" t="s">
        <v>2013</v>
      </c>
      <c r="B4093" s="21" t="s">
        <v>1146</v>
      </c>
      <c r="C4093" s="21" t="s">
        <v>1149</v>
      </c>
      <c r="D4093" s="21" t="s">
        <v>3260</v>
      </c>
      <c r="E4093" s="21" t="s">
        <v>3261</v>
      </c>
      <c r="G4093" s="14" t="s">
        <v>3267</v>
      </c>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89.834999999999994</v>
      </c>
      <c r="AL4093" t="s">
        <v>1277</v>
      </c>
      <c r="AM4093" t="s">
        <v>3003</v>
      </c>
      <c r="AN4093" s="21">
        <v>4</v>
      </c>
      <c r="AO4093" s="21">
        <v>25</v>
      </c>
      <c r="AP4093" s="21">
        <v>25</v>
      </c>
      <c r="AQ4093" s="22" t="s">
        <v>3252</v>
      </c>
      <c r="AR4093" s="21" t="s">
        <v>3266</v>
      </c>
    </row>
    <row r="4094" spans="1:44" x14ac:dyDescent="0.2">
      <c r="A4094" t="s">
        <v>2013</v>
      </c>
      <c r="B4094" s="21" t="s">
        <v>1146</v>
      </c>
      <c r="C4094" s="21" t="s">
        <v>1149</v>
      </c>
      <c r="D4094" s="21" t="s">
        <v>3260</v>
      </c>
      <c r="E4094" s="21" t="s">
        <v>3261</v>
      </c>
      <c r="G4094" s="14" t="s">
        <v>3267</v>
      </c>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89.724999999999994</v>
      </c>
      <c r="AL4094" t="s">
        <v>1277</v>
      </c>
      <c r="AM4094" t="s">
        <v>3003</v>
      </c>
      <c r="AN4094" s="21">
        <v>4</v>
      </c>
      <c r="AO4094" s="21">
        <v>25</v>
      </c>
      <c r="AP4094" s="21">
        <v>26</v>
      </c>
      <c r="AQ4094" s="22" t="s">
        <v>3252</v>
      </c>
      <c r="AR4094" s="21" t="s">
        <v>3266</v>
      </c>
    </row>
    <row r="4095" spans="1:44" x14ac:dyDescent="0.2">
      <c r="A4095" t="s">
        <v>2013</v>
      </c>
      <c r="B4095" s="21" t="s">
        <v>1146</v>
      </c>
      <c r="C4095" s="21" t="s">
        <v>1149</v>
      </c>
      <c r="D4095" s="21" t="s">
        <v>3260</v>
      </c>
      <c r="E4095" s="21" t="s">
        <v>3261</v>
      </c>
      <c r="G4095" s="14" t="s">
        <v>3267</v>
      </c>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89.724999999999994</v>
      </c>
      <c r="AL4095" t="s">
        <v>1277</v>
      </c>
      <c r="AM4095" t="s">
        <v>3003</v>
      </c>
      <c r="AN4095" s="21">
        <v>4</v>
      </c>
      <c r="AO4095" s="21">
        <v>25</v>
      </c>
      <c r="AP4095" s="21">
        <v>27</v>
      </c>
      <c r="AQ4095" s="22" t="s">
        <v>3252</v>
      </c>
      <c r="AR4095" s="21" t="s">
        <v>3266</v>
      </c>
    </row>
    <row r="4096" spans="1:44" x14ac:dyDescent="0.2">
      <c r="A4096" t="s">
        <v>2013</v>
      </c>
      <c r="B4096" s="21" t="s">
        <v>1146</v>
      </c>
      <c r="C4096" s="21" t="s">
        <v>1149</v>
      </c>
      <c r="D4096" s="21" t="s">
        <v>3260</v>
      </c>
      <c r="E4096" s="21" t="s">
        <v>3261</v>
      </c>
      <c r="G4096" s="14" t="s">
        <v>3267</v>
      </c>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89.724999999999994</v>
      </c>
      <c r="AL4096" t="s">
        <v>1277</v>
      </c>
      <c r="AM4096" t="s">
        <v>3003</v>
      </c>
      <c r="AN4096" s="21">
        <v>4</v>
      </c>
      <c r="AO4096" s="21">
        <v>25</v>
      </c>
      <c r="AP4096" s="21">
        <v>28</v>
      </c>
      <c r="AQ4096" s="22" t="s">
        <v>3252</v>
      </c>
      <c r="AR4096" s="21" t="s">
        <v>3266</v>
      </c>
    </row>
    <row r="4097" spans="1:44" x14ac:dyDescent="0.2">
      <c r="A4097" t="s">
        <v>2013</v>
      </c>
      <c r="B4097" s="21" t="s">
        <v>1146</v>
      </c>
      <c r="C4097" s="21" t="s">
        <v>1149</v>
      </c>
      <c r="D4097" s="21" t="s">
        <v>3260</v>
      </c>
      <c r="E4097" s="21" t="s">
        <v>3261</v>
      </c>
      <c r="G4097" s="14" t="s">
        <v>3267</v>
      </c>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29</v>
      </c>
      <c r="AQ4097" s="22" t="s">
        <v>3252</v>
      </c>
      <c r="AR4097" s="21" t="s">
        <v>3266</v>
      </c>
    </row>
    <row r="4098" spans="1:44" x14ac:dyDescent="0.2">
      <c r="A4098" t="s">
        <v>2013</v>
      </c>
      <c r="B4098" s="21" t="s">
        <v>1146</v>
      </c>
      <c r="C4098" s="21" t="s">
        <v>1149</v>
      </c>
      <c r="D4098" s="21" t="s">
        <v>3260</v>
      </c>
      <c r="E4098" s="21" t="s">
        <v>3261</v>
      </c>
      <c r="G4098" s="14" t="s">
        <v>3267</v>
      </c>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89.834999999999994</v>
      </c>
      <c r="AL4098" t="s">
        <v>1277</v>
      </c>
      <c r="AM4098" t="s">
        <v>3003</v>
      </c>
      <c r="AN4098" s="21">
        <v>4</v>
      </c>
      <c r="AO4098" s="21">
        <v>25</v>
      </c>
      <c r="AP4098" s="21">
        <v>30</v>
      </c>
      <c r="AQ4098" s="22" t="s">
        <v>3252</v>
      </c>
      <c r="AR4098" s="21" t="s">
        <v>3266</v>
      </c>
    </row>
    <row r="4099" spans="1:44" x14ac:dyDescent="0.2">
      <c r="A4099" t="s">
        <v>2013</v>
      </c>
      <c r="B4099" s="21" t="s">
        <v>1146</v>
      </c>
      <c r="C4099" s="21" t="s">
        <v>1149</v>
      </c>
      <c r="D4099" s="21" t="s">
        <v>3260</v>
      </c>
      <c r="E4099" s="21" t="s">
        <v>3261</v>
      </c>
      <c r="G4099" s="14" t="s">
        <v>3267</v>
      </c>
      <c r="H4099" s="21" t="s">
        <v>1165</v>
      </c>
      <c r="I4099" s="21" t="s">
        <v>3262</v>
      </c>
      <c r="M4099" t="s">
        <v>3034</v>
      </c>
      <c r="O4099">
        <v>2009</v>
      </c>
      <c r="Q4099" t="s">
        <v>3263</v>
      </c>
      <c r="S4099" t="s">
        <v>3265</v>
      </c>
      <c r="T4099" t="s">
        <v>3264</v>
      </c>
      <c r="U4099" s="21" t="s">
        <v>1151</v>
      </c>
      <c r="X4099" s="9" t="s">
        <v>1293</v>
      </c>
      <c r="Z4099">
        <v>12</v>
      </c>
      <c r="AD4099" t="s">
        <v>1165</v>
      </c>
      <c r="AF4099" t="s">
        <v>1165</v>
      </c>
      <c r="AI4099" s="21" t="s">
        <v>1165</v>
      </c>
      <c r="AJ4099" s="21" t="s">
        <v>1148</v>
      </c>
      <c r="AK4099">
        <v>0</v>
      </c>
      <c r="AL4099" t="s">
        <v>1277</v>
      </c>
      <c r="AM4099">
        <v>0</v>
      </c>
      <c r="AN4099" s="21">
        <v>4</v>
      </c>
      <c r="AO4099" s="21">
        <v>25</v>
      </c>
      <c r="AP4099" s="21">
        <v>1</v>
      </c>
      <c r="AQ4099" s="22" t="s">
        <v>3252</v>
      </c>
      <c r="AR4099" s="21" t="s">
        <v>3266</v>
      </c>
    </row>
    <row r="4100" spans="1:44" x14ac:dyDescent="0.2">
      <c r="A4100" t="s">
        <v>2013</v>
      </c>
      <c r="B4100" s="21" t="s">
        <v>1146</v>
      </c>
      <c r="C4100" s="21" t="s">
        <v>1149</v>
      </c>
      <c r="D4100" s="21" t="s">
        <v>3260</v>
      </c>
      <c r="E4100" s="21" t="s">
        <v>3261</v>
      </c>
      <c r="G4100" s="14" t="s">
        <v>3267</v>
      </c>
      <c r="H4100" s="21" t="s">
        <v>1165</v>
      </c>
      <c r="I4100" s="21" t="s">
        <v>3262</v>
      </c>
      <c r="M4100" t="s">
        <v>3034</v>
      </c>
      <c r="O4100">
        <v>2009</v>
      </c>
      <c r="Q4100" t="s">
        <v>3263</v>
      </c>
      <c r="S4100" t="s">
        <v>3265</v>
      </c>
      <c r="T4100" t="s">
        <v>3264</v>
      </c>
      <c r="U4100" s="21" t="s">
        <v>1151</v>
      </c>
      <c r="X4100" s="9" t="s">
        <v>1293</v>
      </c>
      <c r="Z4100">
        <v>12</v>
      </c>
      <c r="AD4100" t="s">
        <v>1165</v>
      </c>
      <c r="AF4100" t="s">
        <v>1165</v>
      </c>
      <c r="AI4100" s="21" t="s">
        <v>1165</v>
      </c>
      <c r="AJ4100" s="21" t="s">
        <v>1148</v>
      </c>
      <c r="AK4100" s="21">
        <v>4.4509999999999996</v>
      </c>
      <c r="AL4100" t="s">
        <v>1277</v>
      </c>
      <c r="AM4100" t="s">
        <v>3003</v>
      </c>
      <c r="AN4100" s="21">
        <v>4</v>
      </c>
      <c r="AO4100" s="21">
        <v>25</v>
      </c>
      <c r="AP4100" s="21">
        <v>2</v>
      </c>
      <c r="AQ4100" s="22" t="s">
        <v>3252</v>
      </c>
      <c r="AR4100" s="21" t="s">
        <v>3266</v>
      </c>
    </row>
    <row r="4101" spans="1:44" x14ac:dyDescent="0.2">
      <c r="A4101" t="s">
        <v>2013</v>
      </c>
      <c r="B4101" s="21" t="s">
        <v>1146</v>
      </c>
      <c r="C4101" s="21" t="s">
        <v>1149</v>
      </c>
      <c r="D4101" s="21" t="s">
        <v>3260</v>
      </c>
      <c r="E4101" s="21" t="s">
        <v>3261</v>
      </c>
      <c r="G4101" s="14" t="s">
        <v>3267</v>
      </c>
      <c r="H4101" s="21" t="s">
        <v>1165</v>
      </c>
      <c r="I4101" s="21" t="s">
        <v>3262</v>
      </c>
      <c r="M4101" t="s">
        <v>3034</v>
      </c>
      <c r="O4101">
        <v>2009</v>
      </c>
      <c r="Q4101" t="s">
        <v>3263</v>
      </c>
      <c r="S4101" t="s">
        <v>3265</v>
      </c>
      <c r="T4101" t="s">
        <v>3264</v>
      </c>
      <c r="U4101" s="21" t="s">
        <v>1151</v>
      </c>
      <c r="X4101" s="9" t="s">
        <v>1293</v>
      </c>
      <c r="Z4101">
        <v>12</v>
      </c>
      <c r="AD4101" t="s">
        <v>1165</v>
      </c>
      <c r="AF4101" t="s">
        <v>1165</v>
      </c>
      <c r="AI4101" s="21" t="s">
        <v>1165</v>
      </c>
      <c r="AJ4101" s="21" t="s">
        <v>1148</v>
      </c>
      <c r="AK4101" s="21">
        <v>42.253</v>
      </c>
      <c r="AL4101" t="s">
        <v>1277</v>
      </c>
      <c r="AM4101" t="s">
        <v>3003</v>
      </c>
      <c r="AN4101" s="21">
        <v>4</v>
      </c>
      <c r="AO4101" s="21">
        <v>25</v>
      </c>
      <c r="AP4101" s="21">
        <v>3</v>
      </c>
      <c r="AQ4101" s="22" t="s">
        <v>3252</v>
      </c>
      <c r="AR4101" s="21" t="s">
        <v>3266</v>
      </c>
    </row>
    <row r="4102" spans="1:44" x14ac:dyDescent="0.2">
      <c r="A4102" t="s">
        <v>2013</v>
      </c>
      <c r="B4102" s="21" t="s">
        <v>1146</v>
      </c>
      <c r="C4102" s="21" t="s">
        <v>1149</v>
      </c>
      <c r="D4102" s="21" t="s">
        <v>3260</v>
      </c>
      <c r="E4102" s="21" t="s">
        <v>3261</v>
      </c>
      <c r="G4102" s="14" t="s">
        <v>3267</v>
      </c>
      <c r="H4102" s="21" t="s">
        <v>1165</v>
      </c>
      <c r="I4102" s="21" t="s">
        <v>3262</v>
      </c>
      <c r="M4102" t="s">
        <v>3034</v>
      </c>
      <c r="O4102">
        <v>2009</v>
      </c>
      <c r="Q4102" t="s">
        <v>3263</v>
      </c>
      <c r="S4102" t="s">
        <v>3265</v>
      </c>
      <c r="T4102" t="s">
        <v>3264</v>
      </c>
      <c r="U4102" s="21" t="s">
        <v>1151</v>
      </c>
      <c r="X4102" s="9" t="s">
        <v>1293</v>
      </c>
      <c r="Z4102">
        <v>12</v>
      </c>
      <c r="AD4102" t="s">
        <v>1165</v>
      </c>
      <c r="AF4102" t="s">
        <v>1165</v>
      </c>
      <c r="AI4102" s="21" t="s">
        <v>1165</v>
      </c>
      <c r="AJ4102" s="21" t="s">
        <v>1148</v>
      </c>
      <c r="AK4102" s="21">
        <v>65.659000000000006</v>
      </c>
      <c r="AL4102" t="s">
        <v>1277</v>
      </c>
      <c r="AM4102" t="s">
        <v>3003</v>
      </c>
      <c r="AN4102" s="21">
        <v>4</v>
      </c>
      <c r="AO4102" s="21">
        <v>25</v>
      </c>
      <c r="AP4102" s="21">
        <v>4</v>
      </c>
      <c r="AQ4102" s="22" t="s">
        <v>3252</v>
      </c>
      <c r="AR4102" s="21" t="s">
        <v>3266</v>
      </c>
    </row>
    <row r="4103" spans="1:44" x14ac:dyDescent="0.2">
      <c r="A4103" t="s">
        <v>2013</v>
      </c>
      <c r="B4103" s="21" t="s">
        <v>1146</v>
      </c>
      <c r="C4103" s="21" t="s">
        <v>1149</v>
      </c>
      <c r="D4103" s="21" t="s">
        <v>3260</v>
      </c>
      <c r="E4103" s="21" t="s">
        <v>3261</v>
      </c>
      <c r="G4103" s="14" t="s">
        <v>3267</v>
      </c>
      <c r="H4103" s="21" t="s">
        <v>1165</v>
      </c>
      <c r="I4103" s="21" t="s">
        <v>3262</v>
      </c>
      <c r="M4103" t="s">
        <v>3034</v>
      </c>
      <c r="O4103">
        <v>2009</v>
      </c>
      <c r="Q4103" t="s">
        <v>3263</v>
      </c>
      <c r="S4103" t="s">
        <v>3265</v>
      </c>
      <c r="T4103" t="s">
        <v>3264</v>
      </c>
      <c r="U4103" s="21" t="s">
        <v>1151</v>
      </c>
      <c r="X4103" s="9" t="s">
        <v>1293</v>
      </c>
      <c r="Z4103">
        <v>12</v>
      </c>
      <c r="AD4103" t="s">
        <v>1165</v>
      </c>
      <c r="AF4103" t="s">
        <v>1165</v>
      </c>
      <c r="AI4103" s="21" t="s">
        <v>1165</v>
      </c>
      <c r="AJ4103" s="21" t="s">
        <v>1148</v>
      </c>
      <c r="AK4103" s="21">
        <v>69.176000000000002</v>
      </c>
      <c r="AL4103" t="s">
        <v>1277</v>
      </c>
      <c r="AM4103" t="s">
        <v>3003</v>
      </c>
      <c r="AN4103" s="21">
        <v>4</v>
      </c>
      <c r="AO4103" s="21">
        <v>25</v>
      </c>
      <c r="AP4103" s="21">
        <v>5</v>
      </c>
      <c r="AQ4103" s="22" t="s">
        <v>3252</v>
      </c>
      <c r="AR4103" s="21" t="s">
        <v>3266</v>
      </c>
    </row>
    <row r="4104" spans="1:44" x14ac:dyDescent="0.2">
      <c r="A4104" t="s">
        <v>2013</v>
      </c>
      <c r="B4104" s="21" t="s">
        <v>1146</v>
      </c>
      <c r="C4104" s="21" t="s">
        <v>1149</v>
      </c>
      <c r="D4104" s="21" t="s">
        <v>3260</v>
      </c>
      <c r="E4104" s="21" t="s">
        <v>3261</v>
      </c>
      <c r="G4104" s="14" t="s">
        <v>3267</v>
      </c>
      <c r="H4104" s="21" t="s">
        <v>1165</v>
      </c>
      <c r="I4104" s="21" t="s">
        <v>3262</v>
      </c>
      <c r="M4104" t="s">
        <v>3034</v>
      </c>
      <c r="O4104">
        <v>2009</v>
      </c>
      <c r="Q4104" t="s">
        <v>3263</v>
      </c>
      <c r="S4104" t="s">
        <v>3265</v>
      </c>
      <c r="T4104" t="s">
        <v>3264</v>
      </c>
      <c r="U4104" s="21" t="s">
        <v>1151</v>
      </c>
      <c r="X4104" s="9" t="s">
        <v>1293</v>
      </c>
      <c r="Z4104">
        <v>12</v>
      </c>
      <c r="AD4104" t="s">
        <v>1165</v>
      </c>
      <c r="AF4104" t="s">
        <v>1165</v>
      </c>
      <c r="AI4104" s="21" t="s">
        <v>1165</v>
      </c>
      <c r="AJ4104" s="21" t="s">
        <v>1148</v>
      </c>
      <c r="AK4104" s="21">
        <v>72.802000000000007</v>
      </c>
      <c r="AL4104" t="s">
        <v>1277</v>
      </c>
      <c r="AM4104" t="s">
        <v>3003</v>
      </c>
      <c r="AN4104" s="21">
        <v>4</v>
      </c>
      <c r="AO4104" s="21">
        <v>25</v>
      </c>
      <c r="AP4104" s="21">
        <v>6</v>
      </c>
      <c r="AQ4104" s="22" t="s">
        <v>3252</v>
      </c>
      <c r="AR4104" s="21" t="s">
        <v>3266</v>
      </c>
    </row>
    <row r="4105" spans="1:44" x14ac:dyDescent="0.2">
      <c r="A4105" t="s">
        <v>2013</v>
      </c>
      <c r="B4105" s="21" t="s">
        <v>1146</v>
      </c>
      <c r="C4105" s="21" t="s">
        <v>1149</v>
      </c>
      <c r="D4105" s="21" t="s">
        <v>3260</v>
      </c>
      <c r="E4105" s="21" t="s">
        <v>3261</v>
      </c>
      <c r="G4105" s="14" t="s">
        <v>3267</v>
      </c>
      <c r="H4105" s="21" t="s">
        <v>1165</v>
      </c>
      <c r="I4105" s="21" t="s">
        <v>3262</v>
      </c>
      <c r="M4105" t="s">
        <v>3034</v>
      </c>
      <c r="O4105">
        <v>2009</v>
      </c>
      <c r="Q4105" t="s">
        <v>3263</v>
      </c>
      <c r="S4105" t="s">
        <v>3265</v>
      </c>
      <c r="T4105" t="s">
        <v>3264</v>
      </c>
      <c r="U4105" s="21" t="s">
        <v>1151</v>
      </c>
      <c r="X4105" s="9" t="s">
        <v>1293</v>
      </c>
      <c r="Z4105">
        <v>12</v>
      </c>
      <c r="AD4105" t="s">
        <v>1165</v>
      </c>
      <c r="AF4105" t="s">
        <v>1165</v>
      </c>
      <c r="AI4105" s="21" t="s">
        <v>1165</v>
      </c>
      <c r="AJ4105" s="21" t="s">
        <v>1148</v>
      </c>
      <c r="AK4105" s="21">
        <v>74.010999999999996</v>
      </c>
      <c r="AL4105" t="s">
        <v>1277</v>
      </c>
      <c r="AM4105" t="s">
        <v>3003</v>
      </c>
      <c r="AN4105" s="21">
        <v>4</v>
      </c>
      <c r="AO4105" s="21">
        <v>25</v>
      </c>
      <c r="AP4105" s="21">
        <v>7</v>
      </c>
      <c r="AQ4105" s="22" t="s">
        <v>3252</v>
      </c>
      <c r="AR4105" s="21" t="s">
        <v>3266</v>
      </c>
    </row>
    <row r="4106" spans="1:44" x14ac:dyDescent="0.2">
      <c r="A4106" t="s">
        <v>2013</v>
      </c>
      <c r="B4106" s="21" t="s">
        <v>1146</v>
      </c>
      <c r="C4106" s="21" t="s">
        <v>1149</v>
      </c>
      <c r="D4106" s="21" t="s">
        <v>3260</v>
      </c>
      <c r="E4106" s="21" t="s">
        <v>3261</v>
      </c>
      <c r="G4106" s="14" t="s">
        <v>3267</v>
      </c>
      <c r="H4106" s="21" t="s">
        <v>1165</v>
      </c>
      <c r="I4106" s="21" t="s">
        <v>3262</v>
      </c>
      <c r="M4106" t="s">
        <v>3034</v>
      </c>
      <c r="O4106">
        <v>2009</v>
      </c>
      <c r="Q4106" t="s">
        <v>3263</v>
      </c>
      <c r="S4106" t="s">
        <v>3265</v>
      </c>
      <c r="T4106" t="s">
        <v>3264</v>
      </c>
      <c r="U4106" s="21" t="s">
        <v>1151</v>
      </c>
      <c r="X4106" s="9" t="s">
        <v>1293</v>
      </c>
      <c r="Z4106">
        <v>12</v>
      </c>
      <c r="AD4106" t="s">
        <v>1165</v>
      </c>
      <c r="AF4106" t="s">
        <v>1165</v>
      </c>
      <c r="AI4106" s="21" t="s">
        <v>1165</v>
      </c>
      <c r="AJ4106" s="21" t="s">
        <v>1148</v>
      </c>
      <c r="AK4106" s="21">
        <v>76.537999999999997</v>
      </c>
      <c r="AL4106" t="s">
        <v>1277</v>
      </c>
      <c r="AM4106" t="s">
        <v>3003</v>
      </c>
      <c r="AN4106" s="21">
        <v>4</v>
      </c>
      <c r="AO4106" s="21">
        <v>25</v>
      </c>
      <c r="AP4106" s="21">
        <v>8</v>
      </c>
      <c r="AQ4106" s="22" t="s">
        <v>3252</v>
      </c>
      <c r="AR4106" s="21" t="s">
        <v>3266</v>
      </c>
    </row>
    <row r="4107" spans="1:44" x14ac:dyDescent="0.2">
      <c r="A4107" t="s">
        <v>2013</v>
      </c>
      <c r="B4107" s="21" t="s">
        <v>1146</v>
      </c>
      <c r="C4107" s="21" t="s">
        <v>1149</v>
      </c>
      <c r="D4107" s="21" t="s">
        <v>3260</v>
      </c>
      <c r="E4107" s="21" t="s">
        <v>3261</v>
      </c>
      <c r="G4107" s="14" t="s">
        <v>3267</v>
      </c>
      <c r="H4107" s="21" t="s">
        <v>1165</v>
      </c>
      <c r="I4107" s="21" t="s">
        <v>3262</v>
      </c>
      <c r="M4107" t="s">
        <v>3034</v>
      </c>
      <c r="O4107">
        <v>2009</v>
      </c>
      <c r="Q4107" t="s">
        <v>3263</v>
      </c>
      <c r="S4107" t="s">
        <v>3265</v>
      </c>
      <c r="T4107" t="s">
        <v>3264</v>
      </c>
      <c r="U4107" s="21" t="s">
        <v>1151</v>
      </c>
      <c r="X4107" s="9" t="s">
        <v>1293</v>
      </c>
      <c r="Z4107">
        <v>12</v>
      </c>
      <c r="AD4107" t="s">
        <v>1165</v>
      </c>
      <c r="AF4107" t="s">
        <v>1165</v>
      </c>
      <c r="AI4107" s="21" t="s">
        <v>1165</v>
      </c>
      <c r="AJ4107" s="21" t="s">
        <v>1148</v>
      </c>
      <c r="AK4107" s="21">
        <v>76.537999999999997</v>
      </c>
      <c r="AL4107" t="s">
        <v>1277</v>
      </c>
      <c r="AM4107" t="s">
        <v>3003</v>
      </c>
      <c r="AN4107" s="21">
        <v>4</v>
      </c>
      <c r="AO4107" s="21">
        <v>25</v>
      </c>
      <c r="AP4107" s="21">
        <v>9</v>
      </c>
      <c r="AQ4107" s="22" t="s">
        <v>3252</v>
      </c>
      <c r="AR4107" s="21" t="s">
        <v>3266</v>
      </c>
    </row>
    <row r="4108" spans="1:44" x14ac:dyDescent="0.2">
      <c r="A4108" t="s">
        <v>2013</v>
      </c>
      <c r="B4108" s="21" t="s">
        <v>1146</v>
      </c>
      <c r="C4108" s="21" t="s">
        <v>1149</v>
      </c>
      <c r="D4108" s="21" t="s">
        <v>3260</v>
      </c>
      <c r="E4108" s="21" t="s">
        <v>3261</v>
      </c>
      <c r="G4108" s="14" t="s">
        <v>3267</v>
      </c>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s="21">
        <v>76.647999999999996</v>
      </c>
      <c r="AL4108" t="s">
        <v>1277</v>
      </c>
      <c r="AM4108" t="s">
        <v>3003</v>
      </c>
      <c r="AN4108" s="21">
        <v>4</v>
      </c>
      <c r="AO4108" s="21">
        <v>25</v>
      </c>
      <c r="AP4108" s="21">
        <v>10</v>
      </c>
      <c r="AQ4108" s="22" t="s">
        <v>3252</v>
      </c>
      <c r="AR4108" s="21" t="s">
        <v>3266</v>
      </c>
    </row>
    <row r="4109" spans="1:44" x14ac:dyDescent="0.2">
      <c r="A4109" t="s">
        <v>2013</v>
      </c>
      <c r="B4109" s="21" t="s">
        <v>1146</v>
      </c>
      <c r="C4109" s="21" t="s">
        <v>1149</v>
      </c>
      <c r="D4109" s="21" t="s">
        <v>3260</v>
      </c>
      <c r="E4109" s="21" t="s">
        <v>3261</v>
      </c>
      <c r="G4109" s="14" t="s">
        <v>3267</v>
      </c>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77.637</v>
      </c>
      <c r="AL4109" t="s">
        <v>1277</v>
      </c>
      <c r="AM4109" t="s">
        <v>3003</v>
      </c>
      <c r="AN4109" s="21">
        <v>4</v>
      </c>
      <c r="AO4109" s="21">
        <v>25</v>
      </c>
      <c r="AP4109" s="21">
        <v>11</v>
      </c>
      <c r="AQ4109" s="22" t="s">
        <v>3252</v>
      </c>
      <c r="AR4109" s="21" t="s">
        <v>3266</v>
      </c>
    </row>
    <row r="4110" spans="1:44" x14ac:dyDescent="0.2">
      <c r="A4110" t="s">
        <v>2013</v>
      </c>
      <c r="B4110" s="21" t="s">
        <v>1146</v>
      </c>
      <c r="C4110" s="21" t="s">
        <v>1149</v>
      </c>
      <c r="D4110" s="21" t="s">
        <v>3260</v>
      </c>
      <c r="E4110" s="21" t="s">
        <v>3261</v>
      </c>
      <c r="G4110" s="14" t="s">
        <v>3267</v>
      </c>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77.802000000000007</v>
      </c>
      <c r="AL4110" t="s">
        <v>1277</v>
      </c>
      <c r="AM4110" t="s">
        <v>3003</v>
      </c>
      <c r="AN4110" s="21">
        <v>4</v>
      </c>
      <c r="AO4110" s="21">
        <v>25</v>
      </c>
      <c r="AP4110" s="21">
        <v>12</v>
      </c>
      <c r="AQ4110" s="22" t="s">
        <v>3252</v>
      </c>
      <c r="AR4110" s="21" t="s">
        <v>3266</v>
      </c>
    </row>
    <row r="4111" spans="1:44" x14ac:dyDescent="0.2">
      <c r="A4111" t="s">
        <v>2013</v>
      </c>
      <c r="B4111" s="21" t="s">
        <v>1146</v>
      </c>
      <c r="C4111" s="21" t="s">
        <v>1149</v>
      </c>
      <c r="D4111" s="21" t="s">
        <v>3260</v>
      </c>
      <c r="E4111" s="21" t="s">
        <v>3261</v>
      </c>
      <c r="G4111" s="14" t="s">
        <v>3267</v>
      </c>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78.076999999999998</v>
      </c>
      <c r="AL4111" t="s">
        <v>1277</v>
      </c>
      <c r="AM4111" t="s">
        <v>3003</v>
      </c>
      <c r="AN4111" s="21">
        <v>4</v>
      </c>
      <c r="AO4111" s="21">
        <v>25</v>
      </c>
      <c r="AP4111" s="21">
        <v>13</v>
      </c>
      <c r="AQ4111" s="22" t="s">
        <v>3252</v>
      </c>
      <c r="AR4111" s="21" t="s">
        <v>3266</v>
      </c>
    </row>
    <row r="4112" spans="1:44" x14ac:dyDescent="0.2">
      <c r="A4112" t="s">
        <v>2013</v>
      </c>
      <c r="B4112" s="21" t="s">
        <v>1146</v>
      </c>
      <c r="C4112" s="21" t="s">
        <v>1149</v>
      </c>
      <c r="D4112" s="21" t="s">
        <v>3260</v>
      </c>
      <c r="E4112" s="21" t="s">
        <v>3261</v>
      </c>
      <c r="G4112" s="14" t="s">
        <v>3267</v>
      </c>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80.055000000000007</v>
      </c>
      <c r="AL4112" t="s">
        <v>1277</v>
      </c>
      <c r="AM4112" t="s">
        <v>3003</v>
      </c>
      <c r="AN4112" s="21">
        <v>4</v>
      </c>
      <c r="AO4112" s="21">
        <v>25</v>
      </c>
      <c r="AP4112" s="21">
        <v>14</v>
      </c>
      <c r="AQ4112" s="22" t="s">
        <v>3252</v>
      </c>
      <c r="AR4112" s="21" t="s">
        <v>3266</v>
      </c>
    </row>
    <row r="4113" spans="1:44" x14ac:dyDescent="0.2">
      <c r="A4113" t="s">
        <v>2013</v>
      </c>
      <c r="B4113" s="21" t="s">
        <v>1146</v>
      </c>
      <c r="C4113" s="21" t="s">
        <v>1149</v>
      </c>
      <c r="D4113" s="21" t="s">
        <v>3260</v>
      </c>
      <c r="E4113" s="21" t="s">
        <v>3261</v>
      </c>
      <c r="G4113" s="14" t="s">
        <v>3267</v>
      </c>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80.055000000000007</v>
      </c>
      <c r="AL4113" t="s">
        <v>1277</v>
      </c>
      <c r="AM4113" t="s">
        <v>3003</v>
      </c>
      <c r="AN4113" s="21">
        <v>4</v>
      </c>
      <c r="AO4113" s="21">
        <v>25</v>
      </c>
      <c r="AP4113" s="21">
        <v>15</v>
      </c>
      <c r="AQ4113" s="22" t="s">
        <v>3252</v>
      </c>
      <c r="AR4113" s="21" t="s">
        <v>3266</v>
      </c>
    </row>
    <row r="4114" spans="1:44" x14ac:dyDescent="0.2">
      <c r="A4114" t="s">
        <v>2013</v>
      </c>
      <c r="B4114" s="21" t="s">
        <v>1146</v>
      </c>
      <c r="C4114" s="21" t="s">
        <v>1149</v>
      </c>
      <c r="D4114" s="21" t="s">
        <v>3260</v>
      </c>
      <c r="E4114" s="21" t="s">
        <v>3261</v>
      </c>
      <c r="G4114" s="14" t="s">
        <v>3267</v>
      </c>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80.055000000000007</v>
      </c>
      <c r="AL4114" t="s">
        <v>1277</v>
      </c>
      <c r="AM4114" t="s">
        <v>3003</v>
      </c>
      <c r="AN4114" s="21">
        <v>4</v>
      </c>
      <c r="AO4114" s="21">
        <v>25</v>
      </c>
      <c r="AP4114" s="21">
        <v>16</v>
      </c>
      <c r="AQ4114" s="22" t="s">
        <v>3252</v>
      </c>
      <c r="AR4114" s="21" t="s">
        <v>3266</v>
      </c>
    </row>
    <row r="4115" spans="1:44" x14ac:dyDescent="0.2">
      <c r="A4115" t="s">
        <v>2013</v>
      </c>
      <c r="B4115" s="21" t="s">
        <v>1146</v>
      </c>
      <c r="C4115" s="21" t="s">
        <v>1149</v>
      </c>
      <c r="D4115" s="21" t="s">
        <v>3260</v>
      </c>
      <c r="E4115" s="21" t="s">
        <v>3261</v>
      </c>
      <c r="G4115" s="14" t="s">
        <v>3267</v>
      </c>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80.055000000000007</v>
      </c>
      <c r="AL4115" t="s">
        <v>1277</v>
      </c>
      <c r="AM4115" t="s">
        <v>3003</v>
      </c>
      <c r="AN4115" s="21">
        <v>4</v>
      </c>
      <c r="AO4115" s="21">
        <v>25</v>
      </c>
      <c r="AP4115" s="21">
        <v>17</v>
      </c>
      <c r="AQ4115" s="22" t="s">
        <v>3252</v>
      </c>
      <c r="AR4115" s="21" t="s">
        <v>3266</v>
      </c>
    </row>
    <row r="4116" spans="1:44" x14ac:dyDescent="0.2">
      <c r="A4116" t="s">
        <v>2013</v>
      </c>
      <c r="B4116" s="21" t="s">
        <v>1146</v>
      </c>
      <c r="C4116" s="21" t="s">
        <v>1149</v>
      </c>
      <c r="D4116" s="21" t="s">
        <v>3260</v>
      </c>
      <c r="E4116" s="21" t="s">
        <v>3261</v>
      </c>
      <c r="G4116" s="14" t="s">
        <v>3267</v>
      </c>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80.055000000000007</v>
      </c>
      <c r="AL4116" t="s">
        <v>1277</v>
      </c>
      <c r="AM4116" t="s">
        <v>3003</v>
      </c>
      <c r="AN4116" s="21">
        <v>4</v>
      </c>
      <c r="AO4116" s="21">
        <v>25</v>
      </c>
      <c r="AP4116" s="21">
        <v>18</v>
      </c>
      <c r="AQ4116" s="22" t="s">
        <v>3252</v>
      </c>
      <c r="AR4116" s="21" t="s">
        <v>3266</v>
      </c>
    </row>
    <row r="4117" spans="1:44" x14ac:dyDescent="0.2">
      <c r="A4117" t="s">
        <v>2013</v>
      </c>
      <c r="B4117" s="21" t="s">
        <v>1146</v>
      </c>
      <c r="C4117" s="21" t="s">
        <v>1149</v>
      </c>
      <c r="D4117" s="21" t="s">
        <v>3260</v>
      </c>
      <c r="E4117" s="21" t="s">
        <v>3261</v>
      </c>
      <c r="G4117" s="14" t="s">
        <v>3267</v>
      </c>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80.055000000000007</v>
      </c>
      <c r="AL4117" t="s">
        <v>1277</v>
      </c>
      <c r="AM4117" t="s">
        <v>3003</v>
      </c>
      <c r="AN4117" s="21">
        <v>4</v>
      </c>
      <c r="AO4117" s="21">
        <v>25</v>
      </c>
      <c r="AP4117" s="21">
        <v>19</v>
      </c>
      <c r="AQ4117" s="22" t="s">
        <v>3252</v>
      </c>
      <c r="AR4117" s="21" t="s">
        <v>3266</v>
      </c>
    </row>
    <row r="4118" spans="1:44" x14ac:dyDescent="0.2">
      <c r="A4118" t="s">
        <v>2013</v>
      </c>
      <c r="B4118" s="21" t="s">
        <v>1146</v>
      </c>
      <c r="C4118" s="21" t="s">
        <v>1149</v>
      </c>
      <c r="D4118" s="21" t="s">
        <v>3260</v>
      </c>
      <c r="E4118" s="21" t="s">
        <v>3261</v>
      </c>
      <c r="G4118" s="14" t="s">
        <v>3267</v>
      </c>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80.055000000000007</v>
      </c>
      <c r="AL4118" t="s">
        <v>1277</v>
      </c>
      <c r="AM4118" t="s">
        <v>3003</v>
      </c>
      <c r="AN4118" s="21">
        <v>4</v>
      </c>
      <c r="AO4118" s="21">
        <v>25</v>
      </c>
      <c r="AP4118" s="21">
        <v>20</v>
      </c>
      <c r="AQ4118" s="22" t="s">
        <v>3252</v>
      </c>
      <c r="AR4118" s="21" t="s">
        <v>3266</v>
      </c>
    </row>
    <row r="4119" spans="1:44" x14ac:dyDescent="0.2">
      <c r="A4119" t="s">
        <v>2013</v>
      </c>
      <c r="B4119" s="21" t="s">
        <v>1146</v>
      </c>
      <c r="C4119" s="21" t="s">
        <v>1149</v>
      </c>
      <c r="D4119" s="21" t="s">
        <v>3260</v>
      </c>
      <c r="E4119" s="21" t="s">
        <v>3261</v>
      </c>
      <c r="G4119" s="14" t="s">
        <v>3267</v>
      </c>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80.055000000000007</v>
      </c>
      <c r="AL4119" t="s">
        <v>1277</v>
      </c>
      <c r="AM4119" t="s">
        <v>3003</v>
      </c>
      <c r="AN4119" s="21">
        <v>4</v>
      </c>
      <c r="AO4119" s="21">
        <v>25</v>
      </c>
      <c r="AP4119" s="21">
        <v>21</v>
      </c>
      <c r="AQ4119" s="22" t="s">
        <v>3252</v>
      </c>
      <c r="AR4119" s="21" t="s">
        <v>3266</v>
      </c>
    </row>
    <row r="4120" spans="1:44" x14ac:dyDescent="0.2">
      <c r="A4120" t="s">
        <v>2013</v>
      </c>
      <c r="B4120" s="21" t="s">
        <v>1146</v>
      </c>
      <c r="C4120" s="21" t="s">
        <v>1149</v>
      </c>
      <c r="D4120" s="21" t="s">
        <v>3260</v>
      </c>
      <c r="E4120" s="21" t="s">
        <v>3261</v>
      </c>
      <c r="G4120" s="14" t="s">
        <v>3267</v>
      </c>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80.055000000000007</v>
      </c>
      <c r="AL4120" t="s">
        <v>1277</v>
      </c>
      <c r="AM4120" t="s">
        <v>3003</v>
      </c>
      <c r="AN4120" s="21">
        <v>4</v>
      </c>
      <c r="AO4120" s="21">
        <v>25</v>
      </c>
      <c r="AP4120" s="21">
        <v>22</v>
      </c>
      <c r="AQ4120" s="22" t="s">
        <v>3252</v>
      </c>
      <c r="AR4120" s="21" t="s">
        <v>3266</v>
      </c>
    </row>
    <row r="4121" spans="1:44" x14ac:dyDescent="0.2">
      <c r="A4121" t="s">
        <v>2013</v>
      </c>
      <c r="B4121" s="21" t="s">
        <v>1146</v>
      </c>
      <c r="C4121" s="21" t="s">
        <v>1149</v>
      </c>
      <c r="D4121" s="21" t="s">
        <v>3260</v>
      </c>
      <c r="E4121" s="21" t="s">
        <v>3261</v>
      </c>
      <c r="G4121" s="14" t="s">
        <v>3267</v>
      </c>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23</v>
      </c>
      <c r="AQ4121" s="22" t="s">
        <v>3252</v>
      </c>
      <c r="AR4121" s="21" t="s">
        <v>3266</v>
      </c>
    </row>
    <row r="4122" spans="1:44" x14ac:dyDescent="0.2">
      <c r="A4122" t="s">
        <v>2013</v>
      </c>
      <c r="B4122" s="21" t="s">
        <v>1146</v>
      </c>
      <c r="C4122" s="21" t="s">
        <v>1149</v>
      </c>
      <c r="D4122" s="21" t="s">
        <v>3260</v>
      </c>
      <c r="E4122" s="21" t="s">
        <v>3261</v>
      </c>
      <c r="G4122" s="14" t="s">
        <v>3267</v>
      </c>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24</v>
      </c>
      <c r="AQ4122" s="22" t="s">
        <v>3252</v>
      </c>
      <c r="AR4122" s="21" t="s">
        <v>3266</v>
      </c>
    </row>
    <row r="4123" spans="1:44" x14ac:dyDescent="0.2">
      <c r="A4123" t="s">
        <v>2013</v>
      </c>
      <c r="B4123" s="21" t="s">
        <v>1146</v>
      </c>
      <c r="C4123" s="21" t="s">
        <v>1149</v>
      </c>
      <c r="D4123" s="21" t="s">
        <v>3260</v>
      </c>
      <c r="E4123" s="21" t="s">
        <v>3261</v>
      </c>
      <c r="G4123" s="14" t="s">
        <v>3267</v>
      </c>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25</v>
      </c>
      <c r="AQ4123" s="22" t="s">
        <v>3252</v>
      </c>
      <c r="AR4123" s="21" t="s">
        <v>3266</v>
      </c>
    </row>
    <row r="4124" spans="1:44" x14ac:dyDescent="0.2">
      <c r="A4124" t="s">
        <v>2013</v>
      </c>
      <c r="B4124" s="21" t="s">
        <v>1146</v>
      </c>
      <c r="C4124" s="21" t="s">
        <v>1149</v>
      </c>
      <c r="D4124" s="21" t="s">
        <v>3260</v>
      </c>
      <c r="E4124" s="21" t="s">
        <v>3261</v>
      </c>
      <c r="G4124" s="14" t="s">
        <v>3267</v>
      </c>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26</v>
      </c>
      <c r="AQ4124" s="22" t="s">
        <v>3252</v>
      </c>
      <c r="AR4124" s="21" t="s">
        <v>3266</v>
      </c>
    </row>
    <row r="4125" spans="1:44" x14ac:dyDescent="0.2">
      <c r="A4125" t="s">
        <v>2013</v>
      </c>
      <c r="B4125" s="21" t="s">
        <v>1146</v>
      </c>
      <c r="C4125" s="21" t="s">
        <v>1149</v>
      </c>
      <c r="D4125" s="21" t="s">
        <v>3260</v>
      </c>
      <c r="E4125" s="21" t="s">
        <v>3261</v>
      </c>
      <c r="G4125" s="14" t="s">
        <v>3267</v>
      </c>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27</v>
      </c>
      <c r="AQ4125" s="22" t="s">
        <v>3252</v>
      </c>
      <c r="AR4125" s="21" t="s">
        <v>3266</v>
      </c>
    </row>
    <row r="4126" spans="1:44" x14ac:dyDescent="0.2">
      <c r="A4126" t="s">
        <v>2013</v>
      </c>
      <c r="B4126" s="21" t="s">
        <v>1146</v>
      </c>
      <c r="C4126" s="21" t="s">
        <v>1149</v>
      </c>
      <c r="D4126" s="21" t="s">
        <v>3260</v>
      </c>
      <c r="E4126" s="21" t="s">
        <v>3261</v>
      </c>
      <c r="G4126" s="14" t="s">
        <v>3267</v>
      </c>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28</v>
      </c>
      <c r="AQ4126" s="22" t="s">
        <v>3252</v>
      </c>
      <c r="AR4126" s="21" t="s">
        <v>3266</v>
      </c>
    </row>
    <row r="4127" spans="1:44" x14ac:dyDescent="0.2">
      <c r="A4127" t="s">
        <v>2013</v>
      </c>
      <c r="B4127" s="21" t="s">
        <v>1146</v>
      </c>
      <c r="C4127" s="21" t="s">
        <v>1149</v>
      </c>
      <c r="D4127" s="21" t="s">
        <v>3260</v>
      </c>
      <c r="E4127" s="21" t="s">
        <v>3261</v>
      </c>
      <c r="G4127" s="14" t="s">
        <v>3267</v>
      </c>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29</v>
      </c>
      <c r="AQ4127" s="22" t="s">
        <v>3252</v>
      </c>
      <c r="AR4127" s="21" t="s">
        <v>3266</v>
      </c>
    </row>
    <row r="4128" spans="1:44" x14ac:dyDescent="0.2">
      <c r="A4128" t="s">
        <v>2013</v>
      </c>
      <c r="B4128" s="21" t="s">
        <v>1146</v>
      </c>
      <c r="C4128" s="21" t="s">
        <v>1149</v>
      </c>
      <c r="D4128" s="21" t="s">
        <v>3260</v>
      </c>
      <c r="E4128" s="21" t="s">
        <v>3261</v>
      </c>
      <c r="G4128" s="14" t="s">
        <v>3267</v>
      </c>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30</v>
      </c>
      <c r="AQ4128" s="22" t="s">
        <v>3252</v>
      </c>
      <c r="AR4128" s="21" t="s">
        <v>3266</v>
      </c>
    </row>
    <row r="4129" spans="1:44" x14ac:dyDescent="0.2">
      <c r="A4129" t="s">
        <v>2013</v>
      </c>
      <c r="B4129" s="21" t="s">
        <v>1146</v>
      </c>
      <c r="C4129" s="21" t="s">
        <v>1149</v>
      </c>
      <c r="D4129" s="21" t="s">
        <v>3260</v>
      </c>
      <c r="E4129" s="21" t="s">
        <v>3261</v>
      </c>
      <c r="G4129" s="14" t="s">
        <v>3267</v>
      </c>
      <c r="H4129" s="21" t="s">
        <v>1165</v>
      </c>
      <c r="I4129" s="21" t="s">
        <v>3262</v>
      </c>
      <c r="M4129" t="s">
        <v>3034</v>
      </c>
      <c r="O4129">
        <v>2009</v>
      </c>
      <c r="Q4129" t="s">
        <v>3263</v>
      </c>
      <c r="S4129" t="s">
        <v>3265</v>
      </c>
      <c r="T4129" t="s">
        <v>3264</v>
      </c>
      <c r="U4129" s="21" t="s">
        <v>1151</v>
      </c>
      <c r="X4129" s="9" t="s">
        <v>3268</v>
      </c>
      <c r="Z4129">
        <v>12</v>
      </c>
      <c r="AD4129" t="s">
        <v>1165</v>
      </c>
      <c r="AF4129" t="s">
        <v>1165</v>
      </c>
      <c r="AI4129" s="21" t="s">
        <v>1165</v>
      </c>
      <c r="AJ4129" s="21" t="s">
        <v>1148</v>
      </c>
      <c r="AK4129" s="21">
        <v>0</v>
      </c>
      <c r="AL4129" t="s">
        <v>1277</v>
      </c>
      <c r="AM4129">
        <v>0</v>
      </c>
      <c r="AN4129" s="21">
        <v>4</v>
      </c>
      <c r="AO4129" s="21">
        <v>25</v>
      </c>
      <c r="AP4129" s="21">
        <v>1</v>
      </c>
      <c r="AQ4129" s="22" t="s">
        <v>3252</v>
      </c>
      <c r="AR4129" s="21" t="s">
        <v>3266</v>
      </c>
    </row>
    <row r="4130" spans="1:44" x14ac:dyDescent="0.2">
      <c r="A4130" t="s">
        <v>2013</v>
      </c>
      <c r="B4130" s="21" t="s">
        <v>1146</v>
      </c>
      <c r="C4130" s="21" t="s">
        <v>1149</v>
      </c>
      <c r="D4130" s="21" t="s">
        <v>3260</v>
      </c>
      <c r="E4130" s="21" t="s">
        <v>3261</v>
      </c>
      <c r="G4130" s="14" t="s">
        <v>3267</v>
      </c>
      <c r="H4130" s="21" t="s">
        <v>1165</v>
      </c>
      <c r="I4130" s="21" t="s">
        <v>3262</v>
      </c>
      <c r="M4130" t="s">
        <v>3034</v>
      </c>
      <c r="O4130">
        <v>2009</v>
      </c>
      <c r="Q4130" t="s">
        <v>3263</v>
      </c>
      <c r="S4130" t="s">
        <v>3265</v>
      </c>
      <c r="T4130" t="s">
        <v>3264</v>
      </c>
      <c r="U4130" s="21" t="s">
        <v>1151</v>
      </c>
      <c r="X4130" s="9" t="s">
        <v>3268</v>
      </c>
      <c r="Z4130">
        <v>12</v>
      </c>
      <c r="AD4130" t="s">
        <v>1165</v>
      </c>
      <c r="AF4130" t="s">
        <v>1165</v>
      </c>
      <c r="AI4130" s="21" t="s">
        <v>1165</v>
      </c>
      <c r="AJ4130" s="21" t="s">
        <v>1148</v>
      </c>
      <c r="AK4130" s="21">
        <v>0</v>
      </c>
      <c r="AL4130" t="s">
        <v>1277</v>
      </c>
      <c r="AM4130">
        <v>0</v>
      </c>
      <c r="AN4130" s="21">
        <v>4</v>
      </c>
      <c r="AO4130" s="21">
        <v>25</v>
      </c>
      <c r="AP4130" s="21">
        <v>2</v>
      </c>
      <c r="AQ4130" s="22" t="s">
        <v>3252</v>
      </c>
      <c r="AR4130" s="21" t="s">
        <v>3266</v>
      </c>
    </row>
    <row r="4131" spans="1:44" x14ac:dyDescent="0.2">
      <c r="A4131" t="s">
        <v>2013</v>
      </c>
      <c r="B4131" s="21" t="s">
        <v>1146</v>
      </c>
      <c r="C4131" s="21" t="s">
        <v>1149</v>
      </c>
      <c r="D4131" s="21" t="s">
        <v>3260</v>
      </c>
      <c r="E4131" s="21" t="s">
        <v>3261</v>
      </c>
      <c r="G4131" s="14" t="s">
        <v>3267</v>
      </c>
      <c r="H4131" s="21" t="s">
        <v>1165</v>
      </c>
      <c r="I4131" s="21" t="s">
        <v>3262</v>
      </c>
      <c r="M4131" t="s">
        <v>3034</v>
      </c>
      <c r="O4131">
        <v>2009</v>
      </c>
      <c r="Q4131" t="s">
        <v>3263</v>
      </c>
      <c r="S4131" t="s">
        <v>3265</v>
      </c>
      <c r="T4131" t="s">
        <v>3264</v>
      </c>
      <c r="U4131" s="21" t="s">
        <v>1151</v>
      </c>
      <c r="X4131" s="9" t="s">
        <v>3268</v>
      </c>
      <c r="Z4131">
        <v>12</v>
      </c>
      <c r="AD4131" t="s">
        <v>1165</v>
      </c>
      <c r="AF4131" t="s">
        <v>1165</v>
      </c>
      <c r="AI4131" s="21" t="s">
        <v>1165</v>
      </c>
      <c r="AJ4131" s="21" t="s">
        <v>1148</v>
      </c>
      <c r="AK4131" s="21">
        <v>38.956000000000003</v>
      </c>
      <c r="AL4131" t="s">
        <v>1277</v>
      </c>
      <c r="AM4131" t="s">
        <v>3003</v>
      </c>
      <c r="AN4131" s="21">
        <v>4</v>
      </c>
      <c r="AO4131" s="21">
        <v>25</v>
      </c>
      <c r="AP4131" s="21">
        <v>3</v>
      </c>
      <c r="AQ4131" s="22" t="s">
        <v>3252</v>
      </c>
      <c r="AR4131" s="21" t="s">
        <v>3266</v>
      </c>
    </row>
    <row r="4132" spans="1:44" x14ac:dyDescent="0.2">
      <c r="A4132" t="s">
        <v>2013</v>
      </c>
      <c r="B4132" s="21" t="s">
        <v>1146</v>
      </c>
      <c r="C4132" s="21" t="s">
        <v>1149</v>
      </c>
      <c r="D4132" s="21" t="s">
        <v>3260</v>
      </c>
      <c r="E4132" s="21" t="s">
        <v>3261</v>
      </c>
      <c r="G4132" s="14" t="s">
        <v>3267</v>
      </c>
      <c r="H4132" s="21" t="s">
        <v>1165</v>
      </c>
      <c r="I4132" s="21" t="s">
        <v>3262</v>
      </c>
      <c r="M4132" t="s">
        <v>3034</v>
      </c>
      <c r="O4132">
        <v>2009</v>
      </c>
      <c r="Q4132" t="s">
        <v>3263</v>
      </c>
      <c r="S4132" t="s">
        <v>3265</v>
      </c>
      <c r="T4132" t="s">
        <v>3264</v>
      </c>
      <c r="U4132" s="21" t="s">
        <v>1151</v>
      </c>
      <c r="X4132" s="9" t="s">
        <v>3268</v>
      </c>
      <c r="Z4132">
        <v>12</v>
      </c>
      <c r="AD4132" t="s">
        <v>1165</v>
      </c>
      <c r="AF4132" t="s">
        <v>1165</v>
      </c>
      <c r="AI4132" s="21" t="s">
        <v>1165</v>
      </c>
      <c r="AJ4132" s="21" t="s">
        <v>1148</v>
      </c>
      <c r="AK4132" s="21">
        <v>64.450999999999993</v>
      </c>
      <c r="AL4132" t="s">
        <v>1277</v>
      </c>
      <c r="AM4132" t="s">
        <v>3003</v>
      </c>
      <c r="AN4132" s="21">
        <v>4</v>
      </c>
      <c r="AO4132" s="21">
        <v>25</v>
      </c>
      <c r="AP4132" s="21">
        <v>4</v>
      </c>
      <c r="AQ4132" s="22" t="s">
        <v>3252</v>
      </c>
      <c r="AR4132" s="21" t="s">
        <v>3266</v>
      </c>
    </row>
    <row r="4133" spans="1:44" x14ac:dyDescent="0.2">
      <c r="A4133" t="s">
        <v>2013</v>
      </c>
      <c r="B4133" s="21" t="s">
        <v>1146</v>
      </c>
      <c r="C4133" s="21" t="s">
        <v>1149</v>
      </c>
      <c r="D4133" s="21" t="s">
        <v>3260</v>
      </c>
      <c r="E4133" s="21" t="s">
        <v>3261</v>
      </c>
      <c r="G4133" s="14" t="s">
        <v>3267</v>
      </c>
      <c r="H4133" s="21" t="s">
        <v>1165</v>
      </c>
      <c r="I4133" s="21" t="s">
        <v>3262</v>
      </c>
      <c r="M4133" t="s">
        <v>3034</v>
      </c>
      <c r="O4133">
        <v>2009</v>
      </c>
      <c r="Q4133" t="s">
        <v>3263</v>
      </c>
      <c r="S4133" t="s">
        <v>3265</v>
      </c>
      <c r="T4133" t="s">
        <v>3264</v>
      </c>
      <c r="U4133" s="21" t="s">
        <v>1151</v>
      </c>
      <c r="X4133" s="9" t="s">
        <v>3268</v>
      </c>
      <c r="Z4133">
        <v>12</v>
      </c>
      <c r="AD4133" t="s">
        <v>1165</v>
      </c>
      <c r="AF4133" t="s">
        <v>1165</v>
      </c>
      <c r="AI4133" s="21" t="s">
        <v>1165</v>
      </c>
      <c r="AJ4133" s="21" t="s">
        <v>1148</v>
      </c>
      <c r="AK4133" s="21">
        <v>74.450999999999993</v>
      </c>
      <c r="AL4133" t="s">
        <v>1277</v>
      </c>
      <c r="AM4133" t="s">
        <v>3003</v>
      </c>
      <c r="AN4133" s="21">
        <v>4</v>
      </c>
      <c r="AO4133" s="21">
        <v>25</v>
      </c>
      <c r="AP4133" s="21">
        <v>5</v>
      </c>
      <c r="AQ4133" s="22" t="s">
        <v>3252</v>
      </c>
      <c r="AR4133" s="21" t="s">
        <v>3266</v>
      </c>
    </row>
    <row r="4134" spans="1:44" x14ac:dyDescent="0.2">
      <c r="A4134" t="s">
        <v>2013</v>
      </c>
      <c r="B4134" s="21" t="s">
        <v>1146</v>
      </c>
      <c r="C4134" s="21" t="s">
        <v>1149</v>
      </c>
      <c r="D4134" s="21" t="s">
        <v>3260</v>
      </c>
      <c r="E4134" s="21" t="s">
        <v>3261</v>
      </c>
      <c r="G4134" s="14" t="s">
        <v>3267</v>
      </c>
      <c r="H4134" s="21" t="s">
        <v>1165</v>
      </c>
      <c r="I4134" s="21" t="s">
        <v>3262</v>
      </c>
      <c r="M4134" t="s">
        <v>3034</v>
      </c>
      <c r="O4134">
        <v>2009</v>
      </c>
      <c r="Q4134" t="s">
        <v>3263</v>
      </c>
      <c r="S4134" t="s">
        <v>3265</v>
      </c>
      <c r="T4134" t="s">
        <v>3264</v>
      </c>
      <c r="U4134" s="21" t="s">
        <v>1151</v>
      </c>
      <c r="X4134" s="9" t="s">
        <v>3268</v>
      </c>
      <c r="Z4134">
        <v>12</v>
      </c>
      <c r="AD4134" t="s">
        <v>1165</v>
      </c>
      <c r="AF4134" t="s">
        <v>1165</v>
      </c>
      <c r="AI4134" s="21" t="s">
        <v>1165</v>
      </c>
      <c r="AJ4134" s="21" t="s">
        <v>1148</v>
      </c>
      <c r="AK4134" s="21">
        <v>74.450999999999993</v>
      </c>
      <c r="AL4134" t="s">
        <v>1277</v>
      </c>
      <c r="AM4134" t="s">
        <v>3003</v>
      </c>
      <c r="AN4134" s="21">
        <v>4</v>
      </c>
      <c r="AO4134" s="21">
        <v>25</v>
      </c>
      <c r="AP4134" s="21">
        <v>6</v>
      </c>
      <c r="AQ4134" s="22" t="s">
        <v>3252</v>
      </c>
      <c r="AR4134" s="21" t="s">
        <v>3266</v>
      </c>
    </row>
    <row r="4135" spans="1:44" x14ac:dyDescent="0.2">
      <c r="A4135" t="s">
        <v>2013</v>
      </c>
      <c r="B4135" s="21" t="s">
        <v>1146</v>
      </c>
      <c r="C4135" s="21" t="s">
        <v>1149</v>
      </c>
      <c r="D4135" s="21" t="s">
        <v>3260</v>
      </c>
      <c r="E4135" s="21" t="s">
        <v>3261</v>
      </c>
      <c r="G4135" s="14" t="s">
        <v>3267</v>
      </c>
      <c r="H4135" s="21" t="s">
        <v>1165</v>
      </c>
      <c r="I4135" s="21" t="s">
        <v>3262</v>
      </c>
      <c r="M4135" t="s">
        <v>3034</v>
      </c>
      <c r="O4135">
        <v>2009</v>
      </c>
      <c r="Q4135" t="s">
        <v>3263</v>
      </c>
      <c r="S4135" t="s">
        <v>3265</v>
      </c>
      <c r="T4135" t="s">
        <v>3264</v>
      </c>
      <c r="U4135" s="21" t="s">
        <v>1151</v>
      </c>
      <c r="X4135" s="9" t="s">
        <v>3268</v>
      </c>
      <c r="Z4135">
        <v>12</v>
      </c>
      <c r="AD4135" t="s">
        <v>1165</v>
      </c>
      <c r="AF4135" t="s">
        <v>1165</v>
      </c>
      <c r="AI4135" s="21" t="s">
        <v>1165</v>
      </c>
      <c r="AJ4135" s="21" t="s">
        <v>1148</v>
      </c>
      <c r="AK4135" s="21">
        <v>75.549000000000007</v>
      </c>
      <c r="AL4135" t="s">
        <v>1277</v>
      </c>
      <c r="AM4135" t="s">
        <v>3003</v>
      </c>
      <c r="AN4135" s="21">
        <v>4</v>
      </c>
      <c r="AO4135" s="21">
        <v>25</v>
      </c>
      <c r="AP4135" s="21">
        <v>7</v>
      </c>
      <c r="AQ4135" s="22" t="s">
        <v>3252</v>
      </c>
      <c r="AR4135" s="21" t="s">
        <v>3266</v>
      </c>
    </row>
    <row r="4136" spans="1:44" x14ac:dyDescent="0.2">
      <c r="A4136" t="s">
        <v>2013</v>
      </c>
      <c r="B4136" s="21" t="s">
        <v>1146</v>
      </c>
      <c r="C4136" s="21" t="s">
        <v>1149</v>
      </c>
      <c r="D4136" s="21" t="s">
        <v>3260</v>
      </c>
      <c r="E4136" s="21" t="s">
        <v>3261</v>
      </c>
      <c r="G4136" s="14" t="s">
        <v>3267</v>
      </c>
      <c r="H4136" s="21" t="s">
        <v>1165</v>
      </c>
      <c r="I4136" s="21" t="s">
        <v>3262</v>
      </c>
      <c r="M4136" t="s">
        <v>3034</v>
      </c>
      <c r="O4136">
        <v>2009</v>
      </c>
      <c r="Q4136" t="s">
        <v>3263</v>
      </c>
      <c r="S4136" t="s">
        <v>3265</v>
      </c>
      <c r="T4136" t="s">
        <v>3264</v>
      </c>
      <c r="U4136" s="21" t="s">
        <v>1151</v>
      </c>
      <c r="X4136" s="9" t="s">
        <v>3268</v>
      </c>
      <c r="Z4136">
        <v>12</v>
      </c>
      <c r="AD4136" t="s">
        <v>1165</v>
      </c>
      <c r="AF4136" t="s">
        <v>1165</v>
      </c>
      <c r="AI4136" s="21" t="s">
        <v>1165</v>
      </c>
      <c r="AJ4136" s="21" t="s">
        <v>1148</v>
      </c>
      <c r="AK4136" s="21">
        <v>75.44</v>
      </c>
      <c r="AL4136" t="s">
        <v>1277</v>
      </c>
      <c r="AM4136" t="s">
        <v>3003</v>
      </c>
      <c r="AN4136" s="21">
        <v>4</v>
      </c>
      <c r="AO4136" s="21">
        <v>25</v>
      </c>
      <c r="AP4136" s="21">
        <v>8</v>
      </c>
      <c r="AQ4136" s="22" t="s">
        <v>3252</v>
      </c>
      <c r="AR4136" s="21" t="s">
        <v>3266</v>
      </c>
    </row>
    <row r="4137" spans="1:44" x14ac:dyDescent="0.2">
      <c r="A4137" t="s">
        <v>2013</v>
      </c>
      <c r="B4137" s="21" t="s">
        <v>1146</v>
      </c>
      <c r="C4137" s="21" t="s">
        <v>1149</v>
      </c>
      <c r="D4137" s="21" t="s">
        <v>3260</v>
      </c>
      <c r="E4137" s="21" t="s">
        <v>3261</v>
      </c>
      <c r="G4137" s="14" t="s">
        <v>3267</v>
      </c>
      <c r="H4137" s="21" t="s">
        <v>1165</v>
      </c>
      <c r="I4137" s="21" t="s">
        <v>3262</v>
      </c>
      <c r="M4137" t="s">
        <v>3034</v>
      </c>
      <c r="O4137">
        <v>2009</v>
      </c>
      <c r="Q4137" t="s">
        <v>3263</v>
      </c>
      <c r="S4137" t="s">
        <v>3265</v>
      </c>
      <c r="T4137" t="s">
        <v>3264</v>
      </c>
      <c r="U4137" s="21" t="s">
        <v>1151</v>
      </c>
      <c r="X4137" s="9" t="s">
        <v>3268</v>
      </c>
      <c r="Z4137">
        <v>12</v>
      </c>
      <c r="AD4137" t="s">
        <v>1165</v>
      </c>
      <c r="AF4137" t="s">
        <v>1165</v>
      </c>
      <c r="AI4137" s="21" t="s">
        <v>1165</v>
      </c>
      <c r="AJ4137" s="21" t="s">
        <v>1148</v>
      </c>
      <c r="AK4137" s="21">
        <v>75.549000000000007</v>
      </c>
      <c r="AL4137" t="s">
        <v>1277</v>
      </c>
      <c r="AM4137" t="s">
        <v>3003</v>
      </c>
      <c r="AN4137" s="21">
        <v>4</v>
      </c>
      <c r="AO4137" s="21">
        <v>25</v>
      </c>
      <c r="AP4137" s="21">
        <v>9</v>
      </c>
      <c r="AQ4137" s="22" t="s">
        <v>3252</v>
      </c>
      <c r="AR4137" s="21" t="s">
        <v>3266</v>
      </c>
    </row>
    <row r="4138" spans="1:44" x14ac:dyDescent="0.2">
      <c r="A4138" t="s">
        <v>2013</v>
      </c>
      <c r="B4138" s="21" t="s">
        <v>1146</v>
      </c>
      <c r="C4138" s="21" t="s">
        <v>1149</v>
      </c>
      <c r="D4138" s="21" t="s">
        <v>3260</v>
      </c>
      <c r="E4138" s="21" t="s">
        <v>3261</v>
      </c>
      <c r="G4138" s="14" t="s">
        <v>3267</v>
      </c>
      <c r="H4138" s="21" t="s">
        <v>1165</v>
      </c>
      <c r="I4138" s="21" t="s">
        <v>3262</v>
      </c>
      <c r="M4138" t="s">
        <v>3034</v>
      </c>
      <c r="O4138">
        <v>2009</v>
      </c>
      <c r="Q4138" t="s">
        <v>3263</v>
      </c>
      <c r="S4138" t="s">
        <v>3265</v>
      </c>
      <c r="T4138" t="s">
        <v>3264</v>
      </c>
      <c r="U4138" s="21" t="s">
        <v>1151</v>
      </c>
      <c r="X4138" s="9" t="s">
        <v>3268</v>
      </c>
      <c r="Z4138">
        <v>12</v>
      </c>
      <c r="AD4138" t="s">
        <v>1165</v>
      </c>
      <c r="AF4138" t="s">
        <v>1165</v>
      </c>
      <c r="AI4138" s="21" t="s">
        <v>1165</v>
      </c>
      <c r="AJ4138" s="21" t="s">
        <v>1148</v>
      </c>
      <c r="AK4138" s="21">
        <v>75.44</v>
      </c>
      <c r="AL4138" t="s">
        <v>1277</v>
      </c>
      <c r="AM4138" t="s">
        <v>3003</v>
      </c>
      <c r="AN4138" s="21">
        <v>4</v>
      </c>
      <c r="AO4138" s="21">
        <v>25</v>
      </c>
      <c r="AP4138" s="21">
        <v>10</v>
      </c>
      <c r="AQ4138" s="22" t="s">
        <v>3252</v>
      </c>
      <c r="AR4138" s="21" t="s">
        <v>3266</v>
      </c>
    </row>
    <row r="4139" spans="1:44" x14ac:dyDescent="0.2">
      <c r="A4139" t="s">
        <v>2013</v>
      </c>
      <c r="B4139" s="21" t="s">
        <v>1146</v>
      </c>
      <c r="C4139" s="21" t="s">
        <v>1149</v>
      </c>
      <c r="D4139" s="21" t="s">
        <v>3260</v>
      </c>
      <c r="E4139" s="21" t="s">
        <v>3261</v>
      </c>
      <c r="G4139" s="14" t="s">
        <v>3267</v>
      </c>
      <c r="H4139" s="21" t="s">
        <v>1165</v>
      </c>
      <c r="I4139" s="21" t="s">
        <v>3262</v>
      </c>
      <c r="M4139" t="s">
        <v>3034</v>
      </c>
      <c r="O4139">
        <v>2009</v>
      </c>
      <c r="Q4139" t="s">
        <v>3263</v>
      </c>
      <c r="S4139" t="s">
        <v>3265</v>
      </c>
      <c r="T4139" t="s">
        <v>3264</v>
      </c>
      <c r="U4139" s="21" t="s">
        <v>1151</v>
      </c>
      <c r="X4139" s="9" t="s">
        <v>3268</v>
      </c>
      <c r="Z4139">
        <v>12</v>
      </c>
      <c r="AD4139" t="s">
        <v>1165</v>
      </c>
      <c r="AF4139" t="s">
        <v>1165</v>
      </c>
      <c r="AI4139" s="21" t="s">
        <v>1165</v>
      </c>
      <c r="AJ4139" s="21" t="s">
        <v>1148</v>
      </c>
      <c r="AK4139" s="21">
        <v>75.44</v>
      </c>
      <c r="AL4139" t="s">
        <v>1277</v>
      </c>
      <c r="AM4139" t="s">
        <v>3003</v>
      </c>
      <c r="AN4139" s="21">
        <v>4</v>
      </c>
      <c r="AO4139" s="21">
        <v>25</v>
      </c>
      <c r="AP4139" s="21">
        <v>11</v>
      </c>
      <c r="AQ4139" s="22" t="s">
        <v>3252</v>
      </c>
      <c r="AR4139" s="21" t="s">
        <v>3266</v>
      </c>
    </row>
    <row r="4140" spans="1:44" x14ac:dyDescent="0.2">
      <c r="A4140" t="s">
        <v>2013</v>
      </c>
      <c r="B4140" s="21" t="s">
        <v>1146</v>
      </c>
      <c r="C4140" s="21" t="s">
        <v>1149</v>
      </c>
      <c r="D4140" s="21" t="s">
        <v>3260</v>
      </c>
      <c r="E4140" s="21" t="s">
        <v>3261</v>
      </c>
      <c r="G4140" s="14" t="s">
        <v>3267</v>
      </c>
      <c r="H4140" s="21" t="s">
        <v>1165</v>
      </c>
      <c r="I4140" s="21" t="s">
        <v>3262</v>
      </c>
      <c r="M4140" t="s">
        <v>3034</v>
      </c>
      <c r="O4140">
        <v>2009</v>
      </c>
      <c r="Q4140" t="s">
        <v>3263</v>
      </c>
      <c r="S4140" t="s">
        <v>3265</v>
      </c>
      <c r="T4140" t="s">
        <v>3264</v>
      </c>
      <c r="U4140" s="21" t="s">
        <v>1151</v>
      </c>
      <c r="X4140" s="9" t="s">
        <v>3268</v>
      </c>
      <c r="Z4140">
        <v>12</v>
      </c>
      <c r="AD4140" t="s">
        <v>1165</v>
      </c>
      <c r="AF4140" t="s">
        <v>1165</v>
      </c>
      <c r="AI4140" s="21" t="s">
        <v>1165</v>
      </c>
      <c r="AJ4140" s="21" t="s">
        <v>1148</v>
      </c>
      <c r="AK4140" s="21">
        <v>76.867999999999995</v>
      </c>
      <c r="AL4140" t="s">
        <v>1277</v>
      </c>
      <c r="AM4140" t="s">
        <v>3003</v>
      </c>
      <c r="AN4140" s="21">
        <v>4</v>
      </c>
      <c r="AO4140" s="21">
        <v>25</v>
      </c>
      <c r="AP4140" s="21">
        <v>12</v>
      </c>
      <c r="AQ4140" s="22" t="s">
        <v>3252</v>
      </c>
      <c r="AR4140" s="21" t="s">
        <v>3266</v>
      </c>
    </row>
    <row r="4141" spans="1:44" x14ac:dyDescent="0.2">
      <c r="A4141" t="s">
        <v>2013</v>
      </c>
      <c r="B4141" s="21" t="s">
        <v>1146</v>
      </c>
      <c r="C4141" s="21" t="s">
        <v>1149</v>
      </c>
      <c r="D4141" s="21" t="s">
        <v>3260</v>
      </c>
      <c r="E4141" s="21" t="s">
        <v>3261</v>
      </c>
      <c r="G4141" s="14" t="s">
        <v>3267</v>
      </c>
      <c r="H4141" s="21" t="s">
        <v>1165</v>
      </c>
      <c r="I4141" s="21" t="s">
        <v>3262</v>
      </c>
      <c r="M4141" t="s">
        <v>3034</v>
      </c>
      <c r="O4141">
        <v>2009</v>
      </c>
      <c r="Q4141" t="s">
        <v>3263</v>
      </c>
      <c r="S4141" t="s">
        <v>3265</v>
      </c>
      <c r="T4141" t="s">
        <v>3264</v>
      </c>
      <c r="U4141" s="21" t="s">
        <v>1151</v>
      </c>
      <c r="X4141" s="9" t="s">
        <v>3268</v>
      </c>
      <c r="Z4141">
        <v>12</v>
      </c>
      <c r="AD4141" t="s">
        <v>1165</v>
      </c>
      <c r="AF4141" t="s">
        <v>1165</v>
      </c>
      <c r="AI4141" s="21" t="s">
        <v>1165</v>
      </c>
      <c r="AJ4141" s="21" t="s">
        <v>1148</v>
      </c>
      <c r="AK4141" s="21">
        <v>76.867999999999995</v>
      </c>
      <c r="AL4141" t="s">
        <v>1277</v>
      </c>
      <c r="AM4141" t="s">
        <v>3003</v>
      </c>
      <c r="AN4141" s="21">
        <v>4</v>
      </c>
      <c r="AO4141" s="21">
        <v>25</v>
      </c>
      <c r="AP4141" s="21">
        <v>13</v>
      </c>
      <c r="AQ4141" s="22" t="s">
        <v>3252</v>
      </c>
      <c r="AR4141" s="21" t="s">
        <v>3266</v>
      </c>
    </row>
    <row r="4142" spans="1:44" x14ac:dyDescent="0.2">
      <c r="A4142" t="s">
        <v>2013</v>
      </c>
      <c r="B4142" s="21" t="s">
        <v>1146</v>
      </c>
      <c r="C4142" s="21" t="s">
        <v>1149</v>
      </c>
      <c r="D4142" s="21" t="s">
        <v>3260</v>
      </c>
      <c r="E4142" s="21" t="s">
        <v>3261</v>
      </c>
      <c r="G4142" s="14" t="s">
        <v>3267</v>
      </c>
      <c r="H4142" s="21" t="s">
        <v>1165</v>
      </c>
      <c r="I4142" s="21" t="s">
        <v>3262</v>
      </c>
      <c r="M4142" t="s">
        <v>3034</v>
      </c>
      <c r="O4142">
        <v>2009</v>
      </c>
      <c r="Q4142" t="s">
        <v>3263</v>
      </c>
      <c r="S4142" t="s">
        <v>3265</v>
      </c>
      <c r="T4142" t="s">
        <v>3264</v>
      </c>
      <c r="U4142" s="21" t="s">
        <v>1151</v>
      </c>
      <c r="X4142" s="9" t="s">
        <v>3268</v>
      </c>
      <c r="Z4142">
        <v>12</v>
      </c>
      <c r="AD4142" t="s">
        <v>1165</v>
      </c>
      <c r="AF4142" t="s">
        <v>1165</v>
      </c>
      <c r="AI4142" s="21" t="s">
        <v>1165</v>
      </c>
      <c r="AJ4142" s="21" t="s">
        <v>1148</v>
      </c>
      <c r="AK4142" s="21">
        <v>76.867999999999995</v>
      </c>
      <c r="AL4142" t="s">
        <v>1277</v>
      </c>
      <c r="AM4142" t="s">
        <v>3003</v>
      </c>
      <c r="AN4142" s="21">
        <v>4</v>
      </c>
      <c r="AO4142" s="21">
        <v>25</v>
      </c>
      <c r="AP4142" s="21">
        <v>14</v>
      </c>
      <c r="AQ4142" s="22" t="s">
        <v>3252</v>
      </c>
      <c r="AR4142" s="21" t="s">
        <v>3266</v>
      </c>
    </row>
    <row r="4143" spans="1:44" x14ac:dyDescent="0.2">
      <c r="A4143" t="s">
        <v>2013</v>
      </c>
      <c r="B4143" s="21" t="s">
        <v>1146</v>
      </c>
      <c r="C4143" s="21" t="s">
        <v>1149</v>
      </c>
      <c r="D4143" s="21" t="s">
        <v>3260</v>
      </c>
      <c r="E4143" s="21" t="s">
        <v>3261</v>
      </c>
      <c r="G4143" s="14" t="s">
        <v>3267</v>
      </c>
      <c r="H4143" s="21" t="s">
        <v>1165</v>
      </c>
      <c r="I4143" s="21" t="s">
        <v>3262</v>
      </c>
      <c r="M4143" t="s">
        <v>3034</v>
      </c>
      <c r="O4143">
        <v>2009</v>
      </c>
      <c r="Q4143" t="s">
        <v>3263</v>
      </c>
      <c r="S4143" t="s">
        <v>3265</v>
      </c>
      <c r="T4143" t="s">
        <v>3264</v>
      </c>
      <c r="U4143" s="21" t="s">
        <v>1151</v>
      </c>
      <c r="X4143" s="9" t="s">
        <v>3268</v>
      </c>
      <c r="Z4143">
        <v>12</v>
      </c>
      <c r="AD4143" t="s">
        <v>1165</v>
      </c>
      <c r="AF4143" t="s">
        <v>1165</v>
      </c>
      <c r="AI4143" s="21" t="s">
        <v>1165</v>
      </c>
      <c r="AJ4143" s="21" t="s">
        <v>1148</v>
      </c>
      <c r="AK4143" s="21">
        <v>76.867999999999995</v>
      </c>
      <c r="AL4143" t="s">
        <v>1277</v>
      </c>
      <c r="AM4143" t="s">
        <v>3003</v>
      </c>
      <c r="AN4143" s="21">
        <v>4</v>
      </c>
      <c r="AO4143" s="21">
        <v>25</v>
      </c>
      <c r="AP4143" s="21">
        <v>15</v>
      </c>
      <c r="AQ4143" s="22" t="s">
        <v>3252</v>
      </c>
      <c r="AR4143" s="21" t="s">
        <v>3266</v>
      </c>
    </row>
    <row r="4144" spans="1:44" x14ac:dyDescent="0.2">
      <c r="A4144" t="s">
        <v>2013</v>
      </c>
      <c r="B4144" s="21" t="s">
        <v>1146</v>
      </c>
      <c r="C4144" s="21" t="s">
        <v>1149</v>
      </c>
      <c r="D4144" s="21" t="s">
        <v>3260</v>
      </c>
      <c r="E4144" s="21" t="s">
        <v>3261</v>
      </c>
      <c r="G4144" s="14" t="s">
        <v>3267</v>
      </c>
      <c r="H4144" s="21" t="s">
        <v>1165</v>
      </c>
      <c r="I4144" s="21" t="s">
        <v>3262</v>
      </c>
      <c r="M4144" t="s">
        <v>3034</v>
      </c>
      <c r="O4144">
        <v>2009</v>
      </c>
      <c r="Q4144" t="s">
        <v>3263</v>
      </c>
      <c r="S4144" t="s">
        <v>3265</v>
      </c>
      <c r="T4144" t="s">
        <v>3264</v>
      </c>
      <c r="U4144" s="21" t="s">
        <v>1151</v>
      </c>
      <c r="X4144" s="9" t="s">
        <v>3268</v>
      </c>
      <c r="Z4144">
        <v>12</v>
      </c>
      <c r="AD4144" t="s">
        <v>1165</v>
      </c>
      <c r="AF4144" t="s">
        <v>1165</v>
      </c>
      <c r="AI4144" s="21" t="s">
        <v>1165</v>
      </c>
      <c r="AJ4144" s="21" t="s">
        <v>1148</v>
      </c>
      <c r="AK4144" s="21">
        <v>76.867999999999995</v>
      </c>
      <c r="AL4144" t="s">
        <v>1277</v>
      </c>
      <c r="AM4144" t="s">
        <v>3003</v>
      </c>
      <c r="AN4144" s="21">
        <v>4</v>
      </c>
      <c r="AO4144" s="21">
        <v>25</v>
      </c>
      <c r="AP4144" s="21">
        <v>16</v>
      </c>
      <c r="AQ4144" s="22" t="s">
        <v>3252</v>
      </c>
      <c r="AR4144" s="21" t="s">
        <v>3266</v>
      </c>
    </row>
    <row r="4145" spans="1:44" x14ac:dyDescent="0.2">
      <c r="A4145" t="s">
        <v>2013</v>
      </c>
      <c r="B4145" s="21" t="s">
        <v>1146</v>
      </c>
      <c r="C4145" s="21" t="s">
        <v>1149</v>
      </c>
      <c r="D4145" s="21" t="s">
        <v>3260</v>
      </c>
      <c r="E4145" s="21" t="s">
        <v>3261</v>
      </c>
      <c r="G4145" s="14" t="s">
        <v>3267</v>
      </c>
      <c r="H4145" s="21" t="s">
        <v>1165</v>
      </c>
      <c r="I4145" s="21" t="s">
        <v>3262</v>
      </c>
      <c r="M4145" t="s">
        <v>3034</v>
      </c>
      <c r="O4145">
        <v>2009</v>
      </c>
      <c r="Q4145" t="s">
        <v>3263</v>
      </c>
      <c r="S4145" t="s">
        <v>3265</v>
      </c>
      <c r="T4145" t="s">
        <v>3264</v>
      </c>
      <c r="U4145" s="21" t="s">
        <v>1151</v>
      </c>
      <c r="X4145" s="9" t="s">
        <v>3268</v>
      </c>
      <c r="Z4145">
        <v>12</v>
      </c>
      <c r="AD4145" t="s">
        <v>1165</v>
      </c>
      <c r="AF4145" t="s">
        <v>1165</v>
      </c>
      <c r="AI4145" s="21" t="s">
        <v>1165</v>
      </c>
      <c r="AJ4145" s="21" t="s">
        <v>1148</v>
      </c>
      <c r="AK4145" s="21">
        <v>76.867999999999995</v>
      </c>
      <c r="AL4145" t="s">
        <v>1277</v>
      </c>
      <c r="AM4145" t="s">
        <v>3003</v>
      </c>
      <c r="AN4145" s="21">
        <v>4</v>
      </c>
      <c r="AO4145" s="21">
        <v>25</v>
      </c>
      <c r="AP4145" s="21">
        <v>17</v>
      </c>
      <c r="AQ4145" s="22" t="s">
        <v>3252</v>
      </c>
      <c r="AR4145" s="21" t="s">
        <v>3266</v>
      </c>
    </row>
    <row r="4146" spans="1:44" x14ac:dyDescent="0.2">
      <c r="A4146" t="s">
        <v>2013</v>
      </c>
      <c r="B4146" s="21" t="s">
        <v>1146</v>
      </c>
      <c r="C4146" s="21" t="s">
        <v>1149</v>
      </c>
      <c r="D4146" s="21" t="s">
        <v>3260</v>
      </c>
      <c r="E4146" s="21" t="s">
        <v>3261</v>
      </c>
      <c r="G4146" s="14" t="s">
        <v>3267</v>
      </c>
      <c r="H4146" s="21" t="s">
        <v>1165</v>
      </c>
      <c r="I4146" s="21" t="s">
        <v>3262</v>
      </c>
      <c r="M4146" t="s">
        <v>3034</v>
      </c>
      <c r="O4146">
        <v>2009</v>
      </c>
      <c r="Q4146" t="s">
        <v>3263</v>
      </c>
      <c r="S4146" t="s">
        <v>3265</v>
      </c>
      <c r="T4146" t="s">
        <v>3264</v>
      </c>
      <c r="U4146" s="21" t="s">
        <v>1151</v>
      </c>
      <c r="X4146" s="9" t="s">
        <v>3268</v>
      </c>
      <c r="Z4146">
        <v>12</v>
      </c>
      <c r="AD4146" t="s">
        <v>1165</v>
      </c>
      <c r="AF4146" t="s">
        <v>1165</v>
      </c>
      <c r="AI4146" s="21" t="s">
        <v>1165</v>
      </c>
      <c r="AJ4146" s="21" t="s">
        <v>1148</v>
      </c>
      <c r="AK4146" s="21">
        <v>76.867999999999995</v>
      </c>
      <c r="AL4146" t="s">
        <v>1277</v>
      </c>
      <c r="AM4146" t="s">
        <v>3003</v>
      </c>
      <c r="AN4146" s="21">
        <v>4</v>
      </c>
      <c r="AO4146" s="21">
        <v>25</v>
      </c>
      <c r="AP4146" s="21">
        <v>18</v>
      </c>
      <c r="AQ4146" s="22" t="s">
        <v>3252</v>
      </c>
      <c r="AR4146" s="21" t="s">
        <v>3266</v>
      </c>
    </row>
    <row r="4147" spans="1:44" x14ac:dyDescent="0.2">
      <c r="A4147" t="s">
        <v>2013</v>
      </c>
      <c r="B4147" s="21" t="s">
        <v>1146</v>
      </c>
      <c r="C4147" s="21" t="s">
        <v>1149</v>
      </c>
      <c r="D4147" s="21" t="s">
        <v>3260</v>
      </c>
      <c r="E4147" s="21" t="s">
        <v>3261</v>
      </c>
      <c r="G4147" s="14" t="s">
        <v>3267</v>
      </c>
      <c r="H4147" s="21" t="s">
        <v>1165</v>
      </c>
      <c r="I4147" s="21" t="s">
        <v>3262</v>
      </c>
      <c r="M4147" t="s">
        <v>3034</v>
      </c>
      <c r="O4147">
        <v>2009</v>
      </c>
      <c r="Q4147" t="s">
        <v>3263</v>
      </c>
      <c r="S4147" t="s">
        <v>3265</v>
      </c>
      <c r="T4147" t="s">
        <v>3264</v>
      </c>
      <c r="U4147" s="21" t="s">
        <v>1151</v>
      </c>
      <c r="X4147" s="9" t="s">
        <v>3268</v>
      </c>
      <c r="Z4147">
        <v>12</v>
      </c>
      <c r="AD4147" t="s">
        <v>1165</v>
      </c>
      <c r="AF4147" t="s">
        <v>1165</v>
      </c>
      <c r="AI4147" s="21" t="s">
        <v>1165</v>
      </c>
      <c r="AJ4147" s="21" t="s">
        <v>1148</v>
      </c>
      <c r="AK4147" s="21">
        <v>76.867999999999995</v>
      </c>
      <c r="AL4147" t="s">
        <v>1277</v>
      </c>
      <c r="AM4147" t="s">
        <v>3003</v>
      </c>
      <c r="AN4147" s="21">
        <v>4</v>
      </c>
      <c r="AO4147" s="21">
        <v>25</v>
      </c>
      <c r="AP4147" s="21">
        <v>19</v>
      </c>
      <c r="AQ4147" s="22" t="s">
        <v>3252</v>
      </c>
      <c r="AR4147" s="21" t="s">
        <v>3266</v>
      </c>
    </row>
    <row r="4148" spans="1:44" x14ac:dyDescent="0.2">
      <c r="A4148" t="s">
        <v>2013</v>
      </c>
      <c r="B4148" s="21" t="s">
        <v>1146</v>
      </c>
      <c r="C4148" s="21" t="s">
        <v>1149</v>
      </c>
      <c r="D4148" s="21" t="s">
        <v>3260</v>
      </c>
      <c r="E4148" s="21" t="s">
        <v>3261</v>
      </c>
      <c r="G4148" s="14" t="s">
        <v>3267</v>
      </c>
      <c r="H4148" s="21" t="s">
        <v>1165</v>
      </c>
      <c r="I4148" s="21" t="s">
        <v>3262</v>
      </c>
      <c r="M4148" t="s">
        <v>3034</v>
      </c>
      <c r="O4148">
        <v>2009</v>
      </c>
      <c r="Q4148" t="s">
        <v>3263</v>
      </c>
      <c r="S4148" t="s">
        <v>3265</v>
      </c>
      <c r="T4148" t="s">
        <v>3264</v>
      </c>
      <c r="U4148" s="21" t="s">
        <v>1151</v>
      </c>
      <c r="X4148" s="9" t="s">
        <v>3268</v>
      </c>
      <c r="Z4148">
        <v>12</v>
      </c>
      <c r="AD4148" t="s">
        <v>1165</v>
      </c>
      <c r="AF4148" t="s">
        <v>1165</v>
      </c>
      <c r="AI4148" s="21" t="s">
        <v>1165</v>
      </c>
      <c r="AJ4148" s="21" t="s">
        <v>1148</v>
      </c>
      <c r="AK4148" s="21">
        <v>76.867999999999995</v>
      </c>
      <c r="AL4148" t="s">
        <v>1277</v>
      </c>
      <c r="AM4148" t="s">
        <v>3003</v>
      </c>
      <c r="AN4148" s="21">
        <v>4</v>
      </c>
      <c r="AO4148" s="21">
        <v>25</v>
      </c>
      <c r="AP4148" s="21">
        <v>20</v>
      </c>
      <c r="AQ4148" s="22" t="s">
        <v>3252</v>
      </c>
      <c r="AR4148" s="21" t="s">
        <v>3266</v>
      </c>
    </row>
    <row r="4149" spans="1:44" x14ac:dyDescent="0.2">
      <c r="A4149" t="s">
        <v>2013</v>
      </c>
      <c r="B4149" s="21" t="s">
        <v>1146</v>
      </c>
      <c r="C4149" s="21" t="s">
        <v>1149</v>
      </c>
      <c r="D4149" s="21" t="s">
        <v>3260</v>
      </c>
      <c r="E4149" s="21" t="s">
        <v>3261</v>
      </c>
      <c r="G4149" s="14" t="s">
        <v>3267</v>
      </c>
      <c r="H4149" s="21" t="s">
        <v>1165</v>
      </c>
      <c r="I4149" s="21" t="s">
        <v>3262</v>
      </c>
      <c r="M4149" t="s">
        <v>3034</v>
      </c>
      <c r="O4149">
        <v>2009</v>
      </c>
      <c r="Q4149" t="s">
        <v>3263</v>
      </c>
      <c r="S4149" t="s">
        <v>3265</v>
      </c>
      <c r="T4149" t="s">
        <v>3264</v>
      </c>
      <c r="U4149" s="21" t="s">
        <v>1151</v>
      </c>
      <c r="X4149" s="9" t="s">
        <v>3268</v>
      </c>
      <c r="Z4149">
        <v>12</v>
      </c>
      <c r="AD4149" t="s">
        <v>1165</v>
      </c>
      <c r="AF4149" t="s">
        <v>1165</v>
      </c>
      <c r="AI4149" s="21" t="s">
        <v>1165</v>
      </c>
      <c r="AJ4149" s="21" t="s">
        <v>1148</v>
      </c>
      <c r="AK4149" s="21">
        <v>76.867999999999995</v>
      </c>
      <c r="AL4149" t="s">
        <v>1277</v>
      </c>
      <c r="AM4149" t="s">
        <v>3003</v>
      </c>
      <c r="AN4149" s="21">
        <v>4</v>
      </c>
      <c r="AO4149" s="21">
        <v>25</v>
      </c>
      <c r="AP4149" s="21">
        <v>21</v>
      </c>
      <c r="AQ4149" s="22" t="s">
        <v>3252</v>
      </c>
      <c r="AR4149" s="21" t="s">
        <v>3266</v>
      </c>
    </row>
    <row r="4150" spans="1:44" x14ac:dyDescent="0.2">
      <c r="A4150" t="s">
        <v>2013</v>
      </c>
      <c r="B4150" s="21" t="s">
        <v>1146</v>
      </c>
      <c r="C4150" s="21" t="s">
        <v>1149</v>
      </c>
      <c r="D4150" s="21" t="s">
        <v>3260</v>
      </c>
      <c r="E4150" s="21" t="s">
        <v>3261</v>
      </c>
      <c r="G4150" s="14" t="s">
        <v>3267</v>
      </c>
      <c r="H4150" s="21" t="s">
        <v>1165</v>
      </c>
      <c r="I4150" s="21" t="s">
        <v>3262</v>
      </c>
      <c r="M4150" t="s">
        <v>3034</v>
      </c>
      <c r="O4150">
        <v>2009</v>
      </c>
      <c r="Q4150" t="s">
        <v>3263</v>
      </c>
      <c r="S4150" t="s">
        <v>3265</v>
      </c>
      <c r="T4150" t="s">
        <v>3264</v>
      </c>
      <c r="U4150" s="21" t="s">
        <v>1151</v>
      </c>
      <c r="X4150" s="9" t="s">
        <v>3268</v>
      </c>
      <c r="Z4150">
        <v>12</v>
      </c>
      <c r="AD4150" t="s">
        <v>1165</v>
      </c>
      <c r="AF4150" t="s">
        <v>1165</v>
      </c>
      <c r="AI4150" s="21" t="s">
        <v>1165</v>
      </c>
      <c r="AJ4150" s="21" t="s">
        <v>1148</v>
      </c>
      <c r="AK4150" s="21">
        <v>76.867999999999995</v>
      </c>
      <c r="AL4150" t="s">
        <v>1277</v>
      </c>
      <c r="AM4150" t="s">
        <v>3003</v>
      </c>
      <c r="AN4150" s="21">
        <v>4</v>
      </c>
      <c r="AO4150" s="21">
        <v>25</v>
      </c>
      <c r="AP4150" s="21">
        <v>22</v>
      </c>
      <c r="AQ4150" s="22" t="s">
        <v>3252</v>
      </c>
      <c r="AR4150" s="21" t="s">
        <v>3266</v>
      </c>
    </row>
    <row r="4151" spans="1:44" x14ac:dyDescent="0.2">
      <c r="A4151" t="s">
        <v>2013</v>
      </c>
      <c r="B4151" s="21" t="s">
        <v>1146</v>
      </c>
      <c r="C4151" s="21" t="s">
        <v>1149</v>
      </c>
      <c r="D4151" s="21" t="s">
        <v>3260</v>
      </c>
      <c r="E4151" s="21" t="s">
        <v>3261</v>
      </c>
      <c r="G4151" s="14" t="s">
        <v>3267</v>
      </c>
      <c r="H4151" s="21" t="s">
        <v>1165</v>
      </c>
      <c r="I4151" s="21" t="s">
        <v>3262</v>
      </c>
      <c r="M4151" t="s">
        <v>3034</v>
      </c>
      <c r="O4151">
        <v>2009</v>
      </c>
      <c r="Q4151" t="s">
        <v>3263</v>
      </c>
      <c r="S4151" t="s">
        <v>3265</v>
      </c>
      <c r="T4151" t="s">
        <v>3264</v>
      </c>
      <c r="U4151" s="21" t="s">
        <v>1151</v>
      </c>
      <c r="X4151" s="9" t="s">
        <v>3268</v>
      </c>
      <c r="Z4151">
        <v>12</v>
      </c>
      <c r="AD4151" t="s">
        <v>1165</v>
      </c>
      <c r="AF4151" t="s">
        <v>1165</v>
      </c>
      <c r="AI4151" s="21" t="s">
        <v>1165</v>
      </c>
      <c r="AJ4151" s="21" t="s">
        <v>1148</v>
      </c>
      <c r="AK4151" s="21">
        <v>76.867999999999995</v>
      </c>
      <c r="AL4151" t="s">
        <v>1277</v>
      </c>
      <c r="AM4151" t="s">
        <v>3003</v>
      </c>
      <c r="AN4151" s="21">
        <v>4</v>
      </c>
      <c r="AO4151" s="21">
        <v>25</v>
      </c>
      <c r="AP4151" s="21">
        <v>23</v>
      </c>
      <c r="AQ4151" s="22" t="s">
        <v>3252</v>
      </c>
      <c r="AR4151" s="21" t="s">
        <v>3266</v>
      </c>
    </row>
    <row r="4152" spans="1:44" x14ac:dyDescent="0.2">
      <c r="A4152" t="s">
        <v>2013</v>
      </c>
      <c r="B4152" s="21" t="s">
        <v>1146</v>
      </c>
      <c r="C4152" s="21" t="s">
        <v>1149</v>
      </c>
      <c r="D4152" s="21" t="s">
        <v>3260</v>
      </c>
      <c r="E4152" s="21" t="s">
        <v>3261</v>
      </c>
      <c r="G4152" s="14" t="s">
        <v>3267</v>
      </c>
      <c r="H4152" s="21" t="s">
        <v>1165</v>
      </c>
      <c r="I4152" s="21" t="s">
        <v>3262</v>
      </c>
      <c r="M4152" t="s">
        <v>3034</v>
      </c>
      <c r="O4152">
        <v>2009</v>
      </c>
      <c r="Q4152" t="s">
        <v>3263</v>
      </c>
      <c r="S4152" t="s">
        <v>3265</v>
      </c>
      <c r="T4152" t="s">
        <v>3264</v>
      </c>
      <c r="U4152" s="21" t="s">
        <v>1151</v>
      </c>
      <c r="X4152" s="9" t="s">
        <v>3268</v>
      </c>
      <c r="Z4152">
        <v>12</v>
      </c>
      <c r="AD4152" t="s">
        <v>1165</v>
      </c>
      <c r="AF4152" t="s">
        <v>1165</v>
      </c>
      <c r="AI4152" s="21" t="s">
        <v>1165</v>
      </c>
      <c r="AJ4152" s="21" t="s">
        <v>1148</v>
      </c>
      <c r="AK4152" s="21">
        <v>76.867999999999995</v>
      </c>
      <c r="AL4152" t="s">
        <v>1277</v>
      </c>
      <c r="AM4152" t="s">
        <v>3003</v>
      </c>
      <c r="AN4152" s="21">
        <v>4</v>
      </c>
      <c r="AO4152" s="21">
        <v>25</v>
      </c>
      <c r="AP4152" s="21">
        <v>24</v>
      </c>
      <c r="AQ4152" s="22" t="s">
        <v>3252</v>
      </c>
      <c r="AR4152" s="21" t="s">
        <v>3266</v>
      </c>
    </row>
    <row r="4153" spans="1:44" x14ac:dyDescent="0.2">
      <c r="A4153" t="s">
        <v>2013</v>
      </c>
      <c r="B4153" s="21" t="s">
        <v>1146</v>
      </c>
      <c r="C4153" s="21" t="s">
        <v>1149</v>
      </c>
      <c r="D4153" s="21" t="s">
        <v>3260</v>
      </c>
      <c r="E4153" s="21" t="s">
        <v>3261</v>
      </c>
      <c r="G4153" s="14" t="s">
        <v>3267</v>
      </c>
      <c r="H4153" s="21" t="s">
        <v>1165</v>
      </c>
      <c r="I4153" s="21" t="s">
        <v>3262</v>
      </c>
      <c r="M4153" t="s">
        <v>3034</v>
      </c>
      <c r="O4153">
        <v>2009</v>
      </c>
      <c r="Q4153" t="s">
        <v>3263</v>
      </c>
      <c r="S4153" t="s">
        <v>3265</v>
      </c>
      <c r="T4153" t="s">
        <v>3264</v>
      </c>
      <c r="U4153" s="21" t="s">
        <v>1151</v>
      </c>
      <c r="X4153" s="9" t="s">
        <v>3268</v>
      </c>
      <c r="Z4153">
        <v>12</v>
      </c>
      <c r="AD4153" t="s">
        <v>1165</v>
      </c>
      <c r="AF4153" t="s">
        <v>1165</v>
      </c>
      <c r="AI4153" s="21" t="s">
        <v>1165</v>
      </c>
      <c r="AJ4153" s="21" t="s">
        <v>1148</v>
      </c>
      <c r="AK4153" s="21">
        <v>76.867999999999995</v>
      </c>
      <c r="AL4153" t="s">
        <v>1277</v>
      </c>
      <c r="AM4153" t="s">
        <v>3003</v>
      </c>
      <c r="AN4153" s="21">
        <v>4</v>
      </c>
      <c r="AO4153" s="21">
        <v>25</v>
      </c>
      <c r="AP4153" s="21">
        <v>25</v>
      </c>
      <c r="AQ4153" s="22" t="s">
        <v>3252</v>
      </c>
      <c r="AR4153" s="21" t="s">
        <v>3266</v>
      </c>
    </row>
    <row r="4154" spans="1:44" x14ac:dyDescent="0.2">
      <c r="A4154" t="s">
        <v>2013</v>
      </c>
      <c r="B4154" s="21" t="s">
        <v>1146</v>
      </c>
      <c r="C4154" s="21" t="s">
        <v>1149</v>
      </c>
      <c r="D4154" s="21" t="s">
        <v>3260</v>
      </c>
      <c r="E4154" s="21" t="s">
        <v>3261</v>
      </c>
      <c r="G4154" s="14" t="s">
        <v>3267</v>
      </c>
      <c r="H4154" s="21" t="s">
        <v>1165</v>
      </c>
      <c r="I4154" s="21" t="s">
        <v>3262</v>
      </c>
      <c r="M4154" t="s">
        <v>3034</v>
      </c>
      <c r="O4154">
        <v>2009</v>
      </c>
      <c r="Q4154" t="s">
        <v>3263</v>
      </c>
      <c r="S4154" t="s">
        <v>3265</v>
      </c>
      <c r="T4154" t="s">
        <v>3264</v>
      </c>
      <c r="U4154" s="21" t="s">
        <v>1151</v>
      </c>
      <c r="X4154" s="9" t="s">
        <v>3268</v>
      </c>
      <c r="Z4154">
        <v>12</v>
      </c>
      <c r="AD4154" t="s">
        <v>1165</v>
      </c>
      <c r="AF4154" t="s">
        <v>1165</v>
      </c>
      <c r="AI4154" s="21" t="s">
        <v>1165</v>
      </c>
      <c r="AJ4154" s="21" t="s">
        <v>1148</v>
      </c>
      <c r="AK4154" s="21">
        <v>76.867999999999995</v>
      </c>
      <c r="AL4154" t="s">
        <v>1277</v>
      </c>
      <c r="AM4154" t="s">
        <v>3003</v>
      </c>
      <c r="AN4154" s="21">
        <v>4</v>
      </c>
      <c r="AO4154" s="21">
        <v>25</v>
      </c>
      <c r="AP4154" s="21">
        <v>26</v>
      </c>
      <c r="AQ4154" s="22" t="s">
        <v>3252</v>
      </c>
      <c r="AR4154" s="21" t="s">
        <v>3266</v>
      </c>
    </row>
    <row r="4155" spans="1:44" x14ac:dyDescent="0.2">
      <c r="A4155" t="s">
        <v>2013</v>
      </c>
      <c r="B4155" s="21" t="s">
        <v>1146</v>
      </c>
      <c r="C4155" s="21" t="s">
        <v>1149</v>
      </c>
      <c r="D4155" s="21" t="s">
        <v>3260</v>
      </c>
      <c r="E4155" s="21" t="s">
        <v>3261</v>
      </c>
      <c r="G4155" s="14" t="s">
        <v>3267</v>
      </c>
      <c r="H4155" s="21" t="s">
        <v>1165</v>
      </c>
      <c r="I4155" s="21" t="s">
        <v>3262</v>
      </c>
      <c r="M4155" t="s">
        <v>3034</v>
      </c>
      <c r="O4155">
        <v>2009</v>
      </c>
      <c r="Q4155" t="s">
        <v>3263</v>
      </c>
      <c r="S4155" t="s">
        <v>3265</v>
      </c>
      <c r="T4155" t="s">
        <v>3264</v>
      </c>
      <c r="U4155" s="21" t="s">
        <v>1151</v>
      </c>
      <c r="X4155" s="9" t="s">
        <v>3268</v>
      </c>
      <c r="Z4155">
        <v>12</v>
      </c>
      <c r="AD4155" t="s">
        <v>1165</v>
      </c>
      <c r="AF4155" t="s">
        <v>1165</v>
      </c>
      <c r="AI4155" s="21" t="s">
        <v>1165</v>
      </c>
      <c r="AJ4155" s="21" t="s">
        <v>1148</v>
      </c>
      <c r="AK4155" s="21">
        <v>76.867999999999995</v>
      </c>
      <c r="AL4155" t="s">
        <v>1277</v>
      </c>
      <c r="AM4155" t="s">
        <v>3003</v>
      </c>
      <c r="AN4155" s="21">
        <v>4</v>
      </c>
      <c r="AO4155" s="21">
        <v>25</v>
      </c>
      <c r="AP4155" s="21">
        <v>27</v>
      </c>
      <c r="AQ4155" s="22" t="s">
        <v>3252</v>
      </c>
      <c r="AR4155" s="21" t="s">
        <v>3266</v>
      </c>
    </row>
    <row r="4156" spans="1:44" x14ac:dyDescent="0.2">
      <c r="A4156" t="s">
        <v>2013</v>
      </c>
      <c r="B4156" s="21" t="s">
        <v>1146</v>
      </c>
      <c r="C4156" s="21" t="s">
        <v>1149</v>
      </c>
      <c r="D4156" s="21" t="s">
        <v>3260</v>
      </c>
      <c r="E4156" s="21" t="s">
        <v>3261</v>
      </c>
      <c r="G4156" s="14" t="s">
        <v>3267</v>
      </c>
      <c r="H4156" s="21" t="s">
        <v>1165</v>
      </c>
      <c r="I4156" s="21" t="s">
        <v>3262</v>
      </c>
      <c r="M4156" t="s">
        <v>3034</v>
      </c>
      <c r="O4156">
        <v>2009</v>
      </c>
      <c r="Q4156" t="s">
        <v>3263</v>
      </c>
      <c r="S4156" t="s">
        <v>3265</v>
      </c>
      <c r="T4156" t="s">
        <v>3264</v>
      </c>
      <c r="U4156" s="21" t="s">
        <v>1151</v>
      </c>
      <c r="X4156" s="9" t="s">
        <v>3268</v>
      </c>
      <c r="Z4156">
        <v>12</v>
      </c>
      <c r="AD4156" t="s">
        <v>1165</v>
      </c>
      <c r="AF4156" t="s">
        <v>1165</v>
      </c>
      <c r="AI4156" s="21" t="s">
        <v>1165</v>
      </c>
      <c r="AJ4156" s="21" t="s">
        <v>1148</v>
      </c>
      <c r="AK4156" s="21">
        <v>76.867999999999995</v>
      </c>
      <c r="AL4156" t="s">
        <v>1277</v>
      </c>
      <c r="AM4156" t="s">
        <v>3003</v>
      </c>
      <c r="AN4156" s="21">
        <v>4</v>
      </c>
      <c r="AO4156" s="21">
        <v>25</v>
      </c>
      <c r="AP4156" s="21">
        <v>28</v>
      </c>
      <c r="AQ4156" s="22" t="s">
        <v>3252</v>
      </c>
      <c r="AR4156" s="21" t="s">
        <v>3266</v>
      </c>
    </row>
    <row r="4157" spans="1:44" x14ac:dyDescent="0.2">
      <c r="A4157" t="s">
        <v>2013</v>
      </c>
      <c r="B4157" s="21" t="s">
        <v>1146</v>
      </c>
      <c r="C4157" s="21" t="s">
        <v>1149</v>
      </c>
      <c r="D4157" s="21" t="s">
        <v>3260</v>
      </c>
      <c r="E4157" s="21" t="s">
        <v>3261</v>
      </c>
      <c r="G4157" s="14" t="s">
        <v>3267</v>
      </c>
      <c r="H4157" s="21" t="s">
        <v>1165</v>
      </c>
      <c r="I4157" s="21" t="s">
        <v>3262</v>
      </c>
      <c r="M4157" t="s">
        <v>3034</v>
      </c>
      <c r="O4157">
        <v>2009</v>
      </c>
      <c r="Q4157" t="s">
        <v>3263</v>
      </c>
      <c r="S4157" t="s">
        <v>3265</v>
      </c>
      <c r="T4157" t="s">
        <v>3264</v>
      </c>
      <c r="U4157" s="21" t="s">
        <v>1151</v>
      </c>
      <c r="X4157" s="9" t="s">
        <v>3268</v>
      </c>
      <c r="Z4157">
        <v>12</v>
      </c>
      <c r="AD4157" t="s">
        <v>1165</v>
      </c>
      <c r="AF4157" t="s">
        <v>1165</v>
      </c>
      <c r="AI4157" s="21" t="s">
        <v>1165</v>
      </c>
      <c r="AJ4157" s="21" t="s">
        <v>1148</v>
      </c>
      <c r="AK4157" s="21">
        <v>76.867999999999995</v>
      </c>
      <c r="AL4157" t="s">
        <v>1277</v>
      </c>
      <c r="AM4157" t="s">
        <v>3003</v>
      </c>
      <c r="AN4157" s="21">
        <v>4</v>
      </c>
      <c r="AO4157" s="21">
        <v>25</v>
      </c>
      <c r="AP4157" s="21">
        <v>29</v>
      </c>
      <c r="AQ4157" s="22" t="s">
        <v>3252</v>
      </c>
      <c r="AR4157" s="21" t="s">
        <v>3266</v>
      </c>
    </row>
    <row r="4158" spans="1:44" x14ac:dyDescent="0.2">
      <c r="A4158" t="s">
        <v>2013</v>
      </c>
      <c r="B4158" s="21" t="s">
        <v>1146</v>
      </c>
      <c r="C4158" s="21" t="s">
        <v>1149</v>
      </c>
      <c r="D4158" s="21" t="s">
        <v>3260</v>
      </c>
      <c r="E4158" s="21" t="s">
        <v>3261</v>
      </c>
      <c r="G4158" s="14" t="s">
        <v>3267</v>
      </c>
      <c r="H4158" s="21" t="s">
        <v>1165</v>
      </c>
      <c r="I4158" s="21" t="s">
        <v>3262</v>
      </c>
      <c r="M4158" t="s">
        <v>3034</v>
      </c>
      <c r="O4158">
        <v>2009</v>
      </c>
      <c r="Q4158" t="s">
        <v>3263</v>
      </c>
      <c r="S4158" t="s">
        <v>3265</v>
      </c>
      <c r="T4158" t="s">
        <v>3264</v>
      </c>
      <c r="U4158" s="21" t="s">
        <v>1151</v>
      </c>
      <c r="X4158" s="9" t="s">
        <v>3268</v>
      </c>
      <c r="Z4158">
        <v>12</v>
      </c>
      <c r="AD4158" t="s">
        <v>1165</v>
      </c>
      <c r="AF4158" t="s">
        <v>1165</v>
      </c>
      <c r="AI4158" s="21" t="s">
        <v>1165</v>
      </c>
      <c r="AJ4158" s="21" t="s">
        <v>1148</v>
      </c>
      <c r="AK4158" s="21">
        <v>76.867999999999995</v>
      </c>
      <c r="AL4158" t="s">
        <v>1277</v>
      </c>
      <c r="AM4158" t="s">
        <v>3003</v>
      </c>
      <c r="AN4158" s="21">
        <v>4</v>
      </c>
      <c r="AO4158" s="21">
        <v>25</v>
      </c>
      <c r="AP4158" s="21">
        <v>30</v>
      </c>
      <c r="AQ4158" s="22" t="s">
        <v>3252</v>
      </c>
      <c r="AR4158" s="21" t="s">
        <v>3266</v>
      </c>
    </row>
    <row r="4159" spans="1:44" x14ac:dyDescent="0.2">
      <c r="A4159" t="s">
        <v>2013</v>
      </c>
      <c r="B4159" s="21" t="s">
        <v>1146</v>
      </c>
      <c r="C4159" s="21" t="s">
        <v>1149</v>
      </c>
      <c r="D4159" s="21" t="s">
        <v>3260</v>
      </c>
      <c r="E4159" s="21" t="s">
        <v>3261</v>
      </c>
      <c r="G4159" s="14" t="s">
        <v>3267</v>
      </c>
      <c r="H4159" s="21" t="s">
        <v>1165</v>
      </c>
      <c r="I4159" s="21" t="s">
        <v>3262</v>
      </c>
      <c r="M4159" t="s">
        <v>3034</v>
      </c>
      <c r="O4159">
        <v>2009</v>
      </c>
      <c r="Q4159" t="s">
        <v>3263</v>
      </c>
      <c r="S4159" t="s">
        <v>3265</v>
      </c>
      <c r="T4159" t="s">
        <v>3264</v>
      </c>
      <c r="U4159" s="21" t="s">
        <v>1151</v>
      </c>
      <c r="X4159" s="9" t="s">
        <v>3269</v>
      </c>
      <c r="Z4159">
        <v>12</v>
      </c>
      <c r="AD4159" t="s">
        <v>1165</v>
      </c>
      <c r="AF4159" t="s">
        <v>1165</v>
      </c>
      <c r="AI4159" s="21" t="s">
        <v>1165</v>
      </c>
      <c r="AJ4159" s="21" t="s">
        <v>1148</v>
      </c>
      <c r="AK4159" s="21">
        <v>0</v>
      </c>
      <c r="AL4159" t="s">
        <v>1277</v>
      </c>
      <c r="AM4159">
        <v>0</v>
      </c>
      <c r="AN4159" s="21">
        <v>4</v>
      </c>
      <c r="AO4159" s="21">
        <v>25</v>
      </c>
      <c r="AP4159" s="21">
        <v>1</v>
      </c>
      <c r="AQ4159" s="22" t="s">
        <v>3252</v>
      </c>
      <c r="AR4159" s="21" t="s">
        <v>3266</v>
      </c>
    </row>
    <row r="4160" spans="1:44" x14ac:dyDescent="0.2">
      <c r="A4160" t="s">
        <v>2013</v>
      </c>
      <c r="B4160" s="21" t="s">
        <v>1146</v>
      </c>
      <c r="C4160" s="21" t="s">
        <v>1149</v>
      </c>
      <c r="D4160" s="21" t="s">
        <v>3260</v>
      </c>
      <c r="E4160" s="21" t="s">
        <v>3261</v>
      </c>
      <c r="G4160" s="14" t="s">
        <v>3267</v>
      </c>
      <c r="H4160" s="21" t="s">
        <v>1165</v>
      </c>
      <c r="I4160" s="21" t="s">
        <v>3262</v>
      </c>
      <c r="M4160" t="s">
        <v>3034</v>
      </c>
      <c r="O4160">
        <v>2009</v>
      </c>
      <c r="Q4160" t="s">
        <v>3263</v>
      </c>
      <c r="S4160" t="s">
        <v>3265</v>
      </c>
      <c r="T4160" t="s">
        <v>3264</v>
      </c>
      <c r="U4160" s="21" t="s">
        <v>1151</v>
      </c>
      <c r="X4160" s="9" t="s">
        <v>3269</v>
      </c>
      <c r="Z4160">
        <v>12</v>
      </c>
      <c r="AD4160" t="s">
        <v>1165</v>
      </c>
      <c r="AF4160" t="s">
        <v>1165</v>
      </c>
      <c r="AI4160" s="21" t="s">
        <v>1165</v>
      </c>
      <c r="AJ4160" s="21" t="s">
        <v>1148</v>
      </c>
      <c r="AK4160" s="21">
        <v>0</v>
      </c>
      <c r="AL4160" t="s">
        <v>1277</v>
      </c>
      <c r="AM4160">
        <v>0</v>
      </c>
      <c r="AN4160" s="21">
        <v>4</v>
      </c>
      <c r="AO4160" s="21">
        <v>25</v>
      </c>
      <c r="AP4160" s="21">
        <v>2</v>
      </c>
      <c r="AQ4160" s="22" t="s">
        <v>3252</v>
      </c>
      <c r="AR4160" s="21" t="s">
        <v>3266</v>
      </c>
    </row>
    <row r="4161" spans="1:44" x14ac:dyDescent="0.2">
      <c r="A4161" t="s">
        <v>2013</v>
      </c>
      <c r="B4161" s="21" t="s">
        <v>1146</v>
      </c>
      <c r="C4161" s="21" t="s">
        <v>1149</v>
      </c>
      <c r="D4161" s="21" t="s">
        <v>3260</v>
      </c>
      <c r="E4161" s="21" t="s">
        <v>3261</v>
      </c>
      <c r="G4161" s="14" t="s">
        <v>3267</v>
      </c>
      <c r="H4161" s="21" t="s">
        <v>1165</v>
      </c>
      <c r="I4161" s="21" t="s">
        <v>3262</v>
      </c>
      <c r="M4161" t="s">
        <v>3034</v>
      </c>
      <c r="O4161">
        <v>2009</v>
      </c>
      <c r="Q4161" t="s">
        <v>3263</v>
      </c>
      <c r="S4161" t="s">
        <v>3265</v>
      </c>
      <c r="T4161" t="s">
        <v>3264</v>
      </c>
      <c r="U4161" s="21" t="s">
        <v>1151</v>
      </c>
      <c r="X4161" s="9" t="s">
        <v>3269</v>
      </c>
      <c r="Z4161">
        <v>12</v>
      </c>
      <c r="AD4161" t="s">
        <v>1165</v>
      </c>
      <c r="AF4161" t="s">
        <v>1165</v>
      </c>
      <c r="AI4161" s="21" t="s">
        <v>1165</v>
      </c>
      <c r="AJ4161" s="21" t="s">
        <v>1148</v>
      </c>
      <c r="AK4161" s="21">
        <v>2.363</v>
      </c>
      <c r="AL4161" t="s">
        <v>1277</v>
      </c>
      <c r="AM4161" t="s">
        <v>3003</v>
      </c>
      <c r="AN4161" s="21">
        <v>4</v>
      </c>
      <c r="AO4161" s="21">
        <v>25</v>
      </c>
      <c r="AP4161" s="21">
        <v>3</v>
      </c>
      <c r="AQ4161" s="22" t="s">
        <v>3252</v>
      </c>
      <c r="AR4161" s="21" t="s">
        <v>3266</v>
      </c>
    </row>
    <row r="4162" spans="1:44" x14ac:dyDescent="0.2">
      <c r="A4162" t="s">
        <v>2013</v>
      </c>
      <c r="B4162" s="21" t="s">
        <v>1146</v>
      </c>
      <c r="C4162" s="21" t="s">
        <v>1149</v>
      </c>
      <c r="D4162" s="21" t="s">
        <v>3260</v>
      </c>
      <c r="E4162" s="21" t="s">
        <v>3261</v>
      </c>
      <c r="G4162" s="14" t="s">
        <v>3267</v>
      </c>
      <c r="H4162" s="21" t="s">
        <v>1165</v>
      </c>
      <c r="I4162" s="21" t="s">
        <v>3262</v>
      </c>
      <c r="M4162" t="s">
        <v>3034</v>
      </c>
      <c r="O4162">
        <v>2009</v>
      </c>
      <c r="Q4162" t="s">
        <v>3263</v>
      </c>
      <c r="S4162" t="s">
        <v>3265</v>
      </c>
      <c r="T4162" t="s">
        <v>3264</v>
      </c>
      <c r="U4162" s="21" t="s">
        <v>1151</v>
      </c>
      <c r="X4162" s="9" t="s">
        <v>3269</v>
      </c>
      <c r="Z4162">
        <v>12</v>
      </c>
      <c r="AD4162" t="s">
        <v>1165</v>
      </c>
      <c r="AF4162" t="s">
        <v>1165</v>
      </c>
      <c r="AI4162" s="21" t="s">
        <v>1165</v>
      </c>
      <c r="AJ4162" s="21" t="s">
        <v>1148</v>
      </c>
      <c r="AK4162" s="21">
        <v>20.713999999999999</v>
      </c>
      <c r="AL4162" t="s">
        <v>1277</v>
      </c>
      <c r="AM4162">
        <f>26.593-14.56</f>
        <v>12.032999999999999</v>
      </c>
      <c r="AN4162" s="21">
        <v>4</v>
      </c>
      <c r="AO4162" s="21">
        <v>25</v>
      </c>
      <c r="AP4162" s="21">
        <v>4</v>
      </c>
      <c r="AQ4162" s="22" t="s">
        <v>3252</v>
      </c>
      <c r="AR4162" s="21" t="s">
        <v>3266</v>
      </c>
    </row>
    <row r="4163" spans="1:44" x14ac:dyDescent="0.2">
      <c r="A4163" t="s">
        <v>2013</v>
      </c>
      <c r="B4163" s="21" t="s">
        <v>1146</v>
      </c>
      <c r="C4163" s="21" t="s">
        <v>1149</v>
      </c>
      <c r="D4163" s="21" t="s">
        <v>3260</v>
      </c>
      <c r="E4163" s="21" t="s">
        <v>3261</v>
      </c>
      <c r="G4163" s="14" t="s">
        <v>3267</v>
      </c>
      <c r="H4163" s="21" t="s">
        <v>1165</v>
      </c>
      <c r="I4163" s="21" t="s">
        <v>3262</v>
      </c>
      <c r="M4163" t="s">
        <v>3034</v>
      </c>
      <c r="O4163">
        <v>2009</v>
      </c>
      <c r="Q4163" t="s">
        <v>3263</v>
      </c>
      <c r="S4163" t="s">
        <v>3265</v>
      </c>
      <c r="T4163" t="s">
        <v>3264</v>
      </c>
      <c r="U4163" s="21" t="s">
        <v>1151</v>
      </c>
      <c r="X4163" s="9" t="s">
        <v>3269</v>
      </c>
      <c r="Z4163">
        <v>12</v>
      </c>
      <c r="AD4163" t="s">
        <v>1165</v>
      </c>
      <c r="AF4163" t="s">
        <v>1165</v>
      </c>
      <c r="AI4163" s="21" t="s">
        <v>1165</v>
      </c>
      <c r="AJ4163" s="21" t="s">
        <v>1148</v>
      </c>
      <c r="AK4163" s="21">
        <v>34.121000000000002</v>
      </c>
      <c r="AL4163" t="s">
        <v>1277</v>
      </c>
      <c r="AM4163" t="s">
        <v>3003</v>
      </c>
      <c r="AN4163" s="21">
        <v>4</v>
      </c>
      <c r="AO4163" s="21">
        <v>25</v>
      </c>
      <c r="AP4163" s="21">
        <v>5</v>
      </c>
      <c r="AQ4163" s="22" t="s">
        <v>3252</v>
      </c>
      <c r="AR4163" s="21" t="s">
        <v>3266</v>
      </c>
    </row>
    <row r="4164" spans="1:44" x14ac:dyDescent="0.2">
      <c r="A4164" t="s">
        <v>2013</v>
      </c>
      <c r="B4164" s="21" t="s">
        <v>1146</v>
      </c>
      <c r="C4164" s="21" t="s">
        <v>1149</v>
      </c>
      <c r="D4164" s="21" t="s">
        <v>3260</v>
      </c>
      <c r="E4164" s="21" t="s">
        <v>3261</v>
      </c>
      <c r="G4164" s="14" t="s">
        <v>3267</v>
      </c>
      <c r="H4164" s="21" t="s">
        <v>1165</v>
      </c>
      <c r="I4164" s="21" t="s">
        <v>3262</v>
      </c>
      <c r="M4164" t="s">
        <v>3034</v>
      </c>
      <c r="O4164">
        <v>2009</v>
      </c>
      <c r="Q4164" t="s">
        <v>3263</v>
      </c>
      <c r="S4164" t="s">
        <v>3265</v>
      </c>
      <c r="T4164" t="s">
        <v>3264</v>
      </c>
      <c r="U4164" s="21" t="s">
        <v>1151</v>
      </c>
      <c r="X4164" s="9" t="s">
        <v>3269</v>
      </c>
      <c r="Z4164">
        <v>12</v>
      </c>
      <c r="AD4164" t="s">
        <v>1165</v>
      </c>
      <c r="AF4164" t="s">
        <v>1165</v>
      </c>
      <c r="AI4164" s="21" t="s">
        <v>1165</v>
      </c>
      <c r="AJ4164" s="21" t="s">
        <v>1148</v>
      </c>
      <c r="AK4164" s="21">
        <v>47.417999999999999</v>
      </c>
      <c r="AL4164" t="s">
        <v>1277</v>
      </c>
      <c r="AM4164" t="s">
        <v>3003</v>
      </c>
      <c r="AN4164" s="21">
        <v>4</v>
      </c>
      <c r="AO4164" s="21">
        <v>25</v>
      </c>
      <c r="AP4164" s="21">
        <v>6</v>
      </c>
      <c r="AQ4164" s="22" t="s">
        <v>3252</v>
      </c>
      <c r="AR4164" s="21" t="s">
        <v>3266</v>
      </c>
    </row>
    <row r="4165" spans="1:44" x14ac:dyDescent="0.2">
      <c r="A4165" t="s">
        <v>2013</v>
      </c>
      <c r="B4165" s="21" t="s">
        <v>1146</v>
      </c>
      <c r="C4165" s="21" t="s">
        <v>1149</v>
      </c>
      <c r="D4165" s="21" t="s">
        <v>3260</v>
      </c>
      <c r="E4165" s="21" t="s">
        <v>3261</v>
      </c>
      <c r="G4165" s="14" t="s">
        <v>3267</v>
      </c>
      <c r="H4165" s="21" t="s">
        <v>1165</v>
      </c>
      <c r="I4165" s="21" t="s">
        <v>3262</v>
      </c>
      <c r="M4165" t="s">
        <v>3034</v>
      </c>
      <c r="O4165">
        <v>2009</v>
      </c>
      <c r="Q4165" t="s">
        <v>3263</v>
      </c>
      <c r="S4165" t="s">
        <v>3265</v>
      </c>
      <c r="T4165" t="s">
        <v>3264</v>
      </c>
      <c r="U4165" s="21" t="s">
        <v>1151</v>
      </c>
      <c r="X4165" s="9" t="s">
        <v>3269</v>
      </c>
      <c r="Z4165">
        <v>12</v>
      </c>
      <c r="AD4165" t="s">
        <v>1165</v>
      </c>
      <c r="AF4165" t="s">
        <v>1165</v>
      </c>
      <c r="AI4165" s="21" t="s">
        <v>1165</v>
      </c>
      <c r="AJ4165" s="21" t="s">
        <v>1148</v>
      </c>
      <c r="AK4165" s="21">
        <v>51.264000000000003</v>
      </c>
      <c r="AL4165" t="s">
        <v>1277</v>
      </c>
      <c r="AM4165" t="s">
        <v>3003</v>
      </c>
      <c r="AN4165" s="21">
        <v>4</v>
      </c>
      <c r="AO4165" s="21">
        <v>25</v>
      </c>
      <c r="AP4165" s="21">
        <v>7</v>
      </c>
      <c r="AQ4165" s="22" t="s">
        <v>3252</v>
      </c>
      <c r="AR4165" s="21" t="s">
        <v>3266</v>
      </c>
    </row>
    <row r="4166" spans="1:44" x14ac:dyDescent="0.2">
      <c r="A4166" t="s">
        <v>2013</v>
      </c>
      <c r="B4166" s="21" t="s">
        <v>1146</v>
      </c>
      <c r="C4166" s="21" t="s">
        <v>1149</v>
      </c>
      <c r="D4166" s="21" t="s">
        <v>3260</v>
      </c>
      <c r="E4166" s="21" t="s">
        <v>3261</v>
      </c>
      <c r="G4166" s="14" t="s">
        <v>3267</v>
      </c>
      <c r="H4166" s="21" t="s">
        <v>1165</v>
      </c>
      <c r="I4166" s="21" t="s">
        <v>3262</v>
      </c>
      <c r="M4166" t="s">
        <v>3034</v>
      </c>
      <c r="O4166">
        <v>2009</v>
      </c>
      <c r="Q4166" t="s">
        <v>3263</v>
      </c>
      <c r="S4166" t="s">
        <v>3265</v>
      </c>
      <c r="T4166" t="s">
        <v>3264</v>
      </c>
      <c r="U4166" s="21" t="s">
        <v>1151</v>
      </c>
      <c r="X4166" s="9" t="s">
        <v>3269</v>
      </c>
      <c r="Z4166">
        <v>12</v>
      </c>
      <c r="AD4166" t="s">
        <v>1165</v>
      </c>
      <c r="AF4166" t="s">
        <v>1165</v>
      </c>
      <c r="AI4166" s="21" t="s">
        <v>1165</v>
      </c>
      <c r="AJ4166" s="21" t="s">
        <v>1148</v>
      </c>
      <c r="AK4166" s="21">
        <v>53.680999999999997</v>
      </c>
      <c r="AL4166" t="s">
        <v>1277</v>
      </c>
      <c r="AM4166" t="s">
        <v>3003</v>
      </c>
      <c r="AN4166" s="21">
        <v>4</v>
      </c>
      <c r="AO4166" s="21">
        <v>25</v>
      </c>
      <c r="AP4166" s="21">
        <v>8</v>
      </c>
      <c r="AQ4166" s="22" t="s">
        <v>3252</v>
      </c>
      <c r="AR4166" s="21" t="s">
        <v>3266</v>
      </c>
    </row>
    <row r="4167" spans="1:44" x14ac:dyDescent="0.2">
      <c r="A4167" t="s">
        <v>2013</v>
      </c>
      <c r="B4167" s="21" t="s">
        <v>1146</v>
      </c>
      <c r="C4167" s="21" t="s">
        <v>1149</v>
      </c>
      <c r="D4167" s="21" t="s">
        <v>3260</v>
      </c>
      <c r="E4167" s="21" t="s">
        <v>3261</v>
      </c>
      <c r="G4167" s="14" t="s">
        <v>3267</v>
      </c>
      <c r="H4167" s="21" t="s">
        <v>1165</v>
      </c>
      <c r="I4167" s="21" t="s">
        <v>3262</v>
      </c>
      <c r="M4167" t="s">
        <v>3034</v>
      </c>
      <c r="O4167">
        <v>2009</v>
      </c>
      <c r="Q4167" t="s">
        <v>3263</v>
      </c>
      <c r="S4167" t="s">
        <v>3265</v>
      </c>
      <c r="T4167" t="s">
        <v>3264</v>
      </c>
      <c r="U4167" s="21" t="s">
        <v>1151</v>
      </c>
      <c r="X4167" s="9" t="s">
        <v>3269</v>
      </c>
      <c r="Z4167">
        <v>12</v>
      </c>
      <c r="AD4167" t="s">
        <v>1165</v>
      </c>
      <c r="AF4167" t="s">
        <v>1165</v>
      </c>
      <c r="AI4167" s="21" t="s">
        <v>1165</v>
      </c>
      <c r="AJ4167" s="21" t="s">
        <v>1148</v>
      </c>
      <c r="AK4167" s="21">
        <v>54.78</v>
      </c>
      <c r="AL4167" t="s">
        <v>1277</v>
      </c>
      <c r="AM4167" t="s">
        <v>3003</v>
      </c>
      <c r="AN4167" s="21">
        <v>4</v>
      </c>
      <c r="AO4167" s="21">
        <v>25</v>
      </c>
      <c r="AP4167" s="21">
        <v>9</v>
      </c>
      <c r="AQ4167" s="22" t="s">
        <v>3252</v>
      </c>
      <c r="AR4167" s="21" t="s">
        <v>3266</v>
      </c>
    </row>
    <row r="4168" spans="1:44" x14ac:dyDescent="0.2">
      <c r="A4168" t="s">
        <v>2013</v>
      </c>
      <c r="B4168" s="21" t="s">
        <v>1146</v>
      </c>
      <c r="C4168" s="21" t="s">
        <v>1149</v>
      </c>
      <c r="D4168" s="21" t="s">
        <v>3260</v>
      </c>
      <c r="E4168" s="21" t="s">
        <v>3261</v>
      </c>
      <c r="G4168" s="14" t="s">
        <v>3267</v>
      </c>
      <c r="H4168" s="21" t="s">
        <v>1165</v>
      </c>
      <c r="I4168" s="21" t="s">
        <v>3262</v>
      </c>
      <c r="M4168" t="s">
        <v>3034</v>
      </c>
      <c r="O4168">
        <v>2009</v>
      </c>
      <c r="Q4168" t="s">
        <v>3263</v>
      </c>
      <c r="S4168" t="s">
        <v>3265</v>
      </c>
      <c r="T4168" t="s">
        <v>3264</v>
      </c>
      <c r="U4168" s="21" t="s">
        <v>1151</v>
      </c>
      <c r="X4168" s="9" t="s">
        <v>3269</v>
      </c>
      <c r="Z4168">
        <v>12</v>
      </c>
      <c r="AD4168" t="s">
        <v>1165</v>
      </c>
      <c r="AF4168" t="s">
        <v>1165</v>
      </c>
      <c r="AI4168" s="21" t="s">
        <v>1165</v>
      </c>
      <c r="AJ4168" s="21" t="s">
        <v>1148</v>
      </c>
      <c r="AK4168" s="21">
        <v>54.78</v>
      </c>
      <c r="AL4168" t="s">
        <v>1277</v>
      </c>
      <c r="AM4168" t="s">
        <v>3003</v>
      </c>
      <c r="AN4168" s="21">
        <v>4</v>
      </c>
      <c r="AO4168" s="21">
        <v>25</v>
      </c>
      <c r="AP4168" s="21">
        <v>10</v>
      </c>
      <c r="AQ4168" s="22" t="s">
        <v>3252</v>
      </c>
      <c r="AR4168" s="21" t="s">
        <v>3266</v>
      </c>
    </row>
    <row r="4169" spans="1:44" x14ac:dyDescent="0.2">
      <c r="A4169" t="s">
        <v>2013</v>
      </c>
      <c r="B4169" s="21" t="s">
        <v>1146</v>
      </c>
      <c r="C4169" s="21" t="s">
        <v>1149</v>
      </c>
      <c r="D4169" s="21" t="s">
        <v>3260</v>
      </c>
      <c r="E4169" s="21" t="s">
        <v>3261</v>
      </c>
      <c r="G4169" s="14" t="s">
        <v>3267</v>
      </c>
      <c r="H4169" s="21" t="s">
        <v>1165</v>
      </c>
      <c r="I4169" s="21" t="s">
        <v>3262</v>
      </c>
      <c r="M4169" t="s">
        <v>3034</v>
      </c>
      <c r="O4169">
        <v>2009</v>
      </c>
      <c r="Q4169" t="s">
        <v>3263</v>
      </c>
      <c r="S4169" t="s">
        <v>3265</v>
      </c>
      <c r="T4169" t="s">
        <v>3264</v>
      </c>
      <c r="U4169" s="21" t="s">
        <v>1151</v>
      </c>
      <c r="X4169" s="9" t="s">
        <v>3269</v>
      </c>
      <c r="Z4169">
        <v>12</v>
      </c>
      <c r="AD4169" t="s">
        <v>1165</v>
      </c>
      <c r="AF4169" t="s">
        <v>1165</v>
      </c>
      <c r="AI4169" s="21" t="s">
        <v>1165</v>
      </c>
      <c r="AJ4169" s="21" t="s">
        <v>1148</v>
      </c>
      <c r="AK4169" s="21">
        <v>54.78</v>
      </c>
      <c r="AL4169" t="s">
        <v>1277</v>
      </c>
      <c r="AM4169" t="s">
        <v>3003</v>
      </c>
      <c r="AN4169" s="21">
        <v>4</v>
      </c>
      <c r="AO4169" s="21">
        <v>25</v>
      </c>
      <c r="AP4169" s="21">
        <v>11</v>
      </c>
      <c r="AQ4169" s="22" t="s">
        <v>3252</v>
      </c>
      <c r="AR4169" s="21" t="s">
        <v>3266</v>
      </c>
    </row>
    <row r="4170" spans="1:44" x14ac:dyDescent="0.2">
      <c r="A4170" t="s">
        <v>2013</v>
      </c>
      <c r="B4170" s="21" t="s">
        <v>1146</v>
      </c>
      <c r="C4170" s="21" t="s">
        <v>1149</v>
      </c>
      <c r="D4170" s="21" t="s">
        <v>3260</v>
      </c>
      <c r="E4170" s="21" t="s">
        <v>3261</v>
      </c>
      <c r="G4170" s="14" t="s">
        <v>3267</v>
      </c>
      <c r="H4170" s="21" t="s">
        <v>1165</v>
      </c>
      <c r="I4170" s="21" t="s">
        <v>3262</v>
      </c>
      <c r="M4170" t="s">
        <v>3034</v>
      </c>
      <c r="O4170">
        <v>2009</v>
      </c>
      <c r="Q4170" t="s">
        <v>3263</v>
      </c>
      <c r="S4170" t="s">
        <v>3265</v>
      </c>
      <c r="T4170" t="s">
        <v>3264</v>
      </c>
      <c r="U4170" s="21" t="s">
        <v>1151</v>
      </c>
      <c r="X4170" s="9" t="s">
        <v>3269</v>
      </c>
      <c r="Z4170">
        <v>12</v>
      </c>
      <c r="AD4170" t="s">
        <v>1165</v>
      </c>
      <c r="AF4170" t="s">
        <v>1165</v>
      </c>
      <c r="AI4170" s="21" t="s">
        <v>1165</v>
      </c>
      <c r="AJ4170" s="21" t="s">
        <v>1148</v>
      </c>
      <c r="AK4170" s="21">
        <v>54.78</v>
      </c>
      <c r="AL4170" t="s">
        <v>1277</v>
      </c>
      <c r="AM4170" t="s">
        <v>3003</v>
      </c>
      <c r="AN4170" s="21">
        <v>4</v>
      </c>
      <c r="AO4170" s="21">
        <v>25</v>
      </c>
      <c r="AP4170" s="21">
        <v>12</v>
      </c>
      <c r="AQ4170" s="22" t="s">
        <v>3252</v>
      </c>
      <c r="AR4170" s="21" t="s">
        <v>3266</v>
      </c>
    </row>
    <row r="4171" spans="1:44" x14ac:dyDescent="0.2">
      <c r="A4171" t="s">
        <v>2013</v>
      </c>
      <c r="B4171" s="21" t="s">
        <v>1146</v>
      </c>
      <c r="C4171" s="21" t="s">
        <v>1149</v>
      </c>
      <c r="D4171" s="21" t="s">
        <v>3260</v>
      </c>
      <c r="E4171" s="21" t="s">
        <v>3261</v>
      </c>
      <c r="G4171" s="14" t="s">
        <v>3267</v>
      </c>
      <c r="H4171" s="21" t="s">
        <v>1165</v>
      </c>
      <c r="I4171" s="21" t="s">
        <v>3262</v>
      </c>
      <c r="M4171" t="s">
        <v>3034</v>
      </c>
      <c r="O4171">
        <v>2009</v>
      </c>
      <c r="Q4171" t="s">
        <v>3263</v>
      </c>
      <c r="S4171" t="s">
        <v>3265</v>
      </c>
      <c r="T4171" t="s">
        <v>3264</v>
      </c>
      <c r="U4171" s="21" t="s">
        <v>1151</v>
      </c>
      <c r="X4171" s="9" t="s">
        <v>3269</v>
      </c>
      <c r="Z4171">
        <v>12</v>
      </c>
      <c r="AD4171" t="s">
        <v>1165</v>
      </c>
      <c r="AF4171" t="s">
        <v>1165</v>
      </c>
      <c r="AI4171" s="21" t="s">
        <v>1165</v>
      </c>
      <c r="AJ4171" s="21" t="s">
        <v>1148</v>
      </c>
      <c r="AK4171" s="21">
        <v>54.78</v>
      </c>
      <c r="AL4171" t="s">
        <v>1277</v>
      </c>
      <c r="AM4171" t="s">
        <v>3003</v>
      </c>
      <c r="AN4171" s="21">
        <v>4</v>
      </c>
      <c r="AO4171" s="21">
        <v>25</v>
      </c>
      <c r="AP4171" s="21">
        <v>13</v>
      </c>
      <c r="AQ4171" s="22" t="s">
        <v>3252</v>
      </c>
      <c r="AR4171" s="21" t="s">
        <v>3266</v>
      </c>
    </row>
    <row r="4172" spans="1:44" x14ac:dyDescent="0.2">
      <c r="A4172" t="s">
        <v>2013</v>
      </c>
      <c r="B4172" s="21" t="s">
        <v>1146</v>
      </c>
      <c r="C4172" s="21" t="s">
        <v>1149</v>
      </c>
      <c r="D4172" s="21" t="s">
        <v>3260</v>
      </c>
      <c r="E4172" s="21" t="s">
        <v>3261</v>
      </c>
      <c r="G4172" s="14" t="s">
        <v>3267</v>
      </c>
      <c r="H4172" s="21" t="s">
        <v>1165</v>
      </c>
      <c r="I4172" s="21" t="s">
        <v>3262</v>
      </c>
      <c r="M4172" t="s">
        <v>3034</v>
      </c>
      <c r="O4172">
        <v>2009</v>
      </c>
      <c r="Q4172" t="s">
        <v>3263</v>
      </c>
      <c r="S4172" t="s">
        <v>3265</v>
      </c>
      <c r="T4172" t="s">
        <v>3264</v>
      </c>
      <c r="U4172" s="21" t="s">
        <v>1151</v>
      </c>
      <c r="X4172" s="9" t="s">
        <v>3269</v>
      </c>
      <c r="Z4172">
        <v>12</v>
      </c>
      <c r="AD4172" t="s">
        <v>1165</v>
      </c>
      <c r="AF4172" t="s">
        <v>1165</v>
      </c>
      <c r="AI4172" s="21" t="s">
        <v>1165</v>
      </c>
      <c r="AJ4172" s="21" t="s">
        <v>1148</v>
      </c>
      <c r="AK4172" s="21">
        <v>54.78</v>
      </c>
      <c r="AL4172" t="s">
        <v>1277</v>
      </c>
      <c r="AM4172" t="s">
        <v>3003</v>
      </c>
      <c r="AN4172" s="21">
        <v>4</v>
      </c>
      <c r="AO4172" s="21">
        <v>25</v>
      </c>
      <c r="AP4172" s="21">
        <v>14</v>
      </c>
      <c r="AQ4172" s="22" t="s">
        <v>3252</v>
      </c>
      <c r="AR4172" s="21" t="s">
        <v>3266</v>
      </c>
    </row>
    <row r="4173" spans="1:44" x14ac:dyDescent="0.2">
      <c r="A4173" t="s">
        <v>2013</v>
      </c>
      <c r="B4173" s="21" t="s">
        <v>1146</v>
      </c>
      <c r="C4173" s="21" t="s">
        <v>1149</v>
      </c>
      <c r="D4173" s="21" t="s">
        <v>3260</v>
      </c>
      <c r="E4173" s="21" t="s">
        <v>3261</v>
      </c>
      <c r="G4173" s="14" t="s">
        <v>3267</v>
      </c>
      <c r="H4173" s="21" t="s">
        <v>1165</v>
      </c>
      <c r="I4173" s="21" t="s">
        <v>3262</v>
      </c>
      <c r="M4173" t="s">
        <v>3034</v>
      </c>
      <c r="O4173">
        <v>2009</v>
      </c>
      <c r="Q4173" t="s">
        <v>3263</v>
      </c>
      <c r="S4173" t="s">
        <v>3265</v>
      </c>
      <c r="T4173" t="s">
        <v>3264</v>
      </c>
      <c r="U4173" s="21" t="s">
        <v>1151</v>
      </c>
      <c r="X4173" s="9" t="s">
        <v>3269</v>
      </c>
      <c r="Z4173">
        <v>12</v>
      </c>
      <c r="AD4173" t="s">
        <v>1165</v>
      </c>
      <c r="AF4173" t="s">
        <v>1165</v>
      </c>
      <c r="AI4173" s="21" t="s">
        <v>1165</v>
      </c>
      <c r="AJ4173" s="21" t="s">
        <v>1148</v>
      </c>
      <c r="AK4173" s="21">
        <v>54.78</v>
      </c>
      <c r="AL4173" t="s">
        <v>1277</v>
      </c>
      <c r="AM4173" t="s">
        <v>3003</v>
      </c>
      <c r="AN4173" s="21">
        <v>4</v>
      </c>
      <c r="AO4173" s="21">
        <v>25</v>
      </c>
      <c r="AP4173" s="21">
        <v>15</v>
      </c>
      <c r="AQ4173" s="22" t="s">
        <v>3252</v>
      </c>
      <c r="AR4173" s="21" t="s">
        <v>3266</v>
      </c>
    </row>
    <row r="4174" spans="1:44" x14ac:dyDescent="0.2">
      <c r="A4174" t="s">
        <v>2013</v>
      </c>
      <c r="B4174" s="21" t="s">
        <v>1146</v>
      </c>
      <c r="C4174" s="21" t="s">
        <v>1149</v>
      </c>
      <c r="D4174" s="21" t="s">
        <v>3260</v>
      </c>
      <c r="E4174" s="21" t="s">
        <v>3261</v>
      </c>
      <c r="G4174" s="14" t="s">
        <v>3267</v>
      </c>
      <c r="H4174" s="21" t="s">
        <v>1165</v>
      </c>
      <c r="I4174" s="21" t="s">
        <v>3262</v>
      </c>
      <c r="M4174" t="s">
        <v>3034</v>
      </c>
      <c r="O4174">
        <v>2009</v>
      </c>
      <c r="Q4174" t="s">
        <v>3263</v>
      </c>
      <c r="S4174" t="s">
        <v>3265</v>
      </c>
      <c r="T4174" t="s">
        <v>3264</v>
      </c>
      <c r="U4174" s="21" t="s">
        <v>1151</v>
      </c>
      <c r="X4174" s="9" t="s">
        <v>3269</v>
      </c>
      <c r="Z4174">
        <v>12</v>
      </c>
      <c r="AD4174" t="s">
        <v>1165</v>
      </c>
      <c r="AF4174" t="s">
        <v>1165</v>
      </c>
      <c r="AI4174" s="21" t="s">
        <v>1165</v>
      </c>
      <c r="AJ4174" s="21" t="s">
        <v>1148</v>
      </c>
      <c r="AK4174" s="21">
        <v>54.78</v>
      </c>
      <c r="AL4174" t="s">
        <v>1277</v>
      </c>
      <c r="AM4174" t="s">
        <v>3003</v>
      </c>
      <c r="AN4174" s="21">
        <v>4</v>
      </c>
      <c r="AO4174" s="21">
        <v>25</v>
      </c>
      <c r="AP4174" s="21">
        <v>16</v>
      </c>
      <c r="AQ4174" s="22" t="s">
        <v>3252</v>
      </c>
      <c r="AR4174" s="21" t="s">
        <v>3266</v>
      </c>
    </row>
    <row r="4175" spans="1:44" x14ac:dyDescent="0.2">
      <c r="A4175" t="s">
        <v>2013</v>
      </c>
      <c r="B4175" s="21" t="s">
        <v>1146</v>
      </c>
      <c r="C4175" s="21" t="s">
        <v>1149</v>
      </c>
      <c r="D4175" s="21" t="s">
        <v>3260</v>
      </c>
      <c r="E4175" s="21" t="s">
        <v>3261</v>
      </c>
      <c r="G4175" s="14" t="s">
        <v>3267</v>
      </c>
      <c r="H4175" s="21" t="s">
        <v>1165</v>
      </c>
      <c r="I4175" s="21" t="s">
        <v>3262</v>
      </c>
      <c r="M4175" t="s">
        <v>3034</v>
      </c>
      <c r="O4175">
        <v>2009</v>
      </c>
      <c r="Q4175" t="s">
        <v>3263</v>
      </c>
      <c r="S4175" t="s">
        <v>3265</v>
      </c>
      <c r="T4175" t="s">
        <v>3264</v>
      </c>
      <c r="U4175" s="21" t="s">
        <v>1151</v>
      </c>
      <c r="X4175" s="9" t="s">
        <v>3269</v>
      </c>
      <c r="Z4175">
        <v>12</v>
      </c>
      <c r="AD4175" t="s">
        <v>1165</v>
      </c>
      <c r="AF4175" t="s">
        <v>1165</v>
      </c>
      <c r="AI4175" s="21" t="s">
        <v>1165</v>
      </c>
      <c r="AJ4175" s="21" t="s">
        <v>1148</v>
      </c>
      <c r="AK4175" s="21">
        <v>54.78</v>
      </c>
      <c r="AL4175" t="s">
        <v>1277</v>
      </c>
      <c r="AM4175" t="s">
        <v>3003</v>
      </c>
      <c r="AN4175" s="21">
        <v>4</v>
      </c>
      <c r="AO4175" s="21">
        <v>25</v>
      </c>
      <c r="AP4175" s="21">
        <v>17</v>
      </c>
      <c r="AQ4175" s="22" t="s">
        <v>3252</v>
      </c>
      <c r="AR4175" s="21" t="s">
        <v>3266</v>
      </c>
    </row>
    <row r="4176" spans="1:44" x14ac:dyDescent="0.2">
      <c r="A4176" t="s">
        <v>2013</v>
      </c>
      <c r="B4176" s="21" t="s">
        <v>1146</v>
      </c>
      <c r="C4176" s="21" t="s">
        <v>1149</v>
      </c>
      <c r="D4176" s="21" t="s">
        <v>3260</v>
      </c>
      <c r="E4176" s="21" t="s">
        <v>3261</v>
      </c>
      <c r="G4176" s="14" t="s">
        <v>3267</v>
      </c>
      <c r="H4176" s="21" t="s">
        <v>1165</v>
      </c>
      <c r="I4176" s="21" t="s">
        <v>3262</v>
      </c>
      <c r="M4176" t="s">
        <v>3034</v>
      </c>
      <c r="O4176">
        <v>2009</v>
      </c>
      <c r="Q4176" t="s">
        <v>3263</v>
      </c>
      <c r="S4176" t="s">
        <v>3265</v>
      </c>
      <c r="T4176" t="s">
        <v>3264</v>
      </c>
      <c r="U4176" s="21" t="s">
        <v>1151</v>
      </c>
      <c r="X4176" s="9" t="s">
        <v>3269</v>
      </c>
      <c r="Z4176">
        <v>12</v>
      </c>
      <c r="AD4176" t="s">
        <v>1165</v>
      </c>
      <c r="AF4176" t="s">
        <v>1165</v>
      </c>
      <c r="AI4176" s="21" t="s">
        <v>1165</v>
      </c>
      <c r="AJ4176" s="21" t="s">
        <v>1148</v>
      </c>
      <c r="AK4176" s="21">
        <v>54.78</v>
      </c>
      <c r="AL4176" t="s">
        <v>1277</v>
      </c>
      <c r="AM4176" t="s">
        <v>3003</v>
      </c>
      <c r="AN4176" s="21">
        <v>4</v>
      </c>
      <c r="AO4176" s="21">
        <v>25</v>
      </c>
      <c r="AP4176" s="21">
        <v>18</v>
      </c>
      <c r="AQ4176" s="22" t="s">
        <v>3252</v>
      </c>
      <c r="AR4176" s="21" t="s">
        <v>3266</v>
      </c>
    </row>
    <row r="4177" spans="1:44" x14ac:dyDescent="0.2">
      <c r="A4177" t="s">
        <v>2013</v>
      </c>
      <c r="B4177" s="21" t="s">
        <v>1146</v>
      </c>
      <c r="C4177" s="21" t="s">
        <v>1149</v>
      </c>
      <c r="D4177" s="21" t="s">
        <v>3260</v>
      </c>
      <c r="E4177" s="21" t="s">
        <v>3261</v>
      </c>
      <c r="G4177" s="14" t="s">
        <v>3267</v>
      </c>
      <c r="H4177" s="21" t="s">
        <v>1165</v>
      </c>
      <c r="I4177" s="21" t="s">
        <v>3262</v>
      </c>
      <c r="M4177" t="s">
        <v>3034</v>
      </c>
      <c r="O4177">
        <v>2009</v>
      </c>
      <c r="Q4177" t="s">
        <v>3263</v>
      </c>
      <c r="S4177" t="s">
        <v>3265</v>
      </c>
      <c r="T4177" t="s">
        <v>3264</v>
      </c>
      <c r="U4177" s="21" t="s">
        <v>1151</v>
      </c>
      <c r="X4177" s="9" t="s">
        <v>3269</v>
      </c>
      <c r="Z4177">
        <v>12</v>
      </c>
      <c r="AD4177" t="s">
        <v>1165</v>
      </c>
      <c r="AF4177" t="s">
        <v>1165</v>
      </c>
      <c r="AI4177" s="21" t="s">
        <v>1165</v>
      </c>
      <c r="AJ4177" s="21" t="s">
        <v>1148</v>
      </c>
      <c r="AK4177" s="21">
        <v>54.78</v>
      </c>
      <c r="AL4177" t="s">
        <v>1277</v>
      </c>
      <c r="AM4177" t="s">
        <v>3003</v>
      </c>
      <c r="AN4177" s="21">
        <v>4</v>
      </c>
      <c r="AO4177" s="21">
        <v>25</v>
      </c>
      <c r="AP4177" s="21">
        <v>19</v>
      </c>
      <c r="AQ4177" s="22" t="s">
        <v>3252</v>
      </c>
      <c r="AR4177" s="21" t="s">
        <v>3266</v>
      </c>
    </row>
    <row r="4178" spans="1:44" x14ac:dyDescent="0.2">
      <c r="A4178" t="s">
        <v>2013</v>
      </c>
      <c r="B4178" s="21" t="s">
        <v>1146</v>
      </c>
      <c r="C4178" s="21" t="s">
        <v>1149</v>
      </c>
      <c r="D4178" s="21" t="s">
        <v>3260</v>
      </c>
      <c r="E4178" s="21" t="s">
        <v>3261</v>
      </c>
      <c r="G4178" s="14" t="s">
        <v>3267</v>
      </c>
      <c r="H4178" s="21" t="s">
        <v>1165</v>
      </c>
      <c r="I4178" s="21" t="s">
        <v>3262</v>
      </c>
      <c r="M4178" t="s">
        <v>3034</v>
      </c>
      <c r="O4178">
        <v>2009</v>
      </c>
      <c r="Q4178" t="s">
        <v>3263</v>
      </c>
      <c r="S4178" t="s">
        <v>3265</v>
      </c>
      <c r="T4178" t="s">
        <v>3264</v>
      </c>
      <c r="U4178" s="21" t="s">
        <v>1151</v>
      </c>
      <c r="X4178" s="9" t="s">
        <v>3269</v>
      </c>
      <c r="Z4178">
        <v>12</v>
      </c>
      <c r="AD4178" t="s">
        <v>1165</v>
      </c>
      <c r="AF4178" t="s">
        <v>1165</v>
      </c>
      <c r="AI4178" s="21" t="s">
        <v>1165</v>
      </c>
      <c r="AJ4178" s="21" t="s">
        <v>1148</v>
      </c>
      <c r="AK4178" s="21">
        <v>54.78</v>
      </c>
      <c r="AL4178" t="s">
        <v>1277</v>
      </c>
      <c r="AM4178" t="s">
        <v>3003</v>
      </c>
      <c r="AN4178" s="21">
        <v>4</v>
      </c>
      <c r="AO4178" s="21">
        <v>25</v>
      </c>
      <c r="AP4178" s="21">
        <v>20</v>
      </c>
      <c r="AQ4178" s="22" t="s">
        <v>3252</v>
      </c>
      <c r="AR4178" s="21" t="s">
        <v>3266</v>
      </c>
    </row>
    <row r="4179" spans="1:44" x14ac:dyDescent="0.2">
      <c r="A4179" t="s">
        <v>2013</v>
      </c>
      <c r="B4179" s="21" t="s">
        <v>1146</v>
      </c>
      <c r="C4179" s="21" t="s">
        <v>1149</v>
      </c>
      <c r="D4179" s="21" t="s">
        <v>3260</v>
      </c>
      <c r="E4179" s="21" t="s">
        <v>3261</v>
      </c>
      <c r="G4179" s="14" t="s">
        <v>3267</v>
      </c>
      <c r="H4179" s="21" t="s">
        <v>1165</v>
      </c>
      <c r="I4179" s="21" t="s">
        <v>3262</v>
      </c>
      <c r="M4179" t="s">
        <v>3034</v>
      </c>
      <c r="O4179">
        <v>2009</v>
      </c>
      <c r="Q4179" t="s">
        <v>3263</v>
      </c>
      <c r="S4179" t="s">
        <v>3265</v>
      </c>
      <c r="T4179" t="s">
        <v>3264</v>
      </c>
      <c r="U4179" s="21" t="s">
        <v>1151</v>
      </c>
      <c r="X4179" s="9" t="s">
        <v>3269</v>
      </c>
      <c r="Z4179">
        <v>12</v>
      </c>
      <c r="AD4179" t="s">
        <v>1165</v>
      </c>
      <c r="AF4179" t="s">
        <v>1165</v>
      </c>
      <c r="AI4179" s="21" t="s">
        <v>1165</v>
      </c>
      <c r="AJ4179" s="21" t="s">
        <v>1148</v>
      </c>
      <c r="AK4179" s="21">
        <v>54.78</v>
      </c>
      <c r="AL4179" t="s">
        <v>1277</v>
      </c>
      <c r="AM4179" t="s">
        <v>3003</v>
      </c>
      <c r="AN4179" s="21">
        <v>4</v>
      </c>
      <c r="AO4179" s="21">
        <v>25</v>
      </c>
      <c r="AP4179" s="21">
        <v>21</v>
      </c>
      <c r="AQ4179" s="22" t="s">
        <v>3252</v>
      </c>
      <c r="AR4179" s="21" t="s">
        <v>3266</v>
      </c>
    </row>
    <row r="4180" spans="1:44" x14ac:dyDescent="0.2">
      <c r="A4180" t="s">
        <v>2013</v>
      </c>
      <c r="B4180" s="21" t="s">
        <v>1146</v>
      </c>
      <c r="C4180" s="21" t="s">
        <v>1149</v>
      </c>
      <c r="D4180" s="21" t="s">
        <v>3260</v>
      </c>
      <c r="E4180" s="21" t="s">
        <v>3261</v>
      </c>
      <c r="G4180" s="14" t="s">
        <v>3267</v>
      </c>
      <c r="H4180" s="21" t="s">
        <v>1165</v>
      </c>
      <c r="I4180" s="21" t="s">
        <v>3262</v>
      </c>
      <c r="M4180" t="s">
        <v>3034</v>
      </c>
      <c r="O4180">
        <v>2009</v>
      </c>
      <c r="Q4180" t="s">
        <v>3263</v>
      </c>
      <c r="S4180" t="s">
        <v>3265</v>
      </c>
      <c r="T4180" t="s">
        <v>3264</v>
      </c>
      <c r="U4180" s="21" t="s">
        <v>1151</v>
      </c>
      <c r="X4180" s="9" t="s">
        <v>3269</v>
      </c>
      <c r="Z4180">
        <v>12</v>
      </c>
      <c r="AD4180" t="s">
        <v>1165</v>
      </c>
      <c r="AF4180" t="s">
        <v>1165</v>
      </c>
      <c r="AI4180" s="21" t="s">
        <v>1165</v>
      </c>
      <c r="AJ4180" s="21" t="s">
        <v>1148</v>
      </c>
      <c r="AK4180" s="21">
        <v>54.78</v>
      </c>
      <c r="AL4180" t="s">
        <v>1277</v>
      </c>
      <c r="AM4180" t="s">
        <v>3003</v>
      </c>
      <c r="AN4180" s="21">
        <v>4</v>
      </c>
      <c r="AO4180" s="21">
        <v>25</v>
      </c>
      <c r="AP4180" s="21">
        <v>22</v>
      </c>
      <c r="AQ4180" s="22" t="s">
        <v>3252</v>
      </c>
      <c r="AR4180" s="21" t="s">
        <v>3266</v>
      </c>
    </row>
    <row r="4181" spans="1:44" x14ac:dyDescent="0.2">
      <c r="A4181" t="s">
        <v>2013</v>
      </c>
      <c r="B4181" s="21" t="s">
        <v>1146</v>
      </c>
      <c r="C4181" s="21" t="s">
        <v>1149</v>
      </c>
      <c r="D4181" s="21" t="s">
        <v>3260</v>
      </c>
      <c r="E4181" s="21" t="s">
        <v>3261</v>
      </c>
      <c r="G4181" s="14" t="s">
        <v>3267</v>
      </c>
      <c r="H4181" s="21" t="s">
        <v>1165</v>
      </c>
      <c r="I4181" s="21" t="s">
        <v>3262</v>
      </c>
      <c r="M4181" t="s">
        <v>3034</v>
      </c>
      <c r="O4181">
        <v>2009</v>
      </c>
      <c r="Q4181" t="s">
        <v>3263</v>
      </c>
      <c r="S4181" t="s">
        <v>3265</v>
      </c>
      <c r="T4181" t="s">
        <v>3264</v>
      </c>
      <c r="U4181" s="21" t="s">
        <v>1151</v>
      </c>
      <c r="X4181" s="9" t="s">
        <v>3269</v>
      </c>
      <c r="Z4181">
        <v>12</v>
      </c>
      <c r="AD4181" t="s">
        <v>1165</v>
      </c>
      <c r="AF4181" t="s">
        <v>1165</v>
      </c>
      <c r="AI4181" s="21" t="s">
        <v>1165</v>
      </c>
      <c r="AJ4181" s="21" t="s">
        <v>1148</v>
      </c>
      <c r="AK4181" s="21">
        <v>54.78</v>
      </c>
      <c r="AL4181" t="s">
        <v>1277</v>
      </c>
      <c r="AM4181" t="s">
        <v>3003</v>
      </c>
      <c r="AN4181" s="21">
        <v>4</v>
      </c>
      <c r="AO4181" s="21">
        <v>25</v>
      </c>
      <c r="AP4181" s="21">
        <v>23</v>
      </c>
      <c r="AQ4181" s="22" t="s">
        <v>3252</v>
      </c>
      <c r="AR4181" s="21" t="s">
        <v>3266</v>
      </c>
    </row>
    <row r="4182" spans="1:44" x14ac:dyDescent="0.2">
      <c r="A4182" t="s">
        <v>2013</v>
      </c>
      <c r="B4182" s="21" t="s">
        <v>1146</v>
      </c>
      <c r="C4182" s="21" t="s">
        <v>1149</v>
      </c>
      <c r="D4182" s="21" t="s">
        <v>3260</v>
      </c>
      <c r="E4182" s="21" t="s">
        <v>3261</v>
      </c>
      <c r="G4182" s="14" t="s">
        <v>3267</v>
      </c>
      <c r="H4182" s="21" t="s">
        <v>1165</v>
      </c>
      <c r="I4182" s="21" t="s">
        <v>3262</v>
      </c>
      <c r="M4182" t="s">
        <v>3034</v>
      </c>
      <c r="O4182">
        <v>2009</v>
      </c>
      <c r="Q4182" t="s">
        <v>3263</v>
      </c>
      <c r="S4182" t="s">
        <v>3265</v>
      </c>
      <c r="T4182" t="s">
        <v>3264</v>
      </c>
      <c r="U4182" s="21" t="s">
        <v>1151</v>
      </c>
      <c r="X4182" s="9" t="s">
        <v>3269</v>
      </c>
      <c r="Z4182">
        <v>12</v>
      </c>
      <c r="AD4182" t="s">
        <v>1165</v>
      </c>
      <c r="AF4182" t="s">
        <v>1165</v>
      </c>
      <c r="AI4182" s="21" t="s">
        <v>1165</v>
      </c>
      <c r="AJ4182" s="21" t="s">
        <v>1148</v>
      </c>
      <c r="AK4182" s="21">
        <v>54.78</v>
      </c>
      <c r="AL4182" t="s">
        <v>1277</v>
      </c>
      <c r="AM4182" t="s">
        <v>3003</v>
      </c>
      <c r="AN4182" s="21">
        <v>4</v>
      </c>
      <c r="AO4182" s="21">
        <v>25</v>
      </c>
      <c r="AP4182" s="21">
        <v>24</v>
      </c>
      <c r="AQ4182" s="22" t="s">
        <v>3252</v>
      </c>
      <c r="AR4182" s="21" t="s">
        <v>3266</v>
      </c>
    </row>
    <row r="4183" spans="1:44" x14ac:dyDescent="0.2">
      <c r="A4183" t="s">
        <v>2013</v>
      </c>
      <c r="B4183" s="21" t="s">
        <v>1146</v>
      </c>
      <c r="C4183" s="21" t="s">
        <v>1149</v>
      </c>
      <c r="D4183" s="21" t="s">
        <v>3260</v>
      </c>
      <c r="E4183" s="21" t="s">
        <v>3261</v>
      </c>
      <c r="G4183" s="14" t="s">
        <v>3267</v>
      </c>
      <c r="H4183" s="21" t="s">
        <v>1165</v>
      </c>
      <c r="I4183" s="21" t="s">
        <v>3262</v>
      </c>
      <c r="M4183" t="s">
        <v>3034</v>
      </c>
      <c r="O4183">
        <v>2009</v>
      </c>
      <c r="Q4183" t="s">
        <v>3263</v>
      </c>
      <c r="S4183" t="s">
        <v>3265</v>
      </c>
      <c r="T4183" t="s">
        <v>3264</v>
      </c>
      <c r="U4183" s="21" t="s">
        <v>1151</v>
      </c>
      <c r="X4183" s="9" t="s">
        <v>3269</v>
      </c>
      <c r="Z4183">
        <v>12</v>
      </c>
      <c r="AD4183" t="s">
        <v>1165</v>
      </c>
      <c r="AF4183" t="s">
        <v>1165</v>
      </c>
      <c r="AI4183" s="21" t="s">
        <v>1165</v>
      </c>
      <c r="AJ4183" s="21" t="s">
        <v>1148</v>
      </c>
      <c r="AK4183" s="21">
        <v>54.78</v>
      </c>
      <c r="AL4183" t="s">
        <v>1277</v>
      </c>
      <c r="AM4183" t="s">
        <v>3003</v>
      </c>
      <c r="AN4183" s="21">
        <v>4</v>
      </c>
      <c r="AO4183" s="21">
        <v>25</v>
      </c>
      <c r="AP4183" s="21">
        <v>25</v>
      </c>
      <c r="AQ4183" s="22" t="s">
        <v>3252</v>
      </c>
      <c r="AR4183" s="21" t="s">
        <v>3266</v>
      </c>
    </row>
    <row r="4184" spans="1:44" x14ac:dyDescent="0.2">
      <c r="A4184" t="s">
        <v>2013</v>
      </c>
      <c r="B4184" s="21" t="s">
        <v>1146</v>
      </c>
      <c r="C4184" s="21" t="s">
        <v>1149</v>
      </c>
      <c r="D4184" s="21" t="s">
        <v>3260</v>
      </c>
      <c r="E4184" s="21" t="s">
        <v>3261</v>
      </c>
      <c r="G4184" s="14" t="s">
        <v>3267</v>
      </c>
      <c r="H4184" s="21" t="s">
        <v>1165</v>
      </c>
      <c r="I4184" s="21" t="s">
        <v>3262</v>
      </c>
      <c r="M4184" t="s">
        <v>3034</v>
      </c>
      <c r="O4184">
        <v>2009</v>
      </c>
      <c r="Q4184" t="s">
        <v>3263</v>
      </c>
      <c r="S4184" t="s">
        <v>3265</v>
      </c>
      <c r="T4184" t="s">
        <v>3264</v>
      </c>
      <c r="U4184" s="21" t="s">
        <v>1151</v>
      </c>
      <c r="X4184" s="9" t="s">
        <v>3269</v>
      </c>
      <c r="Z4184">
        <v>12</v>
      </c>
      <c r="AD4184" t="s">
        <v>1165</v>
      </c>
      <c r="AF4184" t="s">
        <v>1165</v>
      </c>
      <c r="AI4184" s="21" t="s">
        <v>1165</v>
      </c>
      <c r="AJ4184" s="21" t="s">
        <v>1148</v>
      </c>
      <c r="AK4184" s="21">
        <v>54.78</v>
      </c>
      <c r="AL4184" t="s">
        <v>1277</v>
      </c>
      <c r="AM4184" t="s">
        <v>3003</v>
      </c>
      <c r="AN4184" s="21">
        <v>4</v>
      </c>
      <c r="AO4184" s="21">
        <v>25</v>
      </c>
      <c r="AP4184" s="21">
        <v>26</v>
      </c>
      <c r="AQ4184" s="22" t="s">
        <v>3252</v>
      </c>
      <c r="AR4184" s="21" t="s">
        <v>3266</v>
      </c>
    </row>
    <row r="4185" spans="1:44" x14ac:dyDescent="0.2">
      <c r="A4185" t="s">
        <v>2013</v>
      </c>
      <c r="B4185" s="21" t="s">
        <v>1146</v>
      </c>
      <c r="C4185" s="21" t="s">
        <v>1149</v>
      </c>
      <c r="D4185" s="21" t="s">
        <v>3260</v>
      </c>
      <c r="E4185" s="21" t="s">
        <v>3261</v>
      </c>
      <c r="G4185" s="14" t="s">
        <v>3267</v>
      </c>
      <c r="H4185" s="21" t="s">
        <v>1165</v>
      </c>
      <c r="I4185" s="21" t="s">
        <v>3262</v>
      </c>
      <c r="M4185" t="s">
        <v>3034</v>
      </c>
      <c r="O4185">
        <v>2009</v>
      </c>
      <c r="Q4185" t="s">
        <v>3263</v>
      </c>
      <c r="S4185" t="s">
        <v>3265</v>
      </c>
      <c r="T4185" t="s">
        <v>3264</v>
      </c>
      <c r="U4185" s="21" t="s">
        <v>1151</v>
      </c>
      <c r="X4185" s="9" t="s">
        <v>3269</v>
      </c>
      <c r="Z4185">
        <v>12</v>
      </c>
      <c r="AD4185" t="s">
        <v>1165</v>
      </c>
      <c r="AF4185" t="s">
        <v>1165</v>
      </c>
      <c r="AI4185" s="21" t="s">
        <v>1165</v>
      </c>
      <c r="AJ4185" s="21" t="s">
        <v>1148</v>
      </c>
      <c r="AK4185" s="21">
        <v>54.78</v>
      </c>
      <c r="AL4185" t="s">
        <v>1277</v>
      </c>
      <c r="AM4185" t="s">
        <v>3003</v>
      </c>
      <c r="AN4185" s="21">
        <v>4</v>
      </c>
      <c r="AO4185" s="21">
        <v>25</v>
      </c>
      <c r="AP4185" s="21">
        <v>27</v>
      </c>
      <c r="AQ4185" s="22" t="s">
        <v>3252</v>
      </c>
      <c r="AR4185" s="21" t="s">
        <v>3266</v>
      </c>
    </row>
    <row r="4186" spans="1:44" x14ac:dyDescent="0.2">
      <c r="A4186" t="s">
        <v>2013</v>
      </c>
      <c r="B4186" s="21" t="s">
        <v>1146</v>
      </c>
      <c r="C4186" s="21" t="s">
        <v>1149</v>
      </c>
      <c r="D4186" s="21" t="s">
        <v>3260</v>
      </c>
      <c r="E4186" s="21" t="s">
        <v>3261</v>
      </c>
      <c r="G4186" s="14" t="s">
        <v>3267</v>
      </c>
      <c r="H4186" s="21" t="s">
        <v>1165</v>
      </c>
      <c r="I4186" s="21" t="s">
        <v>3262</v>
      </c>
      <c r="M4186" t="s">
        <v>3034</v>
      </c>
      <c r="O4186">
        <v>2009</v>
      </c>
      <c r="Q4186" t="s">
        <v>3263</v>
      </c>
      <c r="S4186" t="s">
        <v>3265</v>
      </c>
      <c r="T4186" t="s">
        <v>3264</v>
      </c>
      <c r="U4186" s="21" t="s">
        <v>1151</v>
      </c>
      <c r="X4186" s="9" t="s">
        <v>3269</v>
      </c>
      <c r="Z4186">
        <v>12</v>
      </c>
      <c r="AD4186" t="s">
        <v>1165</v>
      </c>
      <c r="AF4186" t="s">
        <v>1165</v>
      </c>
      <c r="AI4186" s="21" t="s">
        <v>1165</v>
      </c>
      <c r="AJ4186" s="21" t="s">
        <v>1148</v>
      </c>
      <c r="AK4186" s="21">
        <v>54.78</v>
      </c>
      <c r="AL4186" t="s">
        <v>1277</v>
      </c>
      <c r="AM4186" t="s">
        <v>3003</v>
      </c>
      <c r="AN4186" s="21">
        <v>4</v>
      </c>
      <c r="AO4186" s="21">
        <v>25</v>
      </c>
      <c r="AP4186" s="21">
        <v>28</v>
      </c>
      <c r="AQ4186" s="22" t="s">
        <v>3252</v>
      </c>
      <c r="AR4186" s="21" t="s">
        <v>3266</v>
      </c>
    </row>
    <row r="4187" spans="1:44" x14ac:dyDescent="0.2">
      <c r="A4187" t="s">
        <v>2013</v>
      </c>
      <c r="B4187" s="21" t="s">
        <v>1146</v>
      </c>
      <c r="C4187" s="21" t="s">
        <v>1149</v>
      </c>
      <c r="D4187" s="21" t="s">
        <v>3260</v>
      </c>
      <c r="E4187" s="21" t="s">
        <v>3261</v>
      </c>
      <c r="G4187" s="14" t="s">
        <v>3267</v>
      </c>
      <c r="H4187" s="21" t="s">
        <v>1165</v>
      </c>
      <c r="I4187" s="21" t="s">
        <v>3262</v>
      </c>
      <c r="M4187" t="s">
        <v>3034</v>
      </c>
      <c r="O4187">
        <v>2009</v>
      </c>
      <c r="Q4187" t="s">
        <v>3263</v>
      </c>
      <c r="S4187" t="s">
        <v>3265</v>
      </c>
      <c r="T4187" t="s">
        <v>3264</v>
      </c>
      <c r="U4187" s="21" t="s">
        <v>1151</v>
      </c>
      <c r="X4187" s="9" t="s">
        <v>3269</v>
      </c>
      <c r="Z4187">
        <v>12</v>
      </c>
      <c r="AD4187" t="s">
        <v>1165</v>
      </c>
      <c r="AF4187" t="s">
        <v>1165</v>
      </c>
      <c r="AI4187" s="21" t="s">
        <v>1165</v>
      </c>
      <c r="AJ4187" s="21" t="s">
        <v>1148</v>
      </c>
      <c r="AK4187" s="21">
        <v>54.78</v>
      </c>
      <c r="AL4187" t="s">
        <v>1277</v>
      </c>
      <c r="AM4187" t="s">
        <v>3003</v>
      </c>
      <c r="AN4187" s="21">
        <v>4</v>
      </c>
      <c r="AO4187" s="21">
        <v>25</v>
      </c>
      <c r="AP4187" s="21">
        <v>29</v>
      </c>
      <c r="AQ4187" s="22" t="s">
        <v>3252</v>
      </c>
      <c r="AR4187" s="21" t="s">
        <v>3266</v>
      </c>
    </row>
    <row r="4188" spans="1:44" x14ac:dyDescent="0.2">
      <c r="A4188" t="s">
        <v>2013</v>
      </c>
      <c r="B4188" s="21" t="s">
        <v>1146</v>
      </c>
      <c r="C4188" s="21" t="s">
        <v>1149</v>
      </c>
      <c r="D4188" s="21" t="s">
        <v>3260</v>
      </c>
      <c r="E4188" s="21" t="s">
        <v>3261</v>
      </c>
      <c r="G4188" s="14" t="s">
        <v>3267</v>
      </c>
      <c r="H4188" s="21" t="s">
        <v>1165</v>
      </c>
      <c r="I4188" s="21" t="s">
        <v>3262</v>
      </c>
      <c r="M4188" t="s">
        <v>3034</v>
      </c>
      <c r="O4188">
        <v>2009</v>
      </c>
      <c r="Q4188" t="s">
        <v>3263</v>
      </c>
      <c r="S4188" t="s">
        <v>3265</v>
      </c>
      <c r="T4188" t="s">
        <v>3264</v>
      </c>
      <c r="U4188" s="21" t="s">
        <v>1151</v>
      </c>
      <c r="X4188" s="9" t="s">
        <v>3269</v>
      </c>
      <c r="Z4188">
        <v>12</v>
      </c>
      <c r="AD4188" t="s">
        <v>1165</v>
      </c>
      <c r="AF4188" t="s">
        <v>1165</v>
      </c>
      <c r="AI4188" s="21" t="s">
        <v>1165</v>
      </c>
      <c r="AJ4188" s="21" t="s">
        <v>1148</v>
      </c>
      <c r="AK4188" s="21">
        <v>54.78</v>
      </c>
      <c r="AL4188" t="s">
        <v>1277</v>
      </c>
      <c r="AM4188" t="s">
        <v>3003</v>
      </c>
      <c r="AN4188" s="21">
        <v>4</v>
      </c>
      <c r="AO4188" s="21">
        <v>25</v>
      </c>
      <c r="AP4188" s="21">
        <v>30</v>
      </c>
      <c r="AQ4188" s="22" t="s">
        <v>3252</v>
      </c>
      <c r="AR4188" s="21" t="s">
        <v>3266</v>
      </c>
    </row>
    <row r="4189" spans="1:44" x14ac:dyDescent="0.2">
      <c r="A4189" t="s">
        <v>2013</v>
      </c>
      <c r="B4189" s="21" t="s">
        <v>1146</v>
      </c>
      <c r="C4189" s="21" t="s">
        <v>1149</v>
      </c>
      <c r="D4189" s="21" t="s">
        <v>3260</v>
      </c>
      <c r="E4189" s="21" t="s">
        <v>3271</v>
      </c>
      <c r="G4189" s="14" t="s">
        <v>3267</v>
      </c>
      <c r="H4189" s="21" t="s">
        <v>1165</v>
      </c>
      <c r="I4189" s="21" t="s">
        <v>3262</v>
      </c>
      <c r="M4189" t="s">
        <v>3034</v>
      </c>
      <c r="O4189">
        <v>2009</v>
      </c>
      <c r="Q4189" t="s">
        <v>3263</v>
      </c>
      <c r="S4189" t="s">
        <v>3265</v>
      </c>
      <c r="T4189" t="s">
        <v>3264</v>
      </c>
      <c r="U4189" s="21" t="s">
        <v>1151</v>
      </c>
      <c r="X4189" s="9" t="s">
        <v>1217</v>
      </c>
      <c r="Z4189">
        <v>12</v>
      </c>
      <c r="AD4189" t="s">
        <v>1165</v>
      </c>
      <c r="AF4189" t="s">
        <v>1165</v>
      </c>
      <c r="AI4189" s="21" t="s">
        <v>1165</v>
      </c>
      <c r="AJ4189" s="21" t="s">
        <v>1148</v>
      </c>
      <c r="AK4189">
        <v>0</v>
      </c>
      <c r="AL4189" t="s">
        <v>1277</v>
      </c>
      <c r="AM4189">
        <v>0</v>
      </c>
      <c r="AN4189" s="21">
        <v>4</v>
      </c>
      <c r="AO4189" s="21">
        <v>25</v>
      </c>
      <c r="AP4189" s="21">
        <v>1</v>
      </c>
      <c r="AQ4189" s="22" t="s">
        <v>3252</v>
      </c>
      <c r="AR4189" s="21" t="s">
        <v>3270</v>
      </c>
    </row>
    <row r="4190" spans="1:44" x14ac:dyDescent="0.2">
      <c r="A4190" t="s">
        <v>2013</v>
      </c>
      <c r="B4190" s="21" t="s">
        <v>1146</v>
      </c>
      <c r="C4190" s="21" t="s">
        <v>1149</v>
      </c>
      <c r="D4190" s="21" t="s">
        <v>3260</v>
      </c>
      <c r="E4190" s="21" t="s">
        <v>3271</v>
      </c>
      <c r="G4190" s="14" t="s">
        <v>3267</v>
      </c>
      <c r="H4190" s="21" t="s">
        <v>1165</v>
      </c>
      <c r="I4190" s="21" t="s">
        <v>3262</v>
      </c>
      <c r="M4190" t="s">
        <v>3034</v>
      </c>
      <c r="O4190">
        <v>2009</v>
      </c>
      <c r="Q4190" t="s">
        <v>3263</v>
      </c>
      <c r="S4190" t="s">
        <v>3265</v>
      </c>
      <c r="T4190" t="s">
        <v>3264</v>
      </c>
      <c r="U4190" s="21" t="s">
        <v>1151</v>
      </c>
      <c r="X4190" s="9" t="s">
        <v>1217</v>
      </c>
      <c r="Z4190">
        <v>12</v>
      </c>
      <c r="AD4190" t="s">
        <v>1165</v>
      </c>
      <c r="AF4190" t="s">
        <v>1165</v>
      </c>
      <c r="AI4190" s="21" t="s">
        <v>1165</v>
      </c>
      <c r="AJ4190" s="21" t="s">
        <v>1148</v>
      </c>
      <c r="AK4190">
        <v>0</v>
      </c>
      <c r="AL4190" t="s">
        <v>1277</v>
      </c>
      <c r="AM4190">
        <v>0</v>
      </c>
      <c r="AN4190" s="21">
        <v>4</v>
      </c>
      <c r="AO4190" s="21">
        <v>25</v>
      </c>
      <c r="AP4190" s="21">
        <v>2</v>
      </c>
      <c r="AQ4190" s="22" t="s">
        <v>3252</v>
      </c>
      <c r="AR4190" s="21" t="s">
        <v>3270</v>
      </c>
    </row>
    <row r="4191" spans="1:44" x14ac:dyDescent="0.2">
      <c r="A4191" t="s">
        <v>2013</v>
      </c>
      <c r="B4191" s="21" t="s">
        <v>1146</v>
      </c>
      <c r="C4191" s="21" t="s">
        <v>1149</v>
      </c>
      <c r="D4191" s="21" t="s">
        <v>3260</v>
      </c>
      <c r="E4191" s="21" t="s">
        <v>3271</v>
      </c>
      <c r="G4191" s="14" t="s">
        <v>3267</v>
      </c>
      <c r="H4191" s="21" t="s">
        <v>1165</v>
      </c>
      <c r="I4191" s="21" t="s">
        <v>3262</v>
      </c>
      <c r="M4191" t="s">
        <v>3034</v>
      </c>
      <c r="O4191">
        <v>2009</v>
      </c>
      <c r="Q4191" t="s">
        <v>3263</v>
      </c>
      <c r="S4191" t="s">
        <v>3265</v>
      </c>
      <c r="T4191" t="s">
        <v>3264</v>
      </c>
      <c r="U4191" s="21" t="s">
        <v>1151</v>
      </c>
      <c r="X4191" s="9" t="s">
        <v>1217</v>
      </c>
      <c r="Z4191">
        <v>12</v>
      </c>
      <c r="AD4191" t="s">
        <v>1165</v>
      </c>
      <c r="AF4191" t="s">
        <v>1165</v>
      </c>
      <c r="AI4191" s="21" t="s">
        <v>1165</v>
      </c>
      <c r="AJ4191" s="21" t="s">
        <v>1148</v>
      </c>
      <c r="AK4191">
        <v>0</v>
      </c>
      <c r="AL4191" t="s">
        <v>1277</v>
      </c>
      <c r="AM4191">
        <v>0</v>
      </c>
      <c r="AN4191" s="21">
        <v>4</v>
      </c>
      <c r="AO4191" s="21">
        <v>25</v>
      </c>
      <c r="AP4191" s="21">
        <v>3</v>
      </c>
      <c r="AQ4191" s="22" t="s">
        <v>3252</v>
      </c>
      <c r="AR4191" s="21" t="s">
        <v>3270</v>
      </c>
    </row>
    <row r="4192" spans="1:44" x14ac:dyDescent="0.2">
      <c r="A4192" t="s">
        <v>2013</v>
      </c>
      <c r="B4192" s="21" t="s">
        <v>1146</v>
      </c>
      <c r="C4192" s="21" t="s">
        <v>1149</v>
      </c>
      <c r="D4192" s="21" t="s">
        <v>3260</v>
      </c>
      <c r="E4192" s="21" t="s">
        <v>3271</v>
      </c>
      <c r="G4192" s="14" t="s">
        <v>3267</v>
      </c>
      <c r="H4192" s="21" t="s">
        <v>1165</v>
      </c>
      <c r="I4192" s="21" t="s">
        <v>3262</v>
      </c>
      <c r="M4192" t="s">
        <v>3034</v>
      </c>
      <c r="O4192">
        <v>2009</v>
      </c>
      <c r="Q4192" t="s">
        <v>3263</v>
      </c>
      <c r="S4192" t="s">
        <v>3265</v>
      </c>
      <c r="T4192" t="s">
        <v>3264</v>
      </c>
      <c r="U4192" s="21" t="s">
        <v>1151</v>
      </c>
      <c r="X4192" s="9" t="s">
        <v>1217</v>
      </c>
      <c r="Z4192">
        <v>12</v>
      </c>
      <c r="AD4192" t="s">
        <v>1165</v>
      </c>
      <c r="AF4192" t="s">
        <v>1165</v>
      </c>
      <c r="AI4192" s="21" t="s">
        <v>1165</v>
      </c>
      <c r="AJ4192" s="21" t="s">
        <v>1148</v>
      </c>
      <c r="AK4192">
        <v>0</v>
      </c>
      <c r="AL4192" t="s">
        <v>1277</v>
      </c>
      <c r="AM4192">
        <v>0</v>
      </c>
      <c r="AN4192" s="21">
        <v>4</v>
      </c>
      <c r="AO4192" s="21">
        <v>25</v>
      </c>
      <c r="AP4192" s="21">
        <v>4</v>
      </c>
      <c r="AQ4192" s="22" t="s">
        <v>3252</v>
      </c>
      <c r="AR4192" s="21" t="s">
        <v>3270</v>
      </c>
    </row>
    <row r="4193" spans="1:44" x14ac:dyDescent="0.2">
      <c r="A4193" t="s">
        <v>2013</v>
      </c>
      <c r="B4193" s="21" t="s">
        <v>1146</v>
      </c>
      <c r="C4193" s="21" t="s">
        <v>1149</v>
      </c>
      <c r="D4193" s="21" t="s">
        <v>3260</v>
      </c>
      <c r="E4193" s="21" t="s">
        <v>3271</v>
      </c>
      <c r="G4193" s="14" t="s">
        <v>3267</v>
      </c>
      <c r="H4193" s="21" t="s">
        <v>1165</v>
      </c>
      <c r="I4193" s="21" t="s">
        <v>3262</v>
      </c>
      <c r="M4193" t="s">
        <v>3034</v>
      </c>
      <c r="O4193">
        <v>2009</v>
      </c>
      <c r="Q4193" t="s">
        <v>3263</v>
      </c>
      <c r="S4193" t="s">
        <v>3265</v>
      </c>
      <c r="T4193" t="s">
        <v>3264</v>
      </c>
      <c r="U4193" s="21" t="s">
        <v>1151</v>
      </c>
      <c r="X4193" s="9" t="s">
        <v>1217</v>
      </c>
      <c r="Z4193">
        <v>12</v>
      </c>
      <c r="AD4193" t="s">
        <v>1165</v>
      </c>
      <c r="AF4193" t="s">
        <v>1165</v>
      </c>
      <c r="AI4193" s="21" t="s">
        <v>1165</v>
      </c>
      <c r="AJ4193" s="21" t="s">
        <v>1148</v>
      </c>
      <c r="AK4193">
        <v>0</v>
      </c>
      <c r="AL4193" t="s">
        <v>1277</v>
      </c>
      <c r="AM4193">
        <v>0</v>
      </c>
      <c r="AN4193" s="21">
        <v>4</v>
      </c>
      <c r="AO4193" s="21">
        <v>25</v>
      </c>
      <c r="AP4193" s="21">
        <v>5</v>
      </c>
      <c r="AQ4193" s="22" t="s">
        <v>3252</v>
      </c>
      <c r="AR4193" s="21" t="s">
        <v>3270</v>
      </c>
    </row>
    <row r="4194" spans="1:44" x14ac:dyDescent="0.2">
      <c r="A4194" t="s">
        <v>2013</v>
      </c>
      <c r="B4194" s="21" t="s">
        <v>1146</v>
      </c>
      <c r="C4194" s="21" t="s">
        <v>1149</v>
      </c>
      <c r="D4194" s="21" t="s">
        <v>3260</v>
      </c>
      <c r="E4194" s="21" t="s">
        <v>3271</v>
      </c>
      <c r="G4194" s="14" t="s">
        <v>3267</v>
      </c>
      <c r="H4194" s="21" t="s">
        <v>1165</v>
      </c>
      <c r="I4194" s="21" t="s">
        <v>3262</v>
      </c>
      <c r="M4194" t="s">
        <v>3034</v>
      </c>
      <c r="O4194">
        <v>2009</v>
      </c>
      <c r="Q4194" t="s">
        <v>3263</v>
      </c>
      <c r="S4194" t="s">
        <v>3265</v>
      </c>
      <c r="T4194" t="s">
        <v>3264</v>
      </c>
      <c r="U4194" s="21" t="s">
        <v>1151</v>
      </c>
      <c r="X4194" s="9" t="s">
        <v>1217</v>
      </c>
      <c r="Z4194">
        <v>12</v>
      </c>
      <c r="AD4194" t="s">
        <v>1165</v>
      </c>
      <c r="AF4194" t="s">
        <v>1165</v>
      </c>
      <c r="AI4194" s="21" t="s">
        <v>1165</v>
      </c>
      <c r="AJ4194" s="21" t="s">
        <v>1148</v>
      </c>
      <c r="AK4194">
        <v>0</v>
      </c>
      <c r="AL4194" t="s">
        <v>1277</v>
      </c>
      <c r="AM4194">
        <v>0</v>
      </c>
      <c r="AN4194" s="21">
        <v>4</v>
      </c>
      <c r="AO4194" s="21">
        <v>25</v>
      </c>
      <c r="AP4194" s="21">
        <v>6</v>
      </c>
      <c r="AQ4194" s="22" t="s">
        <v>3252</v>
      </c>
      <c r="AR4194" s="21" t="s">
        <v>3270</v>
      </c>
    </row>
    <row r="4195" spans="1:44" x14ac:dyDescent="0.2">
      <c r="A4195" t="s">
        <v>2013</v>
      </c>
      <c r="B4195" s="21" t="s">
        <v>1146</v>
      </c>
      <c r="C4195" s="21" t="s">
        <v>1149</v>
      </c>
      <c r="D4195" s="21" t="s">
        <v>3260</v>
      </c>
      <c r="E4195" s="21" t="s">
        <v>3271</v>
      </c>
      <c r="G4195" s="14" t="s">
        <v>3267</v>
      </c>
      <c r="H4195" s="21" t="s">
        <v>1165</v>
      </c>
      <c r="I4195" s="21" t="s">
        <v>3262</v>
      </c>
      <c r="M4195" t="s">
        <v>3034</v>
      </c>
      <c r="O4195">
        <v>2009</v>
      </c>
      <c r="Q4195" t="s">
        <v>3263</v>
      </c>
      <c r="S4195" t="s">
        <v>3265</v>
      </c>
      <c r="T4195" t="s">
        <v>3264</v>
      </c>
      <c r="U4195" s="21" t="s">
        <v>1151</v>
      </c>
      <c r="X4195" s="9" t="s">
        <v>1217</v>
      </c>
      <c r="Z4195">
        <v>12</v>
      </c>
      <c r="AD4195" t="s">
        <v>1165</v>
      </c>
      <c r="AF4195" t="s">
        <v>1165</v>
      </c>
      <c r="AI4195" s="21" t="s">
        <v>1165</v>
      </c>
      <c r="AJ4195" s="21" t="s">
        <v>1148</v>
      </c>
      <c r="AK4195">
        <v>0</v>
      </c>
      <c r="AL4195" t="s">
        <v>1277</v>
      </c>
      <c r="AM4195">
        <v>0</v>
      </c>
      <c r="AN4195" s="21">
        <v>4</v>
      </c>
      <c r="AO4195" s="21">
        <v>25</v>
      </c>
      <c r="AP4195" s="21">
        <v>7</v>
      </c>
      <c r="AQ4195" s="22" t="s">
        <v>3252</v>
      </c>
      <c r="AR4195" s="21" t="s">
        <v>3270</v>
      </c>
    </row>
    <row r="4196" spans="1:44" x14ac:dyDescent="0.2">
      <c r="A4196" t="s">
        <v>2013</v>
      </c>
      <c r="B4196" s="21" t="s">
        <v>1146</v>
      </c>
      <c r="C4196" s="21" t="s">
        <v>1149</v>
      </c>
      <c r="D4196" s="21" t="s">
        <v>3260</v>
      </c>
      <c r="E4196" s="21" t="s">
        <v>3271</v>
      </c>
      <c r="G4196" s="14" t="s">
        <v>3267</v>
      </c>
      <c r="H4196" s="21" t="s">
        <v>1165</v>
      </c>
      <c r="I4196" s="21" t="s">
        <v>3262</v>
      </c>
      <c r="M4196" t="s">
        <v>3034</v>
      </c>
      <c r="O4196">
        <v>2009</v>
      </c>
      <c r="Q4196" t="s">
        <v>3263</v>
      </c>
      <c r="S4196" t="s">
        <v>3265</v>
      </c>
      <c r="T4196" t="s">
        <v>3264</v>
      </c>
      <c r="U4196" s="21" t="s">
        <v>1151</v>
      </c>
      <c r="X4196" s="9" t="s">
        <v>1217</v>
      </c>
      <c r="Z4196">
        <v>12</v>
      </c>
      <c r="AD4196" t="s">
        <v>1165</v>
      </c>
      <c r="AF4196" t="s">
        <v>1165</v>
      </c>
      <c r="AI4196" s="21" t="s">
        <v>1165</v>
      </c>
      <c r="AJ4196" s="21" t="s">
        <v>1148</v>
      </c>
      <c r="AK4196">
        <v>0</v>
      </c>
      <c r="AL4196" t="s">
        <v>1277</v>
      </c>
      <c r="AM4196">
        <v>0</v>
      </c>
      <c r="AN4196" s="21">
        <v>4</v>
      </c>
      <c r="AO4196" s="21">
        <v>25</v>
      </c>
      <c r="AP4196" s="21">
        <v>8</v>
      </c>
      <c r="AQ4196" s="22" t="s">
        <v>3252</v>
      </c>
      <c r="AR4196" s="21" t="s">
        <v>3270</v>
      </c>
    </row>
    <row r="4197" spans="1:44" x14ac:dyDescent="0.2">
      <c r="A4197" t="s">
        <v>2013</v>
      </c>
      <c r="B4197" s="21" t="s">
        <v>1146</v>
      </c>
      <c r="C4197" s="21" t="s">
        <v>1149</v>
      </c>
      <c r="D4197" s="21" t="s">
        <v>3260</v>
      </c>
      <c r="E4197" s="21" t="s">
        <v>3271</v>
      </c>
      <c r="G4197" s="14" t="s">
        <v>3267</v>
      </c>
      <c r="H4197" s="21" t="s">
        <v>1165</v>
      </c>
      <c r="I4197" s="21" t="s">
        <v>3262</v>
      </c>
      <c r="M4197" t="s">
        <v>3034</v>
      </c>
      <c r="O4197">
        <v>2009</v>
      </c>
      <c r="Q4197" t="s">
        <v>3263</v>
      </c>
      <c r="S4197" t="s">
        <v>3265</v>
      </c>
      <c r="T4197" t="s">
        <v>3264</v>
      </c>
      <c r="U4197" s="21" t="s">
        <v>1151</v>
      </c>
      <c r="X4197" s="9" t="s">
        <v>1217</v>
      </c>
      <c r="Z4197">
        <v>12</v>
      </c>
      <c r="AD4197" t="s">
        <v>1165</v>
      </c>
      <c r="AF4197" t="s">
        <v>1165</v>
      </c>
      <c r="AI4197" s="21" t="s">
        <v>1165</v>
      </c>
      <c r="AJ4197" s="21" t="s">
        <v>1148</v>
      </c>
      <c r="AK4197">
        <v>0</v>
      </c>
      <c r="AL4197" t="s">
        <v>1277</v>
      </c>
      <c r="AM4197">
        <v>0</v>
      </c>
      <c r="AN4197" s="21">
        <v>4</v>
      </c>
      <c r="AO4197" s="21">
        <v>25</v>
      </c>
      <c r="AP4197" s="21">
        <v>9</v>
      </c>
      <c r="AQ4197" s="22" t="s">
        <v>3252</v>
      </c>
      <c r="AR4197" s="21" t="s">
        <v>3270</v>
      </c>
    </row>
    <row r="4198" spans="1:44" x14ac:dyDescent="0.2">
      <c r="A4198" t="s">
        <v>2013</v>
      </c>
      <c r="B4198" s="21" t="s">
        <v>1146</v>
      </c>
      <c r="C4198" s="21" t="s">
        <v>1149</v>
      </c>
      <c r="D4198" s="21" t="s">
        <v>3260</v>
      </c>
      <c r="E4198" s="21" t="s">
        <v>3271</v>
      </c>
      <c r="G4198" s="14" t="s">
        <v>3267</v>
      </c>
      <c r="H4198" s="21" t="s">
        <v>1165</v>
      </c>
      <c r="I4198" s="21" t="s">
        <v>3262</v>
      </c>
      <c r="M4198" t="s">
        <v>3034</v>
      </c>
      <c r="O4198">
        <v>2009</v>
      </c>
      <c r="Q4198" t="s">
        <v>3263</v>
      </c>
      <c r="S4198" t="s">
        <v>3265</v>
      </c>
      <c r="T4198" t="s">
        <v>3264</v>
      </c>
      <c r="U4198" s="21" t="s">
        <v>1151</v>
      </c>
      <c r="X4198" s="9" t="s">
        <v>1217</v>
      </c>
      <c r="Z4198">
        <v>12</v>
      </c>
      <c r="AD4198" t="s">
        <v>1165</v>
      </c>
      <c r="AF4198" t="s">
        <v>1165</v>
      </c>
      <c r="AI4198" s="21" t="s">
        <v>1165</v>
      </c>
      <c r="AJ4198" s="21" t="s">
        <v>1148</v>
      </c>
      <c r="AK4198">
        <v>0</v>
      </c>
      <c r="AL4198" t="s">
        <v>1277</v>
      </c>
      <c r="AM4198">
        <v>0</v>
      </c>
      <c r="AN4198" s="21">
        <v>4</v>
      </c>
      <c r="AO4198" s="21">
        <v>25</v>
      </c>
      <c r="AP4198" s="21">
        <v>10</v>
      </c>
      <c r="AQ4198" s="22" t="s">
        <v>3252</v>
      </c>
      <c r="AR4198" s="21" t="s">
        <v>3270</v>
      </c>
    </row>
    <row r="4199" spans="1:44" x14ac:dyDescent="0.2">
      <c r="A4199" t="s">
        <v>2013</v>
      </c>
      <c r="B4199" s="21" t="s">
        <v>1146</v>
      </c>
      <c r="C4199" s="21" t="s">
        <v>1149</v>
      </c>
      <c r="D4199" s="21" t="s">
        <v>3260</v>
      </c>
      <c r="E4199" s="21" t="s">
        <v>3271</v>
      </c>
      <c r="G4199" s="14" t="s">
        <v>3267</v>
      </c>
      <c r="H4199" s="21" t="s">
        <v>1165</v>
      </c>
      <c r="I4199" s="21" t="s">
        <v>3262</v>
      </c>
      <c r="M4199" t="s">
        <v>3034</v>
      </c>
      <c r="O4199">
        <v>2009</v>
      </c>
      <c r="Q4199" t="s">
        <v>3263</v>
      </c>
      <c r="S4199" t="s">
        <v>3265</v>
      </c>
      <c r="T4199" t="s">
        <v>3264</v>
      </c>
      <c r="U4199" s="21" t="s">
        <v>1151</v>
      </c>
      <c r="X4199" s="9" t="s">
        <v>1217</v>
      </c>
      <c r="Z4199">
        <v>12</v>
      </c>
      <c r="AD4199" t="s">
        <v>1165</v>
      </c>
      <c r="AF4199" t="s">
        <v>1165</v>
      </c>
      <c r="AI4199" s="21" t="s">
        <v>1165</v>
      </c>
      <c r="AJ4199" s="21" t="s">
        <v>1148</v>
      </c>
      <c r="AK4199">
        <v>0</v>
      </c>
      <c r="AL4199" t="s">
        <v>1277</v>
      </c>
      <c r="AM4199">
        <v>0</v>
      </c>
      <c r="AN4199" s="21">
        <v>4</v>
      </c>
      <c r="AO4199" s="21">
        <v>25</v>
      </c>
      <c r="AP4199" s="21">
        <v>11</v>
      </c>
      <c r="AQ4199" s="22" t="s">
        <v>3252</v>
      </c>
      <c r="AR4199" s="21" t="s">
        <v>3270</v>
      </c>
    </row>
    <row r="4200" spans="1:44" x14ac:dyDescent="0.2">
      <c r="A4200" t="s">
        <v>2013</v>
      </c>
      <c r="B4200" s="21" t="s">
        <v>1146</v>
      </c>
      <c r="C4200" s="21" t="s">
        <v>1149</v>
      </c>
      <c r="D4200" s="21" t="s">
        <v>3260</v>
      </c>
      <c r="E4200" s="21" t="s">
        <v>3271</v>
      </c>
      <c r="G4200" s="14" t="s">
        <v>3267</v>
      </c>
      <c r="H4200" s="21" t="s">
        <v>1165</v>
      </c>
      <c r="I4200" s="21" t="s">
        <v>3262</v>
      </c>
      <c r="M4200" t="s">
        <v>3034</v>
      </c>
      <c r="O4200">
        <v>2009</v>
      </c>
      <c r="Q4200" t="s">
        <v>3263</v>
      </c>
      <c r="S4200" t="s">
        <v>3265</v>
      </c>
      <c r="T4200" t="s">
        <v>3264</v>
      </c>
      <c r="U4200" s="21" t="s">
        <v>1151</v>
      </c>
      <c r="X4200" s="9" t="s">
        <v>1217</v>
      </c>
      <c r="Z4200">
        <v>12</v>
      </c>
      <c r="AD4200" t="s">
        <v>1165</v>
      </c>
      <c r="AF4200" t="s">
        <v>1165</v>
      </c>
      <c r="AI4200" s="21" t="s">
        <v>1165</v>
      </c>
      <c r="AJ4200" s="21" t="s">
        <v>1148</v>
      </c>
      <c r="AK4200">
        <v>0</v>
      </c>
      <c r="AL4200" t="s">
        <v>1277</v>
      </c>
      <c r="AM4200">
        <v>0</v>
      </c>
      <c r="AN4200" s="21">
        <v>4</v>
      </c>
      <c r="AO4200" s="21">
        <v>25</v>
      </c>
      <c r="AP4200" s="21">
        <v>12</v>
      </c>
      <c r="AQ4200" s="22" t="s">
        <v>3252</v>
      </c>
      <c r="AR4200" s="21" t="s">
        <v>3270</v>
      </c>
    </row>
    <row r="4201" spans="1:44" x14ac:dyDescent="0.2">
      <c r="A4201" t="s">
        <v>2013</v>
      </c>
      <c r="B4201" s="21" t="s">
        <v>1146</v>
      </c>
      <c r="C4201" s="21" t="s">
        <v>1149</v>
      </c>
      <c r="D4201" s="21" t="s">
        <v>3260</v>
      </c>
      <c r="E4201" s="21" t="s">
        <v>3271</v>
      </c>
      <c r="G4201" s="14" t="s">
        <v>3267</v>
      </c>
      <c r="H4201" s="21" t="s">
        <v>1165</v>
      </c>
      <c r="I4201" s="21" t="s">
        <v>3262</v>
      </c>
      <c r="M4201" t="s">
        <v>3034</v>
      </c>
      <c r="O4201">
        <v>2009</v>
      </c>
      <c r="Q4201" t="s">
        <v>3263</v>
      </c>
      <c r="S4201" t="s">
        <v>3265</v>
      </c>
      <c r="T4201" t="s">
        <v>3264</v>
      </c>
      <c r="U4201" s="21" t="s">
        <v>1151</v>
      </c>
      <c r="X4201" s="9" t="s">
        <v>1217</v>
      </c>
      <c r="Z4201">
        <v>12</v>
      </c>
      <c r="AD4201" t="s">
        <v>1165</v>
      </c>
      <c r="AF4201" t="s">
        <v>1165</v>
      </c>
      <c r="AI4201" s="21" t="s">
        <v>1165</v>
      </c>
      <c r="AJ4201" s="21" t="s">
        <v>1148</v>
      </c>
      <c r="AK4201">
        <v>0</v>
      </c>
      <c r="AL4201" t="s">
        <v>1277</v>
      </c>
      <c r="AM4201">
        <v>0</v>
      </c>
      <c r="AN4201" s="21">
        <v>4</v>
      </c>
      <c r="AO4201" s="21">
        <v>25</v>
      </c>
      <c r="AP4201" s="21">
        <v>13</v>
      </c>
      <c r="AQ4201" s="22" t="s">
        <v>3252</v>
      </c>
      <c r="AR4201" s="21" t="s">
        <v>3270</v>
      </c>
    </row>
    <row r="4202" spans="1:44" x14ac:dyDescent="0.2">
      <c r="A4202" t="s">
        <v>2013</v>
      </c>
      <c r="B4202" s="21" t="s">
        <v>1146</v>
      </c>
      <c r="C4202" s="21" t="s">
        <v>1149</v>
      </c>
      <c r="D4202" s="21" t="s">
        <v>3260</v>
      </c>
      <c r="E4202" s="21" t="s">
        <v>3271</v>
      </c>
      <c r="G4202" s="14" t="s">
        <v>3267</v>
      </c>
      <c r="H4202" s="21" t="s">
        <v>1165</v>
      </c>
      <c r="I4202" s="21" t="s">
        <v>3262</v>
      </c>
      <c r="M4202" t="s">
        <v>3034</v>
      </c>
      <c r="O4202">
        <v>2009</v>
      </c>
      <c r="Q4202" t="s">
        <v>3263</v>
      </c>
      <c r="S4202" t="s">
        <v>3265</v>
      </c>
      <c r="T4202" t="s">
        <v>3264</v>
      </c>
      <c r="U4202" s="21" t="s">
        <v>1151</v>
      </c>
      <c r="X4202" s="9" t="s">
        <v>1217</v>
      </c>
      <c r="Z4202">
        <v>12</v>
      </c>
      <c r="AD4202" t="s">
        <v>1165</v>
      </c>
      <c r="AF4202" t="s">
        <v>1165</v>
      </c>
      <c r="AI4202" s="21" t="s">
        <v>1165</v>
      </c>
      <c r="AJ4202" s="21" t="s">
        <v>1148</v>
      </c>
      <c r="AK4202">
        <v>0</v>
      </c>
      <c r="AL4202" t="s">
        <v>1277</v>
      </c>
      <c r="AM4202">
        <v>0</v>
      </c>
      <c r="AN4202" s="21">
        <v>4</v>
      </c>
      <c r="AO4202" s="21">
        <v>25</v>
      </c>
      <c r="AP4202" s="21">
        <v>14</v>
      </c>
      <c r="AQ4202" s="22" t="s">
        <v>3252</v>
      </c>
      <c r="AR4202" s="21" t="s">
        <v>3270</v>
      </c>
    </row>
    <row r="4203" spans="1:44" x14ac:dyDescent="0.2">
      <c r="A4203" t="s">
        <v>2013</v>
      </c>
      <c r="B4203" s="21" t="s">
        <v>1146</v>
      </c>
      <c r="C4203" s="21" t="s">
        <v>1149</v>
      </c>
      <c r="D4203" s="21" t="s">
        <v>3260</v>
      </c>
      <c r="E4203" s="21" t="s">
        <v>3271</v>
      </c>
      <c r="G4203" s="14" t="s">
        <v>3267</v>
      </c>
      <c r="H4203" s="21" t="s">
        <v>1165</v>
      </c>
      <c r="I4203" s="21" t="s">
        <v>3262</v>
      </c>
      <c r="M4203" t="s">
        <v>3034</v>
      </c>
      <c r="O4203">
        <v>2009</v>
      </c>
      <c r="Q4203" t="s">
        <v>3263</v>
      </c>
      <c r="S4203" t="s">
        <v>3265</v>
      </c>
      <c r="T4203" t="s">
        <v>3264</v>
      </c>
      <c r="U4203" s="21" t="s">
        <v>1151</v>
      </c>
      <c r="X4203" s="9" t="s">
        <v>1217</v>
      </c>
      <c r="Z4203">
        <v>12</v>
      </c>
      <c r="AD4203" t="s">
        <v>1165</v>
      </c>
      <c r="AF4203" t="s">
        <v>1165</v>
      </c>
      <c r="AI4203" s="21" t="s">
        <v>1165</v>
      </c>
      <c r="AJ4203" s="21" t="s">
        <v>1148</v>
      </c>
      <c r="AK4203">
        <v>0</v>
      </c>
      <c r="AL4203" t="s">
        <v>1277</v>
      </c>
      <c r="AM4203">
        <v>0</v>
      </c>
      <c r="AN4203" s="21">
        <v>4</v>
      </c>
      <c r="AO4203" s="21">
        <v>25</v>
      </c>
      <c r="AP4203" s="21">
        <v>15</v>
      </c>
      <c r="AQ4203" s="22" t="s">
        <v>3252</v>
      </c>
      <c r="AR4203" s="21" t="s">
        <v>3270</v>
      </c>
    </row>
    <row r="4204" spans="1:44" x14ac:dyDescent="0.2">
      <c r="A4204" t="s">
        <v>2013</v>
      </c>
      <c r="B4204" s="21" t="s">
        <v>1146</v>
      </c>
      <c r="C4204" s="21" t="s">
        <v>1149</v>
      </c>
      <c r="D4204" s="21" t="s">
        <v>3260</v>
      </c>
      <c r="E4204" s="21" t="s">
        <v>3271</v>
      </c>
      <c r="G4204" s="14" t="s">
        <v>3267</v>
      </c>
      <c r="H4204" s="21" t="s">
        <v>1165</v>
      </c>
      <c r="I4204" s="21" t="s">
        <v>3262</v>
      </c>
      <c r="M4204" t="s">
        <v>3034</v>
      </c>
      <c r="O4204">
        <v>2009</v>
      </c>
      <c r="Q4204" t="s">
        <v>3263</v>
      </c>
      <c r="S4204" t="s">
        <v>3265</v>
      </c>
      <c r="T4204" t="s">
        <v>3264</v>
      </c>
      <c r="U4204" s="21" t="s">
        <v>1151</v>
      </c>
      <c r="X4204" s="9" t="s">
        <v>1217</v>
      </c>
      <c r="Z4204">
        <v>12</v>
      </c>
      <c r="AD4204" t="s">
        <v>1165</v>
      </c>
      <c r="AF4204" t="s">
        <v>1165</v>
      </c>
      <c r="AI4204" s="21" t="s">
        <v>1165</v>
      </c>
      <c r="AJ4204" s="21" t="s">
        <v>1148</v>
      </c>
      <c r="AK4204">
        <v>0</v>
      </c>
      <c r="AL4204" t="s">
        <v>1277</v>
      </c>
      <c r="AM4204">
        <v>0</v>
      </c>
      <c r="AN4204" s="21">
        <v>4</v>
      </c>
      <c r="AO4204" s="21">
        <v>25</v>
      </c>
      <c r="AP4204" s="21">
        <v>16</v>
      </c>
      <c r="AQ4204" s="22" t="s">
        <v>3252</v>
      </c>
      <c r="AR4204" s="21" t="s">
        <v>3270</v>
      </c>
    </row>
    <row r="4205" spans="1:44" x14ac:dyDescent="0.2">
      <c r="A4205" t="s">
        <v>2013</v>
      </c>
      <c r="B4205" s="21" t="s">
        <v>1146</v>
      </c>
      <c r="C4205" s="21" t="s">
        <v>1149</v>
      </c>
      <c r="D4205" s="21" t="s">
        <v>3260</v>
      </c>
      <c r="E4205" s="21" t="s">
        <v>3271</v>
      </c>
      <c r="G4205" s="14" t="s">
        <v>3267</v>
      </c>
      <c r="H4205" s="21" t="s">
        <v>1165</v>
      </c>
      <c r="I4205" s="21" t="s">
        <v>3262</v>
      </c>
      <c r="M4205" t="s">
        <v>3034</v>
      </c>
      <c r="O4205">
        <v>2009</v>
      </c>
      <c r="Q4205" t="s">
        <v>3263</v>
      </c>
      <c r="S4205" t="s">
        <v>3265</v>
      </c>
      <c r="T4205" t="s">
        <v>3264</v>
      </c>
      <c r="U4205" s="21" t="s">
        <v>1151</v>
      </c>
      <c r="X4205" s="9" t="s">
        <v>1217</v>
      </c>
      <c r="Z4205">
        <v>12</v>
      </c>
      <c r="AD4205" t="s">
        <v>1165</v>
      </c>
      <c r="AF4205" t="s">
        <v>1165</v>
      </c>
      <c r="AI4205" s="21" t="s">
        <v>1165</v>
      </c>
      <c r="AJ4205" s="21" t="s">
        <v>1148</v>
      </c>
      <c r="AK4205">
        <v>0</v>
      </c>
      <c r="AL4205" t="s">
        <v>1277</v>
      </c>
      <c r="AM4205">
        <v>0</v>
      </c>
      <c r="AN4205" s="21">
        <v>4</v>
      </c>
      <c r="AO4205" s="21">
        <v>25</v>
      </c>
      <c r="AP4205" s="21">
        <v>17</v>
      </c>
      <c r="AQ4205" s="22" t="s">
        <v>3252</v>
      </c>
      <c r="AR4205" s="21" t="s">
        <v>3270</v>
      </c>
    </row>
    <row r="4206" spans="1:44" x14ac:dyDescent="0.2">
      <c r="A4206" t="s">
        <v>2013</v>
      </c>
      <c r="B4206" s="21" t="s">
        <v>1146</v>
      </c>
      <c r="C4206" s="21" t="s">
        <v>1149</v>
      </c>
      <c r="D4206" s="21" t="s">
        <v>3260</v>
      </c>
      <c r="E4206" s="21" t="s">
        <v>3271</v>
      </c>
      <c r="G4206" s="14" t="s">
        <v>3267</v>
      </c>
      <c r="H4206" s="21" t="s">
        <v>1165</v>
      </c>
      <c r="I4206" s="21" t="s">
        <v>3262</v>
      </c>
      <c r="M4206" t="s">
        <v>3034</v>
      </c>
      <c r="O4206">
        <v>2009</v>
      </c>
      <c r="Q4206" t="s">
        <v>3263</v>
      </c>
      <c r="S4206" t="s">
        <v>3265</v>
      </c>
      <c r="T4206" t="s">
        <v>3264</v>
      </c>
      <c r="U4206" s="21" t="s">
        <v>1151</v>
      </c>
      <c r="X4206" s="9" t="s">
        <v>1217</v>
      </c>
      <c r="Z4206">
        <v>12</v>
      </c>
      <c r="AD4206" t="s">
        <v>1165</v>
      </c>
      <c r="AF4206" t="s">
        <v>1165</v>
      </c>
      <c r="AI4206" s="21" t="s">
        <v>1165</v>
      </c>
      <c r="AJ4206" s="21" t="s">
        <v>1148</v>
      </c>
      <c r="AK4206">
        <v>0</v>
      </c>
      <c r="AL4206" t="s">
        <v>1277</v>
      </c>
      <c r="AM4206">
        <v>0</v>
      </c>
      <c r="AN4206" s="21">
        <v>4</v>
      </c>
      <c r="AO4206" s="21">
        <v>25</v>
      </c>
      <c r="AP4206" s="21">
        <v>18</v>
      </c>
      <c r="AQ4206" s="22" t="s">
        <v>3252</v>
      </c>
      <c r="AR4206" s="21" t="s">
        <v>3270</v>
      </c>
    </row>
    <row r="4207" spans="1:44" x14ac:dyDescent="0.2">
      <c r="A4207" t="s">
        <v>2013</v>
      </c>
      <c r="B4207" s="21" t="s">
        <v>1146</v>
      </c>
      <c r="C4207" s="21" t="s">
        <v>1149</v>
      </c>
      <c r="D4207" s="21" t="s">
        <v>3260</v>
      </c>
      <c r="E4207" s="21" t="s">
        <v>3271</v>
      </c>
      <c r="G4207" s="14" t="s">
        <v>3267</v>
      </c>
      <c r="H4207" s="21" t="s">
        <v>1165</v>
      </c>
      <c r="I4207" s="21" t="s">
        <v>3262</v>
      </c>
      <c r="M4207" t="s">
        <v>3034</v>
      </c>
      <c r="O4207">
        <v>2009</v>
      </c>
      <c r="Q4207" t="s">
        <v>3263</v>
      </c>
      <c r="S4207" t="s">
        <v>3265</v>
      </c>
      <c r="T4207" t="s">
        <v>3264</v>
      </c>
      <c r="U4207" s="21" t="s">
        <v>1151</v>
      </c>
      <c r="X4207" s="9" t="s">
        <v>1217</v>
      </c>
      <c r="Z4207">
        <v>12</v>
      </c>
      <c r="AD4207" t="s">
        <v>1165</v>
      </c>
      <c r="AF4207" t="s">
        <v>1165</v>
      </c>
      <c r="AI4207" s="21" t="s">
        <v>1165</v>
      </c>
      <c r="AJ4207" s="21" t="s">
        <v>1148</v>
      </c>
      <c r="AK4207">
        <v>0</v>
      </c>
      <c r="AL4207" t="s">
        <v>1277</v>
      </c>
      <c r="AM4207">
        <v>0</v>
      </c>
      <c r="AN4207" s="21">
        <v>4</v>
      </c>
      <c r="AO4207" s="21">
        <v>25</v>
      </c>
      <c r="AP4207" s="21">
        <v>19</v>
      </c>
      <c r="AQ4207" s="22" t="s">
        <v>3252</v>
      </c>
      <c r="AR4207" s="21" t="s">
        <v>3270</v>
      </c>
    </row>
    <row r="4208" spans="1:44" x14ac:dyDescent="0.2">
      <c r="A4208" t="s">
        <v>2013</v>
      </c>
      <c r="B4208" s="21" t="s">
        <v>1146</v>
      </c>
      <c r="C4208" s="21" t="s">
        <v>1149</v>
      </c>
      <c r="D4208" s="21" t="s">
        <v>3260</v>
      </c>
      <c r="E4208" s="21" t="s">
        <v>3271</v>
      </c>
      <c r="G4208" s="14" t="s">
        <v>3267</v>
      </c>
      <c r="H4208" s="21" t="s">
        <v>1165</v>
      </c>
      <c r="I4208" s="21" t="s">
        <v>3262</v>
      </c>
      <c r="M4208" t="s">
        <v>3034</v>
      </c>
      <c r="O4208">
        <v>2009</v>
      </c>
      <c r="Q4208" t="s">
        <v>3263</v>
      </c>
      <c r="S4208" t="s">
        <v>3265</v>
      </c>
      <c r="T4208" t="s">
        <v>3264</v>
      </c>
      <c r="U4208" s="21" t="s">
        <v>1151</v>
      </c>
      <c r="X4208" s="9" t="s">
        <v>1217</v>
      </c>
      <c r="Z4208">
        <v>12</v>
      </c>
      <c r="AD4208" t="s">
        <v>1165</v>
      </c>
      <c r="AF4208" t="s">
        <v>1165</v>
      </c>
      <c r="AI4208" s="21" t="s">
        <v>1165</v>
      </c>
      <c r="AJ4208" s="21" t="s">
        <v>1148</v>
      </c>
      <c r="AK4208">
        <v>0</v>
      </c>
      <c r="AL4208" t="s">
        <v>1277</v>
      </c>
      <c r="AM4208">
        <v>0</v>
      </c>
      <c r="AN4208" s="21">
        <v>4</v>
      </c>
      <c r="AO4208" s="21">
        <v>25</v>
      </c>
      <c r="AP4208" s="21">
        <v>20</v>
      </c>
      <c r="AQ4208" s="22" t="s">
        <v>3252</v>
      </c>
      <c r="AR4208" s="21" t="s">
        <v>3270</v>
      </c>
    </row>
    <row r="4209" spans="1:44" x14ac:dyDescent="0.2">
      <c r="A4209" t="s">
        <v>2013</v>
      </c>
      <c r="B4209" s="21" t="s">
        <v>1146</v>
      </c>
      <c r="C4209" s="21" t="s">
        <v>1149</v>
      </c>
      <c r="D4209" s="21" t="s">
        <v>3260</v>
      </c>
      <c r="E4209" s="21" t="s">
        <v>3271</v>
      </c>
      <c r="G4209" s="14" t="s">
        <v>3267</v>
      </c>
      <c r="H4209" s="21" t="s">
        <v>1165</v>
      </c>
      <c r="I4209" s="21" t="s">
        <v>3262</v>
      </c>
      <c r="M4209" t="s">
        <v>3034</v>
      </c>
      <c r="O4209">
        <v>2009</v>
      </c>
      <c r="Q4209" t="s">
        <v>3263</v>
      </c>
      <c r="S4209" t="s">
        <v>3265</v>
      </c>
      <c r="T4209" t="s">
        <v>3264</v>
      </c>
      <c r="U4209" s="21" t="s">
        <v>1151</v>
      </c>
      <c r="X4209" s="9" t="s">
        <v>1217</v>
      </c>
      <c r="Z4209">
        <v>12</v>
      </c>
      <c r="AD4209" t="s">
        <v>1165</v>
      </c>
      <c r="AF4209" t="s">
        <v>1165</v>
      </c>
      <c r="AI4209" s="21" t="s">
        <v>1165</v>
      </c>
      <c r="AJ4209" s="21" t="s">
        <v>1148</v>
      </c>
      <c r="AK4209">
        <v>0</v>
      </c>
      <c r="AL4209" t="s">
        <v>1277</v>
      </c>
      <c r="AM4209">
        <v>0</v>
      </c>
      <c r="AN4209" s="21">
        <v>4</v>
      </c>
      <c r="AO4209" s="21">
        <v>25</v>
      </c>
      <c r="AP4209" s="21">
        <v>21</v>
      </c>
      <c r="AQ4209" s="22" t="s">
        <v>3252</v>
      </c>
      <c r="AR4209" s="21" t="s">
        <v>3270</v>
      </c>
    </row>
    <row r="4210" spans="1:44" x14ac:dyDescent="0.2">
      <c r="A4210" t="s">
        <v>2013</v>
      </c>
      <c r="B4210" s="21" t="s">
        <v>1146</v>
      </c>
      <c r="C4210" s="21" t="s">
        <v>1149</v>
      </c>
      <c r="D4210" s="21" t="s">
        <v>3260</v>
      </c>
      <c r="E4210" s="21" t="s">
        <v>3271</v>
      </c>
      <c r="G4210" s="14" t="s">
        <v>3267</v>
      </c>
      <c r="H4210" s="21" t="s">
        <v>1165</v>
      </c>
      <c r="I4210" s="21" t="s">
        <v>3262</v>
      </c>
      <c r="M4210" t="s">
        <v>3034</v>
      </c>
      <c r="O4210">
        <v>2009</v>
      </c>
      <c r="Q4210" t="s">
        <v>3263</v>
      </c>
      <c r="S4210" t="s">
        <v>3265</v>
      </c>
      <c r="T4210" t="s">
        <v>3264</v>
      </c>
      <c r="U4210" s="21" t="s">
        <v>1151</v>
      </c>
      <c r="X4210" s="9" t="s">
        <v>1217</v>
      </c>
      <c r="Z4210">
        <v>12</v>
      </c>
      <c r="AD4210" t="s">
        <v>1165</v>
      </c>
      <c r="AF4210" t="s">
        <v>1165</v>
      </c>
      <c r="AI4210" s="21" t="s">
        <v>1165</v>
      </c>
      <c r="AJ4210" s="21" t="s">
        <v>1148</v>
      </c>
      <c r="AK4210">
        <v>0</v>
      </c>
      <c r="AL4210" t="s">
        <v>1277</v>
      </c>
      <c r="AM4210">
        <v>0</v>
      </c>
      <c r="AN4210" s="21">
        <v>4</v>
      </c>
      <c r="AO4210" s="21">
        <v>25</v>
      </c>
      <c r="AP4210" s="21">
        <v>22</v>
      </c>
      <c r="AQ4210" s="22" t="s">
        <v>3252</v>
      </c>
      <c r="AR4210" s="21" t="s">
        <v>3270</v>
      </c>
    </row>
    <row r="4211" spans="1:44" x14ac:dyDescent="0.2">
      <c r="A4211" t="s">
        <v>2013</v>
      </c>
      <c r="B4211" s="21" t="s">
        <v>1146</v>
      </c>
      <c r="C4211" s="21" t="s">
        <v>1149</v>
      </c>
      <c r="D4211" s="21" t="s">
        <v>3260</v>
      </c>
      <c r="E4211" s="21" t="s">
        <v>3271</v>
      </c>
      <c r="G4211" s="14" t="s">
        <v>3267</v>
      </c>
      <c r="H4211" s="21" t="s">
        <v>1165</v>
      </c>
      <c r="I4211" s="21" t="s">
        <v>3262</v>
      </c>
      <c r="M4211" t="s">
        <v>3034</v>
      </c>
      <c r="O4211">
        <v>2009</v>
      </c>
      <c r="Q4211" t="s">
        <v>3263</v>
      </c>
      <c r="S4211" t="s">
        <v>3265</v>
      </c>
      <c r="T4211" t="s">
        <v>3264</v>
      </c>
      <c r="U4211" s="21" t="s">
        <v>1151</v>
      </c>
      <c r="X4211" s="9" t="s">
        <v>1217</v>
      </c>
      <c r="Z4211">
        <v>12</v>
      </c>
      <c r="AD4211" t="s">
        <v>1165</v>
      </c>
      <c r="AF4211" t="s">
        <v>1165</v>
      </c>
      <c r="AI4211" s="21" t="s">
        <v>1165</v>
      </c>
      <c r="AJ4211" s="21" t="s">
        <v>1148</v>
      </c>
      <c r="AK4211">
        <v>0</v>
      </c>
      <c r="AL4211" t="s">
        <v>1277</v>
      </c>
      <c r="AM4211">
        <v>0</v>
      </c>
      <c r="AN4211" s="21">
        <v>4</v>
      </c>
      <c r="AO4211" s="21">
        <v>25</v>
      </c>
      <c r="AP4211" s="21">
        <v>23</v>
      </c>
      <c r="AQ4211" s="22" t="s">
        <v>3252</v>
      </c>
      <c r="AR4211" s="21" t="s">
        <v>3270</v>
      </c>
    </row>
    <row r="4212" spans="1:44" x14ac:dyDescent="0.2">
      <c r="A4212" t="s">
        <v>2013</v>
      </c>
      <c r="B4212" s="21" t="s">
        <v>1146</v>
      </c>
      <c r="C4212" s="21" t="s">
        <v>1149</v>
      </c>
      <c r="D4212" s="21" t="s">
        <v>3260</v>
      </c>
      <c r="E4212" s="21" t="s">
        <v>3271</v>
      </c>
      <c r="G4212" s="14" t="s">
        <v>3267</v>
      </c>
      <c r="H4212" s="21" t="s">
        <v>1165</v>
      </c>
      <c r="I4212" s="21" t="s">
        <v>3262</v>
      </c>
      <c r="M4212" t="s">
        <v>3034</v>
      </c>
      <c r="O4212">
        <v>2009</v>
      </c>
      <c r="Q4212" t="s">
        <v>3263</v>
      </c>
      <c r="S4212" t="s">
        <v>3265</v>
      </c>
      <c r="T4212" t="s">
        <v>3264</v>
      </c>
      <c r="U4212" s="21" t="s">
        <v>1151</v>
      </c>
      <c r="X4212" s="9" t="s">
        <v>1217</v>
      </c>
      <c r="Z4212">
        <v>12</v>
      </c>
      <c r="AD4212" t="s">
        <v>1165</v>
      </c>
      <c r="AF4212" t="s">
        <v>1165</v>
      </c>
      <c r="AI4212" s="21" t="s">
        <v>1165</v>
      </c>
      <c r="AJ4212" s="21" t="s">
        <v>1148</v>
      </c>
      <c r="AK4212">
        <v>0</v>
      </c>
      <c r="AL4212" t="s">
        <v>1277</v>
      </c>
      <c r="AM4212">
        <v>0</v>
      </c>
      <c r="AN4212" s="21">
        <v>4</v>
      </c>
      <c r="AO4212" s="21">
        <v>25</v>
      </c>
      <c r="AP4212" s="21">
        <v>24</v>
      </c>
      <c r="AQ4212" s="22" t="s">
        <v>3252</v>
      </c>
      <c r="AR4212" s="21" t="s">
        <v>3270</v>
      </c>
    </row>
    <row r="4213" spans="1:44" x14ac:dyDescent="0.2">
      <c r="A4213" t="s">
        <v>2013</v>
      </c>
      <c r="B4213" s="21" t="s">
        <v>1146</v>
      </c>
      <c r="C4213" s="21" t="s">
        <v>1149</v>
      </c>
      <c r="D4213" s="21" t="s">
        <v>3260</v>
      </c>
      <c r="E4213" s="21" t="s">
        <v>3271</v>
      </c>
      <c r="G4213" s="14" t="s">
        <v>3267</v>
      </c>
      <c r="H4213" s="21" t="s">
        <v>1165</v>
      </c>
      <c r="I4213" s="21" t="s">
        <v>3262</v>
      </c>
      <c r="M4213" t="s">
        <v>3034</v>
      </c>
      <c r="O4213">
        <v>2009</v>
      </c>
      <c r="Q4213" t="s">
        <v>3263</v>
      </c>
      <c r="S4213" t="s">
        <v>3265</v>
      </c>
      <c r="T4213" t="s">
        <v>3264</v>
      </c>
      <c r="U4213" s="21" t="s">
        <v>1151</v>
      </c>
      <c r="X4213" s="9" t="s">
        <v>1217</v>
      </c>
      <c r="Z4213">
        <v>12</v>
      </c>
      <c r="AD4213" t="s">
        <v>1165</v>
      </c>
      <c r="AF4213" t="s">
        <v>1165</v>
      </c>
      <c r="AI4213" s="21" t="s">
        <v>1165</v>
      </c>
      <c r="AJ4213" s="21" t="s">
        <v>1148</v>
      </c>
      <c r="AK4213">
        <v>0</v>
      </c>
      <c r="AL4213" t="s">
        <v>1277</v>
      </c>
      <c r="AM4213">
        <v>0</v>
      </c>
      <c r="AN4213" s="21">
        <v>4</v>
      </c>
      <c r="AO4213" s="21">
        <v>25</v>
      </c>
      <c r="AP4213" s="21">
        <v>25</v>
      </c>
      <c r="AQ4213" s="22" t="s">
        <v>3252</v>
      </c>
      <c r="AR4213" s="21" t="s">
        <v>3270</v>
      </c>
    </row>
    <row r="4214" spans="1:44" x14ac:dyDescent="0.2">
      <c r="A4214" t="s">
        <v>2013</v>
      </c>
      <c r="B4214" s="21" t="s">
        <v>1146</v>
      </c>
      <c r="C4214" s="21" t="s">
        <v>1149</v>
      </c>
      <c r="D4214" s="21" t="s">
        <v>3260</v>
      </c>
      <c r="E4214" s="21" t="s">
        <v>3271</v>
      </c>
      <c r="G4214" s="14" t="s">
        <v>3267</v>
      </c>
      <c r="H4214" s="21" t="s">
        <v>1165</v>
      </c>
      <c r="I4214" s="21" t="s">
        <v>3262</v>
      </c>
      <c r="M4214" t="s">
        <v>3034</v>
      </c>
      <c r="O4214">
        <v>2009</v>
      </c>
      <c r="Q4214" t="s">
        <v>3263</v>
      </c>
      <c r="S4214" t="s">
        <v>3265</v>
      </c>
      <c r="T4214" t="s">
        <v>3264</v>
      </c>
      <c r="U4214" s="21" t="s">
        <v>1151</v>
      </c>
      <c r="X4214" s="9" t="s">
        <v>1217</v>
      </c>
      <c r="Z4214">
        <v>12</v>
      </c>
      <c r="AD4214" t="s">
        <v>1165</v>
      </c>
      <c r="AF4214" t="s">
        <v>1165</v>
      </c>
      <c r="AI4214" s="21" t="s">
        <v>1165</v>
      </c>
      <c r="AJ4214" s="21" t="s">
        <v>1148</v>
      </c>
      <c r="AK4214">
        <v>0</v>
      </c>
      <c r="AL4214" t="s">
        <v>1277</v>
      </c>
      <c r="AM4214">
        <v>0</v>
      </c>
      <c r="AN4214" s="21">
        <v>4</v>
      </c>
      <c r="AO4214" s="21">
        <v>25</v>
      </c>
      <c r="AP4214" s="21">
        <v>26</v>
      </c>
      <c r="AQ4214" s="22" t="s">
        <v>3252</v>
      </c>
      <c r="AR4214" s="21" t="s">
        <v>3270</v>
      </c>
    </row>
    <row r="4215" spans="1:44" x14ac:dyDescent="0.2">
      <c r="A4215" t="s">
        <v>2013</v>
      </c>
      <c r="B4215" s="21" t="s">
        <v>1146</v>
      </c>
      <c r="C4215" s="21" t="s">
        <v>1149</v>
      </c>
      <c r="D4215" s="21" t="s">
        <v>3260</v>
      </c>
      <c r="E4215" s="21" t="s">
        <v>3271</v>
      </c>
      <c r="G4215" s="14" t="s">
        <v>3267</v>
      </c>
      <c r="H4215" s="21" t="s">
        <v>1165</v>
      </c>
      <c r="I4215" s="21" t="s">
        <v>3262</v>
      </c>
      <c r="M4215" t="s">
        <v>3034</v>
      </c>
      <c r="O4215">
        <v>2009</v>
      </c>
      <c r="Q4215" t="s">
        <v>3263</v>
      </c>
      <c r="S4215" t="s">
        <v>3265</v>
      </c>
      <c r="T4215" t="s">
        <v>3264</v>
      </c>
      <c r="U4215" s="21" t="s">
        <v>1151</v>
      </c>
      <c r="X4215" s="9" t="s">
        <v>1217</v>
      </c>
      <c r="Z4215">
        <v>12</v>
      </c>
      <c r="AD4215" t="s">
        <v>1165</v>
      </c>
      <c r="AF4215" t="s">
        <v>1165</v>
      </c>
      <c r="AI4215" s="21" t="s">
        <v>1165</v>
      </c>
      <c r="AJ4215" s="21" t="s">
        <v>1148</v>
      </c>
      <c r="AK4215">
        <v>0</v>
      </c>
      <c r="AL4215" t="s">
        <v>1277</v>
      </c>
      <c r="AM4215">
        <v>0</v>
      </c>
      <c r="AN4215" s="21">
        <v>4</v>
      </c>
      <c r="AO4215" s="21">
        <v>25</v>
      </c>
      <c r="AP4215" s="21">
        <v>27</v>
      </c>
      <c r="AQ4215" s="22" t="s">
        <v>3252</v>
      </c>
      <c r="AR4215" s="21" t="s">
        <v>3270</v>
      </c>
    </row>
    <row r="4216" spans="1:44" x14ac:dyDescent="0.2">
      <c r="A4216" t="s">
        <v>2013</v>
      </c>
      <c r="B4216" s="21" t="s">
        <v>1146</v>
      </c>
      <c r="C4216" s="21" t="s">
        <v>1149</v>
      </c>
      <c r="D4216" s="21" t="s">
        <v>3260</v>
      </c>
      <c r="E4216" s="21" t="s">
        <v>3271</v>
      </c>
      <c r="G4216" s="14" t="s">
        <v>3267</v>
      </c>
      <c r="H4216" s="21" t="s">
        <v>1165</v>
      </c>
      <c r="I4216" s="21" t="s">
        <v>3262</v>
      </c>
      <c r="M4216" t="s">
        <v>3034</v>
      </c>
      <c r="O4216">
        <v>2009</v>
      </c>
      <c r="Q4216" t="s">
        <v>3263</v>
      </c>
      <c r="S4216" t="s">
        <v>3265</v>
      </c>
      <c r="T4216" t="s">
        <v>3264</v>
      </c>
      <c r="U4216" s="21" t="s">
        <v>1151</v>
      </c>
      <c r="X4216" s="9" t="s">
        <v>1217</v>
      </c>
      <c r="Z4216">
        <v>12</v>
      </c>
      <c r="AD4216" t="s">
        <v>1165</v>
      </c>
      <c r="AF4216" t="s">
        <v>1165</v>
      </c>
      <c r="AI4216" s="21" t="s">
        <v>1165</v>
      </c>
      <c r="AJ4216" s="21" t="s">
        <v>1148</v>
      </c>
      <c r="AK4216">
        <v>0</v>
      </c>
      <c r="AL4216" t="s">
        <v>1277</v>
      </c>
      <c r="AM4216">
        <v>0</v>
      </c>
      <c r="AN4216" s="21">
        <v>4</v>
      </c>
      <c r="AO4216" s="21">
        <v>25</v>
      </c>
      <c r="AP4216" s="21">
        <v>28</v>
      </c>
      <c r="AQ4216" s="22" t="s">
        <v>3252</v>
      </c>
      <c r="AR4216" s="21" t="s">
        <v>3270</v>
      </c>
    </row>
    <row r="4217" spans="1:44" x14ac:dyDescent="0.2">
      <c r="A4217" t="s">
        <v>2013</v>
      </c>
      <c r="B4217" s="21" t="s">
        <v>1146</v>
      </c>
      <c r="C4217" s="21" t="s">
        <v>1149</v>
      </c>
      <c r="D4217" s="21" t="s">
        <v>3260</v>
      </c>
      <c r="E4217" s="21" t="s">
        <v>3271</v>
      </c>
      <c r="G4217" s="14" t="s">
        <v>3267</v>
      </c>
      <c r="H4217" s="21" t="s">
        <v>1165</v>
      </c>
      <c r="I4217" s="21" t="s">
        <v>3262</v>
      </c>
      <c r="M4217" t="s">
        <v>3034</v>
      </c>
      <c r="O4217">
        <v>2009</v>
      </c>
      <c r="Q4217" t="s">
        <v>3263</v>
      </c>
      <c r="S4217" t="s">
        <v>3265</v>
      </c>
      <c r="T4217" t="s">
        <v>3264</v>
      </c>
      <c r="U4217" s="21" t="s">
        <v>1151</v>
      </c>
      <c r="X4217" s="9" t="s">
        <v>1217</v>
      </c>
      <c r="Z4217">
        <v>12</v>
      </c>
      <c r="AD4217" t="s">
        <v>1165</v>
      </c>
      <c r="AF4217" t="s">
        <v>1165</v>
      </c>
      <c r="AI4217" s="21" t="s">
        <v>1165</v>
      </c>
      <c r="AJ4217" s="21" t="s">
        <v>1148</v>
      </c>
      <c r="AK4217">
        <v>0</v>
      </c>
      <c r="AL4217" t="s">
        <v>1277</v>
      </c>
      <c r="AM4217">
        <v>0</v>
      </c>
      <c r="AN4217" s="21">
        <v>4</v>
      </c>
      <c r="AO4217" s="21">
        <v>25</v>
      </c>
      <c r="AP4217" s="21">
        <v>29</v>
      </c>
      <c r="AQ4217" s="22" t="s">
        <v>3252</v>
      </c>
      <c r="AR4217" s="21" t="s">
        <v>3270</v>
      </c>
    </row>
    <row r="4218" spans="1:44" x14ac:dyDescent="0.2">
      <c r="A4218" t="s">
        <v>2013</v>
      </c>
      <c r="B4218" s="21" t="s">
        <v>1146</v>
      </c>
      <c r="C4218" s="21" t="s">
        <v>1149</v>
      </c>
      <c r="D4218" s="21" t="s">
        <v>3260</v>
      </c>
      <c r="E4218" s="21" t="s">
        <v>3271</v>
      </c>
      <c r="G4218" s="14" t="s">
        <v>3267</v>
      </c>
      <c r="H4218" s="21" t="s">
        <v>1165</v>
      </c>
      <c r="I4218" s="21" t="s">
        <v>3262</v>
      </c>
      <c r="M4218" t="s">
        <v>3034</v>
      </c>
      <c r="O4218">
        <v>2009</v>
      </c>
      <c r="Q4218" t="s">
        <v>3263</v>
      </c>
      <c r="S4218" t="s">
        <v>3265</v>
      </c>
      <c r="T4218" t="s">
        <v>3264</v>
      </c>
      <c r="U4218" s="21" t="s">
        <v>1151</v>
      </c>
      <c r="X4218" s="9" t="s">
        <v>1217</v>
      </c>
      <c r="Z4218">
        <v>12</v>
      </c>
      <c r="AD4218" t="s">
        <v>1165</v>
      </c>
      <c r="AF4218" t="s">
        <v>1165</v>
      </c>
      <c r="AI4218" s="21" t="s">
        <v>1165</v>
      </c>
      <c r="AJ4218" s="21" t="s">
        <v>1148</v>
      </c>
      <c r="AK4218">
        <v>0</v>
      </c>
      <c r="AL4218" t="s">
        <v>1277</v>
      </c>
      <c r="AM4218">
        <v>0</v>
      </c>
      <c r="AN4218" s="21">
        <v>4</v>
      </c>
      <c r="AO4218" s="21">
        <v>25</v>
      </c>
      <c r="AP4218" s="21">
        <v>30</v>
      </c>
      <c r="AQ4218" s="22" t="s">
        <v>3252</v>
      </c>
      <c r="AR4218" s="21" t="s">
        <v>3270</v>
      </c>
    </row>
    <row r="4219" spans="1:44" x14ac:dyDescent="0.2">
      <c r="A4219" t="s">
        <v>2013</v>
      </c>
      <c r="B4219" s="21" t="s">
        <v>1146</v>
      </c>
      <c r="C4219" s="21" t="s">
        <v>1149</v>
      </c>
      <c r="D4219" s="21" t="s">
        <v>3260</v>
      </c>
      <c r="E4219" s="21" t="s">
        <v>3271</v>
      </c>
      <c r="G4219" s="14" t="s">
        <v>3267</v>
      </c>
      <c r="H4219" s="21" t="s">
        <v>1165</v>
      </c>
      <c r="I4219" s="21" t="s">
        <v>3262</v>
      </c>
      <c r="M4219" t="s">
        <v>3034</v>
      </c>
      <c r="O4219">
        <v>2009</v>
      </c>
      <c r="Q4219" t="s">
        <v>3263</v>
      </c>
      <c r="S4219" t="s">
        <v>3265</v>
      </c>
      <c r="T4219" t="s">
        <v>3264</v>
      </c>
      <c r="U4219" s="21" t="s">
        <v>1151</v>
      </c>
      <c r="X4219" s="9" t="s">
        <v>1290</v>
      </c>
      <c r="Z4219">
        <v>12</v>
      </c>
      <c r="AD4219" t="s">
        <v>1165</v>
      </c>
      <c r="AF4219" t="s">
        <v>1165</v>
      </c>
      <c r="AI4219" s="21" t="s">
        <v>1165</v>
      </c>
      <c r="AJ4219" s="21" t="s">
        <v>1148</v>
      </c>
      <c r="AK4219">
        <v>0</v>
      </c>
      <c r="AL4219" t="s">
        <v>1277</v>
      </c>
      <c r="AM4219">
        <v>0</v>
      </c>
      <c r="AN4219" s="21">
        <v>4</v>
      </c>
      <c r="AO4219" s="21">
        <v>25</v>
      </c>
      <c r="AP4219" s="21">
        <v>1</v>
      </c>
      <c r="AQ4219" s="22" t="s">
        <v>3252</v>
      </c>
      <c r="AR4219" s="21" t="s">
        <v>3270</v>
      </c>
    </row>
    <row r="4220" spans="1:44" x14ac:dyDescent="0.2">
      <c r="A4220" t="s">
        <v>2013</v>
      </c>
      <c r="B4220" s="21" t="s">
        <v>1146</v>
      </c>
      <c r="C4220" s="21" t="s">
        <v>1149</v>
      </c>
      <c r="D4220" s="21" t="s">
        <v>3260</v>
      </c>
      <c r="E4220" s="21" t="s">
        <v>3271</v>
      </c>
      <c r="G4220" s="14" t="s">
        <v>3267</v>
      </c>
      <c r="H4220" s="21" t="s">
        <v>1165</v>
      </c>
      <c r="I4220" s="21" t="s">
        <v>3262</v>
      </c>
      <c r="M4220" t="s">
        <v>3034</v>
      </c>
      <c r="O4220">
        <v>2009</v>
      </c>
      <c r="Q4220" t="s">
        <v>3263</v>
      </c>
      <c r="S4220" t="s">
        <v>3265</v>
      </c>
      <c r="T4220" t="s">
        <v>3264</v>
      </c>
      <c r="U4220" s="21" t="s">
        <v>1151</v>
      </c>
      <c r="X4220" s="9" t="s">
        <v>1290</v>
      </c>
      <c r="Z4220">
        <v>12</v>
      </c>
      <c r="AD4220" t="s">
        <v>1165</v>
      </c>
      <c r="AF4220" t="s">
        <v>1165</v>
      </c>
      <c r="AI4220" s="21" t="s">
        <v>1165</v>
      </c>
      <c r="AJ4220" s="21" t="s">
        <v>1148</v>
      </c>
      <c r="AK4220">
        <v>0</v>
      </c>
      <c r="AL4220" t="s">
        <v>1277</v>
      </c>
      <c r="AM4220">
        <v>0</v>
      </c>
      <c r="AN4220" s="21">
        <v>4</v>
      </c>
      <c r="AO4220" s="21">
        <v>25</v>
      </c>
      <c r="AP4220" s="21">
        <v>2</v>
      </c>
      <c r="AQ4220" s="22" t="s">
        <v>3252</v>
      </c>
      <c r="AR4220" s="21" t="s">
        <v>3270</v>
      </c>
    </row>
    <row r="4221" spans="1:44" x14ac:dyDescent="0.2">
      <c r="A4221" t="s">
        <v>2013</v>
      </c>
      <c r="B4221" s="21" t="s">
        <v>1146</v>
      </c>
      <c r="C4221" s="21" t="s">
        <v>1149</v>
      </c>
      <c r="D4221" s="21" t="s">
        <v>3260</v>
      </c>
      <c r="E4221" s="21" t="s">
        <v>3271</v>
      </c>
      <c r="G4221" s="14" t="s">
        <v>3267</v>
      </c>
      <c r="H4221" s="21" t="s">
        <v>1165</v>
      </c>
      <c r="I4221" s="21" t="s">
        <v>3262</v>
      </c>
      <c r="M4221" t="s">
        <v>3034</v>
      </c>
      <c r="O4221">
        <v>2009</v>
      </c>
      <c r="Q4221" t="s">
        <v>3263</v>
      </c>
      <c r="S4221" t="s">
        <v>3265</v>
      </c>
      <c r="T4221" t="s">
        <v>3264</v>
      </c>
      <c r="U4221" s="21" t="s">
        <v>1151</v>
      </c>
      <c r="X4221" s="9" t="s">
        <v>1290</v>
      </c>
      <c r="Z4221">
        <v>12</v>
      </c>
      <c r="AD4221" t="s">
        <v>1165</v>
      </c>
      <c r="AF4221" t="s">
        <v>1165</v>
      </c>
      <c r="AI4221" s="21" t="s">
        <v>1165</v>
      </c>
      <c r="AJ4221" s="21" t="s">
        <v>1148</v>
      </c>
      <c r="AK4221">
        <v>0</v>
      </c>
      <c r="AL4221" t="s">
        <v>1277</v>
      </c>
      <c r="AM4221">
        <v>0</v>
      </c>
      <c r="AN4221" s="21">
        <v>4</v>
      </c>
      <c r="AO4221" s="21">
        <v>25</v>
      </c>
      <c r="AP4221" s="21">
        <v>3</v>
      </c>
      <c r="AQ4221" s="22" t="s">
        <v>3252</v>
      </c>
      <c r="AR4221" s="21" t="s">
        <v>3270</v>
      </c>
    </row>
    <row r="4222" spans="1:44" x14ac:dyDescent="0.2">
      <c r="A4222" t="s">
        <v>2013</v>
      </c>
      <c r="B4222" s="21" t="s">
        <v>1146</v>
      </c>
      <c r="C4222" s="21" t="s">
        <v>1149</v>
      </c>
      <c r="D4222" s="21" t="s">
        <v>3260</v>
      </c>
      <c r="E4222" s="21" t="s">
        <v>3271</v>
      </c>
      <c r="G4222" s="14" t="s">
        <v>3267</v>
      </c>
      <c r="H4222" s="21" t="s">
        <v>1165</v>
      </c>
      <c r="I4222" s="21" t="s">
        <v>3262</v>
      </c>
      <c r="M4222" t="s">
        <v>3034</v>
      </c>
      <c r="O4222">
        <v>2009</v>
      </c>
      <c r="Q4222" t="s">
        <v>3263</v>
      </c>
      <c r="S4222" t="s">
        <v>3265</v>
      </c>
      <c r="T4222" t="s">
        <v>3264</v>
      </c>
      <c r="U4222" s="21" t="s">
        <v>1151</v>
      </c>
      <c r="X4222" s="9" t="s">
        <v>1290</v>
      </c>
      <c r="Z4222">
        <v>12</v>
      </c>
      <c r="AD4222" t="s">
        <v>1165</v>
      </c>
      <c r="AF4222" t="s">
        <v>1165</v>
      </c>
      <c r="AI4222" s="21" t="s">
        <v>1165</v>
      </c>
      <c r="AJ4222" s="21" t="s">
        <v>1148</v>
      </c>
      <c r="AK4222">
        <v>0</v>
      </c>
      <c r="AL4222" t="s">
        <v>1277</v>
      </c>
      <c r="AM4222">
        <v>0</v>
      </c>
      <c r="AN4222" s="21">
        <v>4</v>
      </c>
      <c r="AO4222" s="21">
        <v>25</v>
      </c>
      <c r="AP4222" s="21">
        <v>4</v>
      </c>
      <c r="AQ4222" s="22" t="s">
        <v>3252</v>
      </c>
      <c r="AR4222" s="21" t="s">
        <v>3270</v>
      </c>
    </row>
    <row r="4223" spans="1:44" x14ac:dyDescent="0.2">
      <c r="A4223" t="s">
        <v>2013</v>
      </c>
      <c r="B4223" s="21" t="s">
        <v>1146</v>
      </c>
      <c r="C4223" s="21" t="s">
        <v>1149</v>
      </c>
      <c r="D4223" s="21" t="s">
        <v>3260</v>
      </c>
      <c r="E4223" s="21" t="s">
        <v>3271</v>
      </c>
      <c r="G4223" s="14" t="s">
        <v>3267</v>
      </c>
      <c r="H4223" s="21" t="s">
        <v>1165</v>
      </c>
      <c r="I4223" s="21" t="s">
        <v>3262</v>
      </c>
      <c r="M4223" t="s">
        <v>3034</v>
      </c>
      <c r="O4223">
        <v>2009</v>
      </c>
      <c r="Q4223" t="s">
        <v>3263</v>
      </c>
      <c r="S4223" t="s">
        <v>3265</v>
      </c>
      <c r="T4223" t="s">
        <v>3264</v>
      </c>
      <c r="U4223" s="21" t="s">
        <v>1151</v>
      </c>
      <c r="X4223" s="9" t="s">
        <v>1290</v>
      </c>
      <c r="Z4223">
        <v>12</v>
      </c>
      <c r="AD4223" t="s">
        <v>1165</v>
      </c>
      <c r="AF4223" t="s">
        <v>1165</v>
      </c>
      <c r="AI4223" s="21" t="s">
        <v>1165</v>
      </c>
      <c r="AJ4223" s="21" t="s">
        <v>1148</v>
      </c>
      <c r="AK4223">
        <v>0</v>
      </c>
      <c r="AL4223" t="s">
        <v>1277</v>
      </c>
      <c r="AM4223">
        <v>0</v>
      </c>
      <c r="AN4223" s="21">
        <v>4</v>
      </c>
      <c r="AO4223" s="21">
        <v>25</v>
      </c>
      <c r="AP4223" s="21">
        <v>5</v>
      </c>
      <c r="AQ4223" s="22" t="s">
        <v>3252</v>
      </c>
      <c r="AR4223" s="21" t="s">
        <v>3270</v>
      </c>
    </row>
    <row r="4224" spans="1:44" x14ac:dyDescent="0.2">
      <c r="A4224" t="s">
        <v>2013</v>
      </c>
      <c r="B4224" s="21" t="s">
        <v>1146</v>
      </c>
      <c r="C4224" s="21" t="s">
        <v>1149</v>
      </c>
      <c r="D4224" s="21" t="s">
        <v>3260</v>
      </c>
      <c r="E4224" s="21" t="s">
        <v>3271</v>
      </c>
      <c r="G4224" s="14" t="s">
        <v>3267</v>
      </c>
      <c r="H4224" s="21" t="s">
        <v>1165</v>
      </c>
      <c r="I4224" s="21" t="s">
        <v>3262</v>
      </c>
      <c r="M4224" t="s">
        <v>3034</v>
      </c>
      <c r="O4224">
        <v>2009</v>
      </c>
      <c r="Q4224" t="s">
        <v>3263</v>
      </c>
      <c r="S4224" t="s">
        <v>3265</v>
      </c>
      <c r="T4224" t="s">
        <v>3264</v>
      </c>
      <c r="U4224" s="21" t="s">
        <v>1151</v>
      </c>
      <c r="X4224" s="9" t="s">
        <v>1290</v>
      </c>
      <c r="Z4224">
        <v>12</v>
      </c>
      <c r="AD4224" t="s">
        <v>1165</v>
      </c>
      <c r="AF4224" t="s">
        <v>1165</v>
      </c>
      <c r="AI4224" s="21" t="s">
        <v>1165</v>
      </c>
      <c r="AJ4224" s="21" t="s">
        <v>1148</v>
      </c>
      <c r="AK4224">
        <v>0</v>
      </c>
      <c r="AL4224" t="s">
        <v>1277</v>
      </c>
      <c r="AM4224">
        <v>0</v>
      </c>
      <c r="AN4224" s="21">
        <v>4</v>
      </c>
      <c r="AO4224" s="21">
        <v>25</v>
      </c>
      <c r="AP4224" s="21">
        <v>6</v>
      </c>
      <c r="AQ4224" s="22" t="s">
        <v>3252</v>
      </c>
      <c r="AR4224" s="21" t="s">
        <v>3270</v>
      </c>
    </row>
    <row r="4225" spans="1:44" x14ac:dyDescent="0.2">
      <c r="A4225" t="s">
        <v>2013</v>
      </c>
      <c r="B4225" s="21" t="s">
        <v>1146</v>
      </c>
      <c r="C4225" s="21" t="s">
        <v>1149</v>
      </c>
      <c r="D4225" s="21" t="s">
        <v>3260</v>
      </c>
      <c r="E4225" s="21" t="s">
        <v>3271</v>
      </c>
      <c r="G4225" s="14" t="s">
        <v>3267</v>
      </c>
      <c r="H4225" s="21" t="s">
        <v>1165</v>
      </c>
      <c r="I4225" s="21" t="s">
        <v>3262</v>
      </c>
      <c r="M4225" t="s">
        <v>3034</v>
      </c>
      <c r="O4225">
        <v>2009</v>
      </c>
      <c r="Q4225" t="s">
        <v>3263</v>
      </c>
      <c r="S4225" t="s">
        <v>3265</v>
      </c>
      <c r="T4225" t="s">
        <v>3264</v>
      </c>
      <c r="U4225" s="21" t="s">
        <v>1151</v>
      </c>
      <c r="X4225" s="9" t="s">
        <v>1290</v>
      </c>
      <c r="Z4225">
        <v>12</v>
      </c>
      <c r="AD4225" t="s">
        <v>1165</v>
      </c>
      <c r="AF4225" t="s">
        <v>1165</v>
      </c>
      <c r="AI4225" s="21" t="s">
        <v>1165</v>
      </c>
      <c r="AJ4225" s="21" t="s">
        <v>1148</v>
      </c>
      <c r="AK4225">
        <v>0</v>
      </c>
      <c r="AL4225" t="s">
        <v>1277</v>
      </c>
      <c r="AM4225">
        <v>0</v>
      </c>
      <c r="AN4225" s="21">
        <v>4</v>
      </c>
      <c r="AO4225" s="21">
        <v>25</v>
      </c>
      <c r="AP4225" s="21">
        <v>7</v>
      </c>
      <c r="AQ4225" s="22" t="s">
        <v>3252</v>
      </c>
      <c r="AR4225" s="21" t="s">
        <v>3270</v>
      </c>
    </row>
    <row r="4226" spans="1:44" x14ac:dyDescent="0.2">
      <c r="A4226" t="s">
        <v>2013</v>
      </c>
      <c r="B4226" s="21" t="s">
        <v>1146</v>
      </c>
      <c r="C4226" s="21" t="s">
        <v>1149</v>
      </c>
      <c r="D4226" s="21" t="s">
        <v>3260</v>
      </c>
      <c r="E4226" s="21" t="s">
        <v>3271</v>
      </c>
      <c r="G4226" s="14" t="s">
        <v>3267</v>
      </c>
      <c r="H4226" s="21" t="s">
        <v>1165</v>
      </c>
      <c r="I4226" s="21" t="s">
        <v>3262</v>
      </c>
      <c r="M4226" t="s">
        <v>3034</v>
      </c>
      <c r="O4226">
        <v>2009</v>
      </c>
      <c r="Q4226" t="s">
        <v>3263</v>
      </c>
      <c r="S4226" t="s">
        <v>3265</v>
      </c>
      <c r="T4226" t="s">
        <v>3264</v>
      </c>
      <c r="U4226" s="21" t="s">
        <v>1151</v>
      </c>
      <c r="X4226" s="9" t="s">
        <v>1290</v>
      </c>
      <c r="Z4226">
        <v>12</v>
      </c>
      <c r="AD4226" t="s">
        <v>1165</v>
      </c>
      <c r="AF4226" t="s">
        <v>1165</v>
      </c>
      <c r="AI4226" s="21" t="s">
        <v>1165</v>
      </c>
      <c r="AJ4226" s="21" t="s">
        <v>1148</v>
      </c>
      <c r="AK4226">
        <v>0</v>
      </c>
      <c r="AL4226" t="s">
        <v>1277</v>
      </c>
      <c r="AM4226">
        <v>0</v>
      </c>
      <c r="AN4226" s="21">
        <v>4</v>
      </c>
      <c r="AO4226" s="21">
        <v>25</v>
      </c>
      <c r="AP4226" s="21">
        <v>8</v>
      </c>
      <c r="AQ4226" s="22" t="s">
        <v>3252</v>
      </c>
      <c r="AR4226" s="21" t="s">
        <v>3270</v>
      </c>
    </row>
    <row r="4227" spans="1:44" x14ac:dyDescent="0.2">
      <c r="A4227" t="s">
        <v>2013</v>
      </c>
      <c r="B4227" s="21" t="s">
        <v>1146</v>
      </c>
      <c r="C4227" s="21" t="s">
        <v>1149</v>
      </c>
      <c r="D4227" s="21" t="s">
        <v>3260</v>
      </c>
      <c r="E4227" s="21" t="s">
        <v>3271</v>
      </c>
      <c r="G4227" s="14" t="s">
        <v>3267</v>
      </c>
      <c r="H4227" s="21" t="s">
        <v>1165</v>
      </c>
      <c r="I4227" s="21" t="s">
        <v>3262</v>
      </c>
      <c r="M4227" t="s">
        <v>3034</v>
      </c>
      <c r="O4227">
        <v>2009</v>
      </c>
      <c r="Q4227" t="s">
        <v>3263</v>
      </c>
      <c r="S4227" t="s">
        <v>3265</v>
      </c>
      <c r="T4227" t="s">
        <v>3264</v>
      </c>
      <c r="U4227" s="21" t="s">
        <v>1151</v>
      </c>
      <c r="X4227" s="9" t="s">
        <v>1290</v>
      </c>
      <c r="Z4227">
        <v>12</v>
      </c>
      <c r="AD4227" t="s">
        <v>1165</v>
      </c>
      <c r="AF4227" t="s">
        <v>1165</v>
      </c>
      <c r="AI4227" s="21" t="s">
        <v>1165</v>
      </c>
      <c r="AJ4227" s="21" t="s">
        <v>1148</v>
      </c>
      <c r="AK4227">
        <v>0</v>
      </c>
      <c r="AL4227" t="s">
        <v>1277</v>
      </c>
      <c r="AM4227">
        <v>0</v>
      </c>
      <c r="AN4227" s="21">
        <v>4</v>
      </c>
      <c r="AO4227" s="21">
        <v>25</v>
      </c>
      <c r="AP4227" s="21">
        <v>9</v>
      </c>
      <c r="AQ4227" s="22" t="s">
        <v>3252</v>
      </c>
      <c r="AR4227" s="21" t="s">
        <v>3270</v>
      </c>
    </row>
    <row r="4228" spans="1:44" x14ac:dyDescent="0.2">
      <c r="A4228" t="s">
        <v>2013</v>
      </c>
      <c r="B4228" s="21" t="s">
        <v>1146</v>
      </c>
      <c r="C4228" s="21" t="s">
        <v>1149</v>
      </c>
      <c r="D4228" s="21" t="s">
        <v>3260</v>
      </c>
      <c r="E4228" s="21" t="s">
        <v>3271</v>
      </c>
      <c r="G4228" s="14" t="s">
        <v>3267</v>
      </c>
      <c r="H4228" s="21" t="s">
        <v>1165</v>
      </c>
      <c r="I4228" s="21" t="s">
        <v>3262</v>
      </c>
      <c r="M4228" t="s">
        <v>3034</v>
      </c>
      <c r="O4228">
        <v>2009</v>
      </c>
      <c r="Q4228" t="s">
        <v>3263</v>
      </c>
      <c r="S4228" t="s">
        <v>3265</v>
      </c>
      <c r="T4228" t="s">
        <v>3264</v>
      </c>
      <c r="U4228" s="21" t="s">
        <v>1151</v>
      </c>
      <c r="X4228" s="9" t="s">
        <v>1290</v>
      </c>
      <c r="Z4228">
        <v>12</v>
      </c>
      <c r="AD4228" t="s">
        <v>1165</v>
      </c>
      <c r="AF4228" t="s">
        <v>1165</v>
      </c>
      <c r="AI4228" s="21" t="s">
        <v>1165</v>
      </c>
      <c r="AJ4228" s="21" t="s">
        <v>1148</v>
      </c>
      <c r="AK4228">
        <v>0</v>
      </c>
      <c r="AL4228" t="s">
        <v>1277</v>
      </c>
      <c r="AM4228">
        <v>0</v>
      </c>
      <c r="AN4228" s="21">
        <v>4</v>
      </c>
      <c r="AO4228" s="21">
        <v>25</v>
      </c>
      <c r="AP4228" s="21">
        <v>10</v>
      </c>
      <c r="AQ4228" s="22" t="s">
        <v>3252</v>
      </c>
      <c r="AR4228" s="21" t="s">
        <v>3270</v>
      </c>
    </row>
    <row r="4229" spans="1:44" x14ac:dyDescent="0.2">
      <c r="A4229" t="s">
        <v>2013</v>
      </c>
      <c r="B4229" s="21" t="s">
        <v>1146</v>
      </c>
      <c r="C4229" s="21" t="s">
        <v>1149</v>
      </c>
      <c r="D4229" s="21" t="s">
        <v>3260</v>
      </c>
      <c r="E4229" s="21" t="s">
        <v>3271</v>
      </c>
      <c r="G4229" s="14" t="s">
        <v>3267</v>
      </c>
      <c r="H4229" s="21" t="s">
        <v>1165</v>
      </c>
      <c r="I4229" s="21" t="s">
        <v>3262</v>
      </c>
      <c r="M4229" t="s">
        <v>3034</v>
      </c>
      <c r="O4229">
        <v>2009</v>
      </c>
      <c r="Q4229" t="s">
        <v>3263</v>
      </c>
      <c r="S4229" t="s">
        <v>3265</v>
      </c>
      <c r="T4229" t="s">
        <v>3264</v>
      </c>
      <c r="U4229" s="21" t="s">
        <v>1151</v>
      </c>
      <c r="X4229" s="9" t="s">
        <v>1290</v>
      </c>
      <c r="Z4229">
        <v>12</v>
      </c>
      <c r="AD4229" t="s">
        <v>1165</v>
      </c>
      <c r="AF4229" t="s">
        <v>1165</v>
      </c>
      <c r="AI4229" s="21" t="s">
        <v>1165</v>
      </c>
      <c r="AJ4229" s="21" t="s">
        <v>1148</v>
      </c>
      <c r="AK4229">
        <v>0</v>
      </c>
      <c r="AL4229" t="s">
        <v>1277</v>
      </c>
      <c r="AM4229">
        <v>0</v>
      </c>
      <c r="AN4229" s="21">
        <v>4</v>
      </c>
      <c r="AO4229" s="21">
        <v>25</v>
      </c>
      <c r="AP4229" s="21">
        <v>11</v>
      </c>
      <c r="AQ4229" s="22" t="s">
        <v>3252</v>
      </c>
      <c r="AR4229" s="21" t="s">
        <v>3270</v>
      </c>
    </row>
    <row r="4230" spans="1:44" x14ac:dyDescent="0.2">
      <c r="A4230" t="s">
        <v>2013</v>
      </c>
      <c r="B4230" s="21" t="s">
        <v>1146</v>
      </c>
      <c r="C4230" s="21" t="s">
        <v>1149</v>
      </c>
      <c r="D4230" s="21" t="s">
        <v>3260</v>
      </c>
      <c r="E4230" s="21" t="s">
        <v>3271</v>
      </c>
      <c r="G4230" s="14" t="s">
        <v>3267</v>
      </c>
      <c r="H4230" s="21" t="s">
        <v>1165</v>
      </c>
      <c r="I4230" s="21" t="s">
        <v>3262</v>
      </c>
      <c r="M4230" t="s">
        <v>3034</v>
      </c>
      <c r="O4230">
        <v>2009</v>
      </c>
      <c r="Q4230" t="s">
        <v>3263</v>
      </c>
      <c r="S4230" t="s">
        <v>3265</v>
      </c>
      <c r="T4230" t="s">
        <v>3264</v>
      </c>
      <c r="U4230" s="21" t="s">
        <v>1151</v>
      </c>
      <c r="X4230" s="9" t="s">
        <v>1290</v>
      </c>
      <c r="Z4230">
        <v>12</v>
      </c>
      <c r="AD4230" t="s">
        <v>1165</v>
      </c>
      <c r="AF4230" t="s">
        <v>1165</v>
      </c>
      <c r="AI4230" s="21" t="s">
        <v>1165</v>
      </c>
      <c r="AJ4230" s="21" t="s">
        <v>1148</v>
      </c>
      <c r="AK4230">
        <v>0</v>
      </c>
      <c r="AL4230" t="s">
        <v>1277</v>
      </c>
      <c r="AM4230">
        <v>0</v>
      </c>
      <c r="AN4230" s="21">
        <v>4</v>
      </c>
      <c r="AO4230" s="21">
        <v>25</v>
      </c>
      <c r="AP4230" s="21">
        <v>12</v>
      </c>
      <c r="AQ4230" s="22" t="s">
        <v>3252</v>
      </c>
      <c r="AR4230" s="21" t="s">
        <v>3270</v>
      </c>
    </row>
    <row r="4231" spans="1:44" x14ac:dyDescent="0.2">
      <c r="A4231" t="s">
        <v>2013</v>
      </c>
      <c r="B4231" s="21" t="s">
        <v>1146</v>
      </c>
      <c r="C4231" s="21" t="s">
        <v>1149</v>
      </c>
      <c r="D4231" s="21" t="s">
        <v>3260</v>
      </c>
      <c r="E4231" s="21" t="s">
        <v>3271</v>
      </c>
      <c r="G4231" s="14" t="s">
        <v>3267</v>
      </c>
      <c r="H4231" s="21" t="s">
        <v>1165</v>
      </c>
      <c r="I4231" s="21" t="s">
        <v>3262</v>
      </c>
      <c r="M4231" t="s">
        <v>3034</v>
      </c>
      <c r="O4231">
        <v>2009</v>
      </c>
      <c r="Q4231" t="s">
        <v>3263</v>
      </c>
      <c r="S4231" t="s">
        <v>3265</v>
      </c>
      <c r="T4231" t="s">
        <v>3264</v>
      </c>
      <c r="U4231" s="21" t="s">
        <v>1151</v>
      </c>
      <c r="X4231" s="9" t="s">
        <v>1290</v>
      </c>
      <c r="Z4231">
        <v>12</v>
      </c>
      <c r="AD4231" t="s">
        <v>1165</v>
      </c>
      <c r="AF4231" t="s">
        <v>1165</v>
      </c>
      <c r="AI4231" s="21" t="s">
        <v>1165</v>
      </c>
      <c r="AJ4231" s="21" t="s">
        <v>1148</v>
      </c>
      <c r="AK4231">
        <v>0</v>
      </c>
      <c r="AL4231" t="s">
        <v>1277</v>
      </c>
      <c r="AM4231">
        <v>0</v>
      </c>
      <c r="AN4231" s="21">
        <v>4</v>
      </c>
      <c r="AO4231" s="21">
        <v>25</v>
      </c>
      <c r="AP4231" s="21">
        <v>13</v>
      </c>
      <c r="AQ4231" s="22" t="s">
        <v>3252</v>
      </c>
      <c r="AR4231" s="21" t="s">
        <v>3270</v>
      </c>
    </row>
    <row r="4232" spans="1:44" x14ac:dyDescent="0.2">
      <c r="A4232" t="s">
        <v>2013</v>
      </c>
      <c r="B4232" s="21" t="s">
        <v>1146</v>
      </c>
      <c r="C4232" s="21" t="s">
        <v>1149</v>
      </c>
      <c r="D4232" s="21" t="s">
        <v>3260</v>
      </c>
      <c r="E4232" s="21" t="s">
        <v>3271</v>
      </c>
      <c r="G4232" s="14" t="s">
        <v>3267</v>
      </c>
      <c r="H4232" s="21" t="s">
        <v>1165</v>
      </c>
      <c r="I4232" s="21" t="s">
        <v>3262</v>
      </c>
      <c r="M4232" t="s">
        <v>3034</v>
      </c>
      <c r="O4232">
        <v>2009</v>
      </c>
      <c r="Q4232" t="s">
        <v>3263</v>
      </c>
      <c r="S4232" t="s">
        <v>3265</v>
      </c>
      <c r="T4232" t="s">
        <v>3264</v>
      </c>
      <c r="U4232" s="21" t="s">
        <v>1151</v>
      </c>
      <c r="X4232" s="9" t="s">
        <v>1290</v>
      </c>
      <c r="Z4232">
        <v>12</v>
      </c>
      <c r="AD4232" t="s">
        <v>1165</v>
      </c>
      <c r="AF4232" t="s">
        <v>1165</v>
      </c>
      <c r="AI4232" s="21" t="s">
        <v>1165</v>
      </c>
      <c r="AJ4232" s="21" t="s">
        <v>1148</v>
      </c>
      <c r="AK4232">
        <v>0</v>
      </c>
      <c r="AL4232" t="s">
        <v>1277</v>
      </c>
      <c r="AM4232">
        <v>0</v>
      </c>
      <c r="AN4232" s="21">
        <v>4</v>
      </c>
      <c r="AO4232" s="21">
        <v>25</v>
      </c>
      <c r="AP4232" s="21">
        <v>14</v>
      </c>
      <c r="AQ4232" s="22" t="s">
        <v>3252</v>
      </c>
      <c r="AR4232" s="21" t="s">
        <v>3270</v>
      </c>
    </row>
    <row r="4233" spans="1:44" x14ac:dyDescent="0.2">
      <c r="A4233" t="s">
        <v>2013</v>
      </c>
      <c r="B4233" s="21" t="s">
        <v>1146</v>
      </c>
      <c r="C4233" s="21" t="s">
        <v>1149</v>
      </c>
      <c r="D4233" s="21" t="s">
        <v>3260</v>
      </c>
      <c r="E4233" s="21" t="s">
        <v>3271</v>
      </c>
      <c r="G4233" s="14" t="s">
        <v>3267</v>
      </c>
      <c r="H4233" s="21" t="s">
        <v>1165</v>
      </c>
      <c r="I4233" s="21" t="s">
        <v>3262</v>
      </c>
      <c r="M4233" t="s">
        <v>3034</v>
      </c>
      <c r="O4233">
        <v>2009</v>
      </c>
      <c r="Q4233" t="s">
        <v>3263</v>
      </c>
      <c r="S4233" t="s">
        <v>3265</v>
      </c>
      <c r="T4233" t="s">
        <v>3264</v>
      </c>
      <c r="U4233" s="21" t="s">
        <v>1151</v>
      </c>
      <c r="X4233" s="9" t="s">
        <v>1290</v>
      </c>
      <c r="Z4233">
        <v>12</v>
      </c>
      <c r="AD4233" t="s">
        <v>1165</v>
      </c>
      <c r="AF4233" t="s">
        <v>1165</v>
      </c>
      <c r="AI4233" s="21" t="s">
        <v>1165</v>
      </c>
      <c r="AJ4233" s="21" t="s">
        <v>1148</v>
      </c>
      <c r="AK4233">
        <v>0</v>
      </c>
      <c r="AL4233" t="s">
        <v>1277</v>
      </c>
      <c r="AM4233">
        <v>0</v>
      </c>
      <c r="AN4233" s="21">
        <v>4</v>
      </c>
      <c r="AO4233" s="21">
        <v>25</v>
      </c>
      <c r="AP4233" s="21">
        <v>15</v>
      </c>
      <c r="AQ4233" s="22" t="s">
        <v>3252</v>
      </c>
      <c r="AR4233" s="21" t="s">
        <v>3270</v>
      </c>
    </row>
    <row r="4234" spans="1:44" x14ac:dyDescent="0.2">
      <c r="A4234" t="s">
        <v>2013</v>
      </c>
      <c r="B4234" s="21" t="s">
        <v>1146</v>
      </c>
      <c r="C4234" s="21" t="s">
        <v>1149</v>
      </c>
      <c r="D4234" s="21" t="s">
        <v>3260</v>
      </c>
      <c r="E4234" s="21" t="s">
        <v>3271</v>
      </c>
      <c r="G4234" s="14" t="s">
        <v>3267</v>
      </c>
      <c r="H4234" s="21" t="s">
        <v>1165</v>
      </c>
      <c r="I4234" s="21" t="s">
        <v>3262</v>
      </c>
      <c r="M4234" t="s">
        <v>3034</v>
      </c>
      <c r="O4234">
        <v>2009</v>
      </c>
      <c r="Q4234" t="s">
        <v>3263</v>
      </c>
      <c r="S4234" t="s">
        <v>3265</v>
      </c>
      <c r="T4234" t="s">
        <v>3264</v>
      </c>
      <c r="U4234" s="21" t="s">
        <v>1151</v>
      </c>
      <c r="X4234" s="9" t="s">
        <v>1290</v>
      </c>
      <c r="Z4234">
        <v>12</v>
      </c>
      <c r="AD4234" t="s">
        <v>1165</v>
      </c>
      <c r="AF4234" t="s">
        <v>1165</v>
      </c>
      <c r="AI4234" s="21" t="s">
        <v>1165</v>
      </c>
      <c r="AJ4234" s="21" t="s">
        <v>1148</v>
      </c>
      <c r="AK4234">
        <v>0</v>
      </c>
      <c r="AL4234" t="s">
        <v>1277</v>
      </c>
      <c r="AM4234">
        <v>0</v>
      </c>
      <c r="AN4234" s="21">
        <v>4</v>
      </c>
      <c r="AO4234" s="21">
        <v>25</v>
      </c>
      <c r="AP4234" s="21">
        <v>16</v>
      </c>
      <c r="AQ4234" s="22" t="s">
        <v>3252</v>
      </c>
      <c r="AR4234" s="21" t="s">
        <v>3270</v>
      </c>
    </row>
    <row r="4235" spans="1:44" x14ac:dyDescent="0.2">
      <c r="A4235" t="s">
        <v>2013</v>
      </c>
      <c r="B4235" s="21" t="s">
        <v>1146</v>
      </c>
      <c r="C4235" s="21" t="s">
        <v>1149</v>
      </c>
      <c r="D4235" s="21" t="s">
        <v>3260</v>
      </c>
      <c r="E4235" s="21" t="s">
        <v>3271</v>
      </c>
      <c r="G4235" s="14" t="s">
        <v>3267</v>
      </c>
      <c r="H4235" s="21" t="s">
        <v>1165</v>
      </c>
      <c r="I4235" s="21" t="s">
        <v>3262</v>
      </c>
      <c r="M4235" t="s">
        <v>3034</v>
      </c>
      <c r="O4235">
        <v>2009</v>
      </c>
      <c r="Q4235" t="s">
        <v>3263</v>
      </c>
      <c r="S4235" t="s">
        <v>3265</v>
      </c>
      <c r="T4235" t="s">
        <v>3264</v>
      </c>
      <c r="U4235" s="21" t="s">
        <v>1151</v>
      </c>
      <c r="X4235" s="9" t="s">
        <v>1290</v>
      </c>
      <c r="Z4235">
        <v>12</v>
      </c>
      <c r="AD4235" t="s">
        <v>1165</v>
      </c>
      <c r="AF4235" t="s">
        <v>1165</v>
      </c>
      <c r="AI4235" s="21" t="s">
        <v>1165</v>
      </c>
      <c r="AJ4235" s="21" t="s">
        <v>1148</v>
      </c>
      <c r="AK4235">
        <v>0</v>
      </c>
      <c r="AL4235" t="s">
        <v>1277</v>
      </c>
      <c r="AM4235">
        <v>0</v>
      </c>
      <c r="AN4235" s="21">
        <v>4</v>
      </c>
      <c r="AO4235" s="21">
        <v>25</v>
      </c>
      <c r="AP4235" s="21">
        <v>17</v>
      </c>
      <c r="AQ4235" s="22" t="s">
        <v>3252</v>
      </c>
      <c r="AR4235" s="21" t="s">
        <v>3270</v>
      </c>
    </row>
    <row r="4236" spans="1:44" x14ac:dyDescent="0.2">
      <c r="A4236" t="s">
        <v>2013</v>
      </c>
      <c r="B4236" s="21" t="s">
        <v>1146</v>
      </c>
      <c r="C4236" s="21" t="s">
        <v>1149</v>
      </c>
      <c r="D4236" s="21" t="s">
        <v>3260</v>
      </c>
      <c r="E4236" s="21" t="s">
        <v>3271</v>
      </c>
      <c r="G4236" s="14" t="s">
        <v>3267</v>
      </c>
      <c r="H4236" s="21" t="s">
        <v>1165</v>
      </c>
      <c r="I4236" s="21" t="s">
        <v>3262</v>
      </c>
      <c r="M4236" t="s">
        <v>3034</v>
      </c>
      <c r="O4236">
        <v>2009</v>
      </c>
      <c r="Q4236" t="s">
        <v>3263</v>
      </c>
      <c r="S4236" t="s">
        <v>3265</v>
      </c>
      <c r="T4236" t="s">
        <v>3264</v>
      </c>
      <c r="U4236" s="21" t="s">
        <v>1151</v>
      </c>
      <c r="X4236" s="9" t="s">
        <v>1290</v>
      </c>
      <c r="Z4236">
        <v>12</v>
      </c>
      <c r="AD4236" t="s">
        <v>1165</v>
      </c>
      <c r="AF4236" t="s">
        <v>1165</v>
      </c>
      <c r="AI4236" s="21" t="s">
        <v>1165</v>
      </c>
      <c r="AJ4236" s="21" t="s">
        <v>1148</v>
      </c>
      <c r="AK4236">
        <v>0</v>
      </c>
      <c r="AL4236" t="s">
        <v>1277</v>
      </c>
      <c r="AM4236">
        <v>0</v>
      </c>
      <c r="AN4236" s="21">
        <v>4</v>
      </c>
      <c r="AO4236" s="21">
        <v>25</v>
      </c>
      <c r="AP4236" s="21">
        <v>18</v>
      </c>
      <c r="AQ4236" s="22" t="s">
        <v>3252</v>
      </c>
      <c r="AR4236" s="21" t="s">
        <v>3270</v>
      </c>
    </row>
    <row r="4237" spans="1:44" x14ac:dyDescent="0.2">
      <c r="A4237" t="s">
        <v>2013</v>
      </c>
      <c r="B4237" s="21" t="s">
        <v>1146</v>
      </c>
      <c r="C4237" s="21" t="s">
        <v>1149</v>
      </c>
      <c r="D4237" s="21" t="s">
        <v>3260</v>
      </c>
      <c r="E4237" s="21" t="s">
        <v>3271</v>
      </c>
      <c r="G4237" s="14" t="s">
        <v>3267</v>
      </c>
      <c r="H4237" s="21" t="s">
        <v>1165</v>
      </c>
      <c r="I4237" s="21" t="s">
        <v>3262</v>
      </c>
      <c r="M4237" t="s">
        <v>3034</v>
      </c>
      <c r="O4237">
        <v>2009</v>
      </c>
      <c r="Q4237" t="s">
        <v>3263</v>
      </c>
      <c r="S4237" t="s">
        <v>3265</v>
      </c>
      <c r="T4237" t="s">
        <v>3264</v>
      </c>
      <c r="U4237" s="21" t="s">
        <v>1151</v>
      </c>
      <c r="X4237" s="9" t="s">
        <v>1290</v>
      </c>
      <c r="Z4237">
        <v>12</v>
      </c>
      <c r="AD4237" t="s">
        <v>1165</v>
      </c>
      <c r="AF4237" t="s">
        <v>1165</v>
      </c>
      <c r="AI4237" s="21" t="s">
        <v>1165</v>
      </c>
      <c r="AJ4237" s="21" t="s">
        <v>1148</v>
      </c>
      <c r="AK4237">
        <v>0</v>
      </c>
      <c r="AL4237" t="s">
        <v>1277</v>
      </c>
      <c r="AM4237">
        <v>0</v>
      </c>
      <c r="AN4237" s="21">
        <v>4</v>
      </c>
      <c r="AO4237" s="21">
        <v>25</v>
      </c>
      <c r="AP4237" s="21">
        <v>19</v>
      </c>
      <c r="AQ4237" s="22" t="s">
        <v>3252</v>
      </c>
      <c r="AR4237" s="21" t="s">
        <v>3270</v>
      </c>
    </row>
    <row r="4238" spans="1:44" x14ac:dyDescent="0.2">
      <c r="A4238" t="s">
        <v>2013</v>
      </c>
      <c r="B4238" s="21" t="s">
        <v>1146</v>
      </c>
      <c r="C4238" s="21" t="s">
        <v>1149</v>
      </c>
      <c r="D4238" s="21" t="s">
        <v>3260</v>
      </c>
      <c r="E4238" s="21" t="s">
        <v>3271</v>
      </c>
      <c r="G4238" s="14" t="s">
        <v>3267</v>
      </c>
      <c r="H4238" s="21" t="s">
        <v>1165</v>
      </c>
      <c r="I4238" s="21" t="s">
        <v>3262</v>
      </c>
      <c r="M4238" t="s">
        <v>3034</v>
      </c>
      <c r="O4238">
        <v>2009</v>
      </c>
      <c r="Q4238" t="s">
        <v>3263</v>
      </c>
      <c r="S4238" t="s">
        <v>3265</v>
      </c>
      <c r="T4238" t="s">
        <v>3264</v>
      </c>
      <c r="U4238" s="21" t="s">
        <v>1151</v>
      </c>
      <c r="X4238" s="9" t="s">
        <v>1290</v>
      </c>
      <c r="Z4238">
        <v>12</v>
      </c>
      <c r="AD4238" t="s">
        <v>1165</v>
      </c>
      <c r="AF4238" t="s">
        <v>1165</v>
      </c>
      <c r="AI4238" s="21" t="s">
        <v>1165</v>
      </c>
      <c r="AJ4238" s="21" t="s">
        <v>1148</v>
      </c>
      <c r="AK4238">
        <v>0</v>
      </c>
      <c r="AL4238" t="s">
        <v>1277</v>
      </c>
      <c r="AM4238">
        <v>0</v>
      </c>
      <c r="AN4238" s="21">
        <v>4</v>
      </c>
      <c r="AO4238" s="21">
        <v>25</v>
      </c>
      <c r="AP4238" s="21">
        <v>20</v>
      </c>
      <c r="AQ4238" s="22" t="s">
        <v>3252</v>
      </c>
      <c r="AR4238" s="21" t="s">
        <v>3270</v>
      </c>
    </row>
    <row r="4239" spans="1:44" x14ac:dyDescent="0.2">
      <c r="A4239" t="s">
        <v>2013</v>
      </c>
      <c r="B4239" s="21" t="s">
        <v>1146</v>
      </c>
      <c r="C4239" s="21" t="s">
        <v>1149</v>
      </c>
      <c r="D4239" s="21" t="s">
        <v>3260</v>
      </c>
      <c r="E4239" s="21" t="s">
        <v>3271</v>
      </c>
      <c r="G4239" s="14" t="s">
        <v>3267</v>
      </c>
      <c r="H4239" s="21" t="s">
        <v>1165</v>
      </c>
      <c r="I4239" s="21" t="s">
        <v>3262</v>
      </c>
      <c r="M4239" t="s">
        <v>3034</v>
      </c>
      <c r="O4239">
        <v>2009</v>
      </c>
      <c r="Q4239" t="s">
        <v>3263</v>
      </c>
      <c r="S4239" t="s">
        <v>3265</v>
      </c>
      <c r="T4239" t="s">
        <v>3264</v>
      </c>
      <c r="U4239" s="21" t="s">
        <v>1151</v>
      </c>
      <c r="X4239" s="9" t="s">
        <v>1290</v>
      </c>
      <c r="Z4239">
        <v>12</v>
      </c>
      <c r="AD4239" t="s">
        <v>1165</v>
      </c>
      <c r="AF4239" t="s">
        <v>1165</v>
      </c>
      <c r="AI4239" s="21" t="s">
        <v>1165</v>
      </c>
      <c r="AJ4239" s="21" t="s">
        <v>1148</v>
      </c>
      <c r="AK4239">
        <v>0</v>
      </c>
      <c r="AL4239" t="s">
        <v>1277</v>
      </c>
      <c r="AM4239">
        <v>0</v>
      </c>
      <c r="AN4239" s="21">
        <v>4</v>
      </c>
      <c r="AO4239" s="21">
        <v>25</v>
      </c>
      <c r="AP4239" s="21">
        <v>21</v>
      </c>
      <c r="AQ4239" s="22" t="s">
        <v>3252</v>
      </c>
      <c r="AR4239" s="21" t="s">
        <v>3270</v>
      </c>
    </row>
    <row r="4240" spans="1:44" x14ac:dyDescent="0.2">
      <c r="A4240" t="s">
        <v>2013</v>
      </c>
      <c r="B4240" s="21" t="s">
        <v>1146</v>
      </c>
      <c r="C4240" s="21" t="s">
        <v>1149</v>
      </c>
      <c r="D4240" s="21" t="s">
        <v>3260</v>
      </c>
      <c r="E4240" s="21" t="s">
        <v>3271</v>
      </c>
      <c r="G4240" s="14" t="s">
        <v>3267</v>
      </c>
      <c r="H4240" s="21" t="s">
        <v>1165</v>
      </c>
      <c r="I4240" s="21" t="s">
        <v>3262</v>
      </c>
      <c r="M4240" t="s">
        <v>3034</v>
      </c>
      <c r="O4240">
        <v>2009</v>
      </c>
      <c r="Q4240" t="s">
        <v>3263</v>
      </c>
      <c r="S4240" t="s">
        <v>3265</v>
      </c>
      <c r="T4240" t="s">
        <v>3264</v>
      </c>
      <c r="U4240" s="21" t="s">
        <v>1151</v>
      </c>
      <c r="X4240" s="9" t="s">
        <v>1290</v>
      </c>
      <c r="Z4240">
        <v>12</v>
      </c>
      <c r="AD4240" t="s">
        <v>1165</v>
      </c>
      <c r="AF4240" t="s">
        <v>1165</v>
      </c>
      <c r="AI4240" s="21" t="s">
        <v>1165</v>
      </c>
      <c r="AJ4240" s="21" t="s">
        <v>1148</v>
      </c>
      <c r="AK4240">
        <v>0</v>
      </c>
      <c r="AL4240" t="s">
        <v>1277</v>
      </c>
      <c r="AM4240">
        <v>0</v>
      </c>
      <c r="AN4240" s="21">
        <v>4</v>
      </c>
      <c r="AO4240" s="21">
        <v>25</v>
      </c>
      <c r="AP4240" s="21">
        <v>22</v>
      </c>
      <c r="AQ4240" s="22" t="s">
        <v>3252</v>
      </c>
      <c r="AR4240" s="21" t="s">
        <v>3270</v>
      </c>
    </row>
    <row r="4241" spans="1:44" x14ac:dyDescent="0.2">
      <c r="A4241" t="s">
        <v>2013</v>
      </c>
      <c r="B4241" s="21" t="s">
        <v>1146</v>
      </c>
      <c r="C4241" s="21" t="s">
        <v>1149</v>
      </c>
      <c r="D4241" s="21" t="s">
        <v>3260</v>
      </c>
      <c r="E4241" s="21" t="s">
        <v>3271</v>
      </c>
      <c r="G4241" s="14" t="s">
        <v>3267</v>
      </c>
      <c r="H4241" s="21" t="s">
        <v>1165</v>
      </c>
      <c r="I4241" s="21" t="s">
        <v>3262</v>
      </c>
      <c r="M4241" t="s">
        <v>3034</v>
      </c>
      <c r="O4241">
        <v>2009</v>
      </c>
      <c r="Q4241" t="s">
        <v>3263</v>
      </c>
      <c r="S4241" t="s">
        <v>3265</v>
      </c>
      <c r="T4241" t="s">
        <v>3264</v>
      </c>
      <c r="U4241" s="21" t="s">
        <v>1151</v>
      </c>
      <c r="X4241" s="9" t="s">
        <v>1290</v>
      </c>
      <c r="Z4241">
        <v>12</v>
      </c>
      <c r="AD4241" t="s">
        <v>1165</v>
      </c>
      <c r="AF4241" t="s">
        <v>1165</v>
      </c>
      <c r="AI4241" s="21" t="s">
        <v>1165</v>
      </c>
      <c r="AJ4241" s="21" t="s">
        <v>1148</v>
      </c>
      <c r="AK4241">
        <v>0</v>
      </c>
      <c r="AL4241" t="s">
        <v>1277</v>
      </c>
      <c r="AM4241">
        <v>0</v>
      </c>
      <c r="AN4241" s="21">
        <v>4</v>
      </c>
      <c r="AO4241" s="21">
        <v>25</v>
      </c>
      <c r="AP4241" s="21">
        <v>23</v>
      </c>
      <c r="AQ4241" s="22" t="s">
        <v>3252</v>
      </c>
      <c r="AR4241" s="21" t="s">
        <v>3270</v>
      </c>
    </row>
    <row r="4242" spans="1:44" x14ac:dyDescent="0.2">
      <c r="A4242" t="s">
        <v>2013</v>
      </c>
      <c r="B4242" s="21" t="s">
        <v>1146</v>
      </c>
      <c r="C4242" s="21" t="s">
        <v>1149</v>
      </c>
      <c r="D4242" s="21" t="s">
        <v>3260</v>
      </c>
      <c r="E4242" s="21" t="s">
        <v>3271</v>
      </c>
      <c r="G4242" s="14" t="s">
        <v>3267</v>
      </c>
      <c r="H4242" s="21" t="s">
        <v>1165</v>
      </c>
      <c r="I4242" s="21" t="s">
        <v>3262</v>
      </c>
      <c r="M4242" t="s">
        <v>3034</v>
      </c>
      <c r="O4242">
        <v>2009</v>
      </c>
      <c r="Q4242" t="s">
        <v>3263</v>
      </c>
      <c r="S4242" t="s">
        <v>3265</v>
      </c>
      <c r="T4242" t="s">
        <v>3264</v>
      </c>
      <c r="U4242" s="21" t="s">
        <v>1151</v>
      </c>
      <c r="X4242" s="9" t="s">
        <v>1290</v>
      </c>
      <c r="Z4242">
        <v>12</v>
      </c>
      <c r="AD4242" t="s">
        <v>1165</v>
      </c>
      <c r="AF4242" t="s">
        <v>1165</v>
      </c>
      <c r="AI4242" s="21" t="s">
        <v>1165</v>
      </c>
      <c r="AJ4242" s="21" t="s">
        <v>1148</v>
      </c>
      <c r="AK4242">
        <v>0</v>
      </c>
      <c r="AL4242" t="s">
        <v>1277</v>
      </c>
      <c r="AM4242">
        <v>0</v>
      </c>
      <c r="AN4242" s="21">
        <v>4</v>
      </c>
      <c r="AO4242" s="21">
        <v>25</v>
      </c>
      <c r="AP4242" s="21">
        <v>24</v>
      </c>
      <c r="AQ4242" s="22" t="s">
        <v>3252</v>
      </c>
      <c r="AR4242" s="21" t="s">
        <v>3270</v>
      </c>
    </row>
    <row r="4243" spans="1:44" x14ac:dyDescent="0.2">
      <c r="A4243" t="s">
        <v>2013</v>
      </c>
      <c r="B4243" s="21" t="s">
        <v>1146</v>
      </c>
      <c r="C4243" s="21" t="s">
        <v>1149</v>
      </c>
      <c r="D4243" s="21" t="s">
        <v>3260</v>
      </c>
      <c r="E4243" s="21" t="s">
        <v>3271</v>
      </c>
      <c r="G4243" s="14" t="s">
        <v>3267</v>
      </c>
      <c r="H4243" s="21" t="s">
        <v>1165</v>
      </c>
      <c r="I4243" s="21" t="s">
        <v>3262</v>
      </c>
      <c r="M4243" t="s">
        <v>3034</v>
      </c>
      <c r="O4243">
        <v>2009</v>
      </c>
      <c r="Q4243" t="s">
        <v>3263</v>
      </c>
      <c r="S4243" t="s">
        <v>3265</v>
      </c>
      <c r="T4243" t="s">
        <v>3264</v>
      </c>
      <c r="U4243" s="21" t="s">
        <v>1151</v>
      </c>
      <c r="X4243" s="9" t="s">
        <v>1290</v>
      </c>
      <c r="Z4243">
        <v>12</v>
      </c>
      <c r="AD4243" t="s">
        <v>1165</v>
      </c>
      <c r="AF4243" t="s">
        <v>1165</v>
      </c>
      <c r="AI4243" s="21" t="s">
        <v>1165</v>
      </c>
      <c r="AJ4243" s="21" t="s">
        <v>1148</v>
      </c>
      <c r="AK4243">
        <v>0</v>
      </c>
      <c r="AL4243" t="s">
        <v>1277</v>
      </c>
      <c r="AM4243">
        <v>0</v>
      </c>
      <c r="AN4243" s="21">
        <v>4</v>
      </c>
      <c r="AO4243" s="21">
        <v>25</v>
      </c>
      <c r="AP4243" s="21">
        <v>25</v>
      </c>
      <c r="AQ4243" s="22" t="s">
        <v>3252</v>
      </c>
      <c r="AR4243" s="21" t="s">
        <v>3270</v>
      </c>
    </row>
    <row r="4244" spans="1:44" x14ac:dyDescent="0.2">
      <c r="A4244" t="s">
        <v>2013</v>
      </c>
      <c r="B4244" s="21" t="s">
        <v>1146</v>
      </c>
      <c r="C4244" s="21" t="s">
        <v>1149</v>
      </c>
      <c r="D4244" s="21" t="s">
        <v>3260</v>
      </c>
      <c r="E4244" s="21" t="s">
        <v>3271</v>
      </c>
      <c r="G4244" s="14" t="s">
        <v>3267</v>
      </c>
      <c r="H4244" s="21" t="s">
        <v>1165</v>
      </c>
      <c r="I4244" s="21" t="s">
        <v>3262</v>
      </c>
      <c r="M4244" t="s">
        <v>3034</v>
      </c>
      <c r="O4244">
        <v>2009</v>
      </c>
      <c r="Q4244" t="s">
        <v>3263</v>
      </c>
      <c r="S4244" t="s">
        <v>3265</v>
      </c>
      <c r="T4244" t="s">
        <v>3264</v>
      </c>
      <c r="U4244" s="21" t="s">
        <v>1151</v>
      </c>
      <c r="X4244" s="9" t="s">
        <v>1290</v>
      </c>
      <c r="Z4244">
        <v>12</v>
      </c>
      <c r="AD4244" t="s">
        <v>1165</v>
      </c>
      <c r="AF4244" t="s">
        <v>1165</v>
      </c>
      <c r="AI4244" s="21" t="s">
        <v>1165</v>
      </c>
      <c r="AJ4244" s="21" t="s">
        <v>1148</v>
      </c>
      <c r="AK4244">
        <v>0</v>
      </c>
      <c r="AL4244" t="s">
        <v>1277</v>
      </c>
      <c r="AM4244">
        <v>0</v>
      </c>
      <c r="AN4244" s="21">
        <v>4</v>
      </c>
      <c r="AO4244" s="21">
        <v>25</v>
      </c>
      <c r="AP4244" s="21">
        <v>26</v>
      </c>
      <c r="AQ4244" s="22" t="s">
        <v>3252</v>
      </c>
      <c r="AR4244" s="21" t="s">
        <v>3270</v>
      </c>
    </row>
    <row r="4245" spans="1:44" x14ac:dyDescent="0.2">
      <c r="A4245" t="s">
        <v>2013</v>
      </c>
      <c r="B4245" s="21" t="s">
        <v>1146</v>
      </c>
      <c r="C4245" s="21" t="s">
        <v>1149</v>
      </c>
      <c r="D4245" s="21" t="s">
        <v>3260</v>
      </c>
      <c r="E4245" s="21" t="s">
        <v>3271</v>
      </c>
      <c r="G4245" s="14" t="s">
        <v>3267</v>
      </c>
      <c r="H4245" s="21" t="s">
        <v>1165</v>
      </c>
      <c r="I4245" s="21" t="s">
        <v>3262</v>
      </c>
      <c r="M4245" t="s">
        <v>3034</v>
      </c>
      <c r="O4245">
        <v>2009</v>
      </c>
      <c r="Q4245" t="s">
        <v>3263</v>
      </c>
      <c r="S4245" t="s">
        <v>3265</v>
      </c>
      <c r="T4245" t="s">
        <v>3264</v>
      </c>
      <c r="U4245" s="21" t="s">
        <v>1151</v>
      </c>
      <c r="X4245" s="9" t="s">
        <v>1290</v>
      </c>
      <c r="Z4245">
        <v>12</v>
      </c>
      <c r="AD4245" t="s">
        <v>1165</v>
      </c>
      <c r="AF4245" t="s">
        <v>1165</v>
      </c>
      <c r="AI4245" s="21" t="s">
        <v>1165</v>
      </c>
      <c r="AJ4245" s="21" t="s">
        <v>1148</v>
      </c>
      <c r="AK4245">
        <v>0</v>
      </c>
      <c r="AL4245" t="s">
        <v>1277</v>
      </c>
      <c r="AM4245">
        <v>0</v>
      </c>
      <c r="AN4245" s="21">
        <v>4</v>
      </c>
      <c r="AO4245" s="21">
        <v>25</v>
      </c>
      <c r="AP4245" s="21">
        <v>27</v>
      </c>
      <c r="AQ4245" s="22" t="s">
        <v>3252</v>
      </c>
      <c r="AR4245" s="21" t="s">
        <v>3270</v>
      </c>
    </row>
    <row r="4246" spans="1:44" x14ac:dyDescent="0.2">
      <c r="A4246" t="s">
        <v>2013</v>
      </c>
      <c r="B4246" s="21" t="s">
        <v>1146</v>
      </c>
      <c r="C4246" s="21" t="s">
        <v>1149</v>
      </c>
      <c r="D4246" s="21" t="s">
        <v>3260</v>
      </c>
      <c r="E4246" s="21" t="s">
        <v>3271</v>
      </c>
      <c r="G4246" s="14" t="s">
        <v>3267</v>
      </c>
      <c r="H4246" s="21" t="s">
        <v>1165</v>
      </c>
      <c r="I4246" s="21" t="s">
        <v>3262</v>
      </c>
      <c r="M4246" t="s">
        <v>3034</v>
      </c>
      <c r="O4246">
        <v>2009</v>
      </c>
      <c r="Q4246" t="s">
        <v>3263</v>
      </c>
      <c r="S4246" t="s">
        <v>3265</v>
      </c>
      <c r="T4246" t="s">
        <v>3264</v>
      </c>
      <c r="U4246" s="21" t="s">
        <v>1151</v>
      </c>
      <c r="X4246" s="9" t="s">
        <v>1290</v>
      </c>
      <c r="Z4246">
        <v>12</v>
      </c>
      <c r="AD4246" t="s">
        <v>1165</v>
      </c>
      <c r="AF4246" t="s">
        <v>1165</v>
      </c>
      <c r="AI4246" s="21" t="s">
        <v>1165</v>
      </c>
      <c r="AJ4246" s="21" t="s">
        <v>1148</v>
      </c>
      <c r="AK4246">
        <v>0</v>
      </c>
      <c r="AL4246" t="s">
        <v>1277</v>
      </c>
      <c r="AM4246">
        <v>0</v>
      </c>
      <c r="AN4246" s="21">
        <v>4</v>
      </c>
      <c r="AO4246" s="21">
        <v>25</v>
      </c>
      <c r="AP4246" s="21">
        <v>28</v>
      </c>
      <c r="AQ4246" s="22" t="s">
        <v>3252</v>
      </c>
      <c r="AR4246" s="21" t="s">
        <v>3270</v>
      </c>
    </row>
    <row r="4247" spans="1:44" x14ac:dyDescent="0.2">
      <c r="A4247" t="s">
        <v>2013</v>
      </c>
      <c r="B4247" s="21" t="s">
        <v>1146</v>
      </c>
      <c r="C4247" s="21" t="s">
        <v>1149</v>
      </c>
      <c r="D4247" s="21" t="s">
        <v>3260</v>
      </c>
      <c r="E4247" s="21" t="s">
        <v>3271</v>
      </c>
      <c r="G4247" s="14" t="s">
        <v>3267</v>
      </c>
      <c r="H4247" s="21" t="s">
        <v>1165</v>
      </c>
      <c r="I4247" s="21" t="s">
        <v>3262</v>
      </c>
      <c r="M4247" t="s">
        <v>3034</v>
      </c>
      <c r="O4247">
        <v>2009</v>
      </c>
      <c r="Q4247" t="s">
        <v>3263</v>
      </c>
      <c r="S4247" t="s">
        <v>3265</v>
      </c>
      <c r="T4247" t="s">
        <v>3264</v>
      </c>
      <c r="U4247" s="21" t="s">
        <v>1151</v>
      </c>
      <c r="X4247" s="9" t="s">
        <v>1290</v>
      </c>
      <c r="Z4247">
        <v>12</v>
      </c>
      <c r="AD4247" t="s">
        <v>1165</v>
      </c>
      <c r="AF4247" t="s">
        <v>1165</v>
      </c>
      <c r="AI4247" s="21" t="s">
        <v>1165</v>
      </c>
      <c r="AJ4247" s="21" t="s">
        <v>1148</v>
      </c>
      <c r="AK4247">
        <v>0</v>
      </c>
      <c r="AL4247" t="s">
        <v>1277</v>
      </c>
      <c r="AM4247">
        <v>0</v>
      </c>
      <c r="AN4247" s="21">
        <v>4</v>
      </c>
      <c r="AO4247" s="21">
        <v>25</v>
      </c>
      <c r="AP4247" s="21">
        <v>29</v>
      </c>
      <c r="AQ4247" s="22" t="s">
        <v>3252</v>
      </c>
      <c r="AR4247" s="21" t="s">
        <v>3270</v>
      </c>
    </row>
    <row r="4248" spans="1:44" x14ac:dyDescent="0.2">
      <c r="A4248" t="s">
        <v>2013</v>
      </c>
      <c r="B4248" s="21" t="s">
        <v>1146</v>
      </c>
      <c r="C4248" s="21" t="s">
        <v>1149</v>
      </c>
      <c r="D4248" s="21" t="s">
        <v>3260</v>
      </c>
      <c r="E4248" s="21" t="s">
        <v>3271</v>
      </c>
      <c r="G4248" s="14" t="s">
        <v>3267</v>
      </c>
      <c r="H4248" s="21" t="s">
        <v>1165</v>
      </c>
      <c r="I4248" s="21" t="s">
        <v>3262</v>
      </c>
      <c r="M4248" t="s">
        <v>3034</v>
      </c>
      <c r="O4248">
        <v>2009</v>
      </c>
      <c r="Q4248" t="s">
        <v>3263</v>
      </c>
      <c r="S4248" t="s">
        <v>3265</v>
      </c>
      <c r="T4248" t="s">
        <v>3264</v>
      </c>
      <c r="U4248" s="21" t="s">
        <v>1151</v>
      </c>
      <c r="X4248" s="9" t="s">
        <v>1290</v>
      </c>
      <c r="Z4248">
        <v>12</v>
      </c>
      <c r="AD4248" t="s">
        <v>1165</v>
      </c>
      <c r="AF4248" t="s">
        <v>1165</v>
      </c>
      <c r="AI4248" s="21" t="s">
        <v>1165</v>
      </c>
      <c r="AJ4248" s="21" t="s">
        <v>1148</v>
      </c>
      <c r="AK4248">
        <v>0</v>
      </c>
      <c r="AL4248" t="s">
        <v>1277</v>
      </c>
      <c r="AM4248">
        <v>0</v>
      </c>
      <c r="AN4248" s="21">
        <v>4</v>
      </c>
      <c r="AO4248" s="21">
        <v>25</v>
      </c>
      <c r="AP4248" s="21">
        <v>30</v>
      </c>
      <c r="AQ4248" s="22" t="s">
        <v>3252</v>
      </c>
      <c r="AR4248" s="21" t="s">
        <v>3270</v>
      </c>
    </row>
    <row r="4249" spans="1:44" x14ac:dyDescent="0.2">
      <c r="A4249" t="s">
        <v>2013</v>
      </c>
      <c r="B4249" s="21" t="s">
        <v>1146</v>
      </c>
      <c r="C4249" s="21" t="s">
        <v>1149</v>
      </c>
      <c r="D4249" s="21" t="s">
        <v>3260</v>
      </c>
      <c r="E4249" s="21" t="s">
        <v>3271</v>
      </c>
      <c r="G4249" s="14" t="s">
        <v>3267</v>
      </c>
      <c r="H4249" s="21" t="s">
        <v>1165</v>
      </c>
      <c r="I4249" s="21" t="s">
        <v>3262</v>
      </c>
      <c r="M4249" t="s">
        <v>3034</v>
      </c>
      <c r="O4249">
        <v>2009</v>
      </c>
      <c r="Q4249" t="s">
        <v>3263</v>
      </c>
      <c r="S4249" t="s">
        <v>3265</v>
      </c>
      <c r="T4249" t="s">
        <v>3264</v>
      </c>
      <c r="U4249" s="21" t="s">
        <v>1151</v>
      </c>
      <c r="X4249" s="9" t="s">
        <v>1291</v>
      </c>
      <c r="Z4249">
        <v>12</v>
      </c>
      <c r="AD4249" t="s">
        <v>1165</v>
      </c>
      <c r="AF4249" t="s">
        <v>1165</v>
      </c>
      <c r="AI4249" s="21" t="s">
        <v>1165</v>
      </c>
      <c r="AJ4249" s="21" t="s">
        <v>1148</v>
      </c>
      <c r="AK4249">
        <v>0</v>
      </c>
      <c r="AL4249" t="s">
        <v>1277</v>
      </c>
      <c r="AM4249">
        <v>0</v>
      </c>
      <c r="AN4249" s="21">
        <v>4</v>
      </c>
      <c r="AO4249" s="21">
        <v>25</v>
      </c>
      <c r="AP4249" s="21">
        <v>1</v>
      </c>
      <c r="AQ4249" s="22" t="s">
        <v>3252</v>
      </c>
      <c r="AR4249" s="21" t="s">
        <v>3270</v>
      </c>
    </row>
    <row r="4250" spans="1:44" x14ac:dyDescent="0.2">
      <c r="A4250" t="s">
        <v>2013</v>
      </c>
      <c r="B4250" s="21" t="s">
        <v>1146</v>
      </c>
      <c r="C4250" s="21" t="s">
        <v>1149</v>
      </c>
      <c r="D4250" s="21" t="s">
        <v>3260</v>
      </c>
      <c r="E4250" s="21" t="s">
        <v>3271</v>
      </c>
      <c r="G4250" s="14" t="s">
        <v>3267</v>
      </c>
      <c r="H4250" s="21" t="s">
        <v>1165</v>
      </c>
      <c r="I4250" s="21" t="s">
        <v>3262</v>
      </c>
      <c r="M4250" t="s">
        <v>3034</v>
      </c>
      <c r="O4250">
        <v>2009</v>
      </c>
      <c r="Q4250" t="s">
        <v>3263</v>
      </c>
      <c r="S4250" t="s">
        <v>3265</v>
      </c>
      <c r="T4250" t="s">
        <v>3264</v>
      </c>
      <c r="U4250" s="21" t="s">
        <v>1151</v>
      </c>
      <c r="X4250" s="9" t="s">
        <v>1291</v>
      </c>
      <c r="Z4250">
        <v>12</v>
      </c>
      <c r="AD4250" t="s">
        <v>1165</v>
      </c>
      <c r="AF4250" t="s">
        <v>1165</v>
      </c>
      <c r="AI4250" s="21" t="s">
        <v>1165</v>
      </c>
      <c r="AJ4250" s="21" t="s">
        <v>1148</v>
      </c>
      <c r="AK4250">
        <v>0</v>
      </c>
      <c r="AL4250" t="s">
        <v>1277</v>
      </c>
      <c r="AM4250">
        <v>0</v>
      </c>
      <c r="AN4250" s="21">
        <v>4</v>
      </c>
      <c r="AO4250" s="21">
        <v>25</v>
      </c>
      <c r="AP4250" s="21">
        <v>2</v>
      </c>
      <c r="AQ4250" s="22" t="s">
        <v>3252</v>
      </c>
      <c r="AR4250" s="21" t="s">
        <v>3270</v>
      </c>
    </row>
    <row r="4251" spans="1:44" x14ac:dyDescent="0.2">
      <c r="A4251" t="s">
        <v>2013</v>
      </c>
      <c r="B4251" s="21" t="s">
        <v>1146</v>
      </c>
      <c r="C4251" s="21" t="s">
        <v>1149</v>
      </c>
      <c r="D4251" s="21" t="s">
        <v>3260</v>
      </c>
      <c r="E4251" s="21" t="s">
        <v>3271</v>
      </c>
      <c r="G4251" s="14" t="s">
        <v>3267</v>
      </c>
      <c r="H4251" s="21" t="s">
        <v>1165</v>
      </c>
      <c r="I4251" s="21" t="s">
        <v>3262</v>
      </c>
      <c r="M4251" t="s">
        <v>3034</v>
      </c>
      <c r="O4251">
        <v>2009</v>
      </c>
      <c r="Q4251" t="s">
        <v>3263</v>
      </c>
      <c r="S4251" t="s">
        <v>3265</v>
      </c>
      <c r="T4251" t="s">
        <v>3264</v>
      </c>
      <c r="U4251" s="21" t="s">
        <v>1151</v>
      </c>
      <c r="X4251" s="9" t="s">
        <v>1291</v>
      </c>
      <c r="Z4251">
        <v>12</v>
      </c>
      <c r="AD4251" t="s">
        <v>1165</v>
      </c>
      <c r="AF4251" t="s">
        <v>1165</v>
      </c>
      <c r="AI4251" s="21" t="s">
        <v>1165</v>
      </c>
      <c r="AJ4251" s="21" t="s">
        <v>1148</v>
      </c>
      <c r="AK4251">
        <v>0</v>
      </c>
      <c r="AL4251" t="s">
        <v>1277</v>
      </c>
      <c r="AM4251">
        <v>0</v>
      </c>
      <c r="AN4251" s="21">
        <v>4</v>
      </c>
      <c r="AO4251" s="21">
        <v>25</v>
      </c>
      <c r="AP4251" s="21">
        <v>3</v>
      </c>
      <c r="AQ4251" s="22" t="s">
        <v>3252</v>
      </c>
      <c r="AR4251" s="21" t="s">
        <v>3270</v>
      </c>
    </row>
    <row r="4252" spans="1:44" x14ac:dyDescent="0.2">
      <c r="A4252" t="s">
        <v>2013</v>
      </c>
      <c r="B4252" s="21" t="s">
        <v>1146</v>
      </c>
      <c r="C4252" s="21" t="s">
        <v>1149</v>
      </c>
      <c r="D4252" s="21" t="s">
        <v>3260</v>
      </c>
      <c r="E4252" s="21" t="s">
        <v>3271</v>
      </c>
      <c r="G4252" s="14" t="s">
        <v>3267</v>
      </c>
      <c r="H4252" s="21" t="s">
        <v>1165</v>
      </c>
      <c r="I4252" s="21" t="s">
        <v>3262</v>
      </c>
      <c r="M4252" t="s">
        <v>3034</v>
      </c>
      <c r="O4252">
        <v>2009</v>
      </c>
      <c r="Q4252" t="s">
        <v>3263</v>
      </c>
      <c r="S4252" t="s">
        <v>3265</v>
      </c>
      <c r="T4252" t="s">
        <v>3264</v>
      </c>
      <c r="U4252" s="21" t="s">
        <v>1151</v>
      </c>
      <c r="X4252" s="9" t="s">
        <v>1291</v>
      </c>
      <c r="Z4252">
        <v>12</v>
      </c>
      <c r="AD4252" t="s">
        <v>1165</v>
      </c>
      <c r="AF4252" t="s">
        <v>1165</v>
      </c>
      <c r="AI4252" s="21" t="s">
        <v>1165</v>
      </c>
      <c r="AJ4252" s="21" t="s">
        <v>1148</v>
      </c>
      <c r="AK4252">
        <v>0</v>
      </c>
      <c r="AL4252" t="s">
        <v>1277</v>
      </c>
      <c r="AM4252">
        <v>0</v>
      </c>
      <c r="AN4252" s="21">
        <v>4</v>
      </c>
      <c r="AO4252" s="21">
        <v>25</v>
      </c>
      <c r="AP4252" s="21">
        <v>4</v>
      </c>
      <c r="AQ4252" s="22" t="s">
        <v>3252</v>
      </c>
      <c r="AR4252" s="21" t="s">
        <v>3270</v>
      </c>
    </row>
    <row r="4253" spans="1:44" x14ac:dyDescent="0.2">
      <c r="A4253" t="s">
        <v>2013</v>
      </c>
      <c r="B4253" s="21" t="s">
        <v>1146</v>
      </c>
      <c r="C4253" s="21" t="s">
        <v>1149</v>
      </c>
      <c r="D4253" s="21" t="s">
        <v>3260</v>
      </c>
      <c r="E4253" s="21" t="s">
        <v>3271</v>
      </c>
      <c r="G4253" s="14" t="s">
        <v>3267</v>
      </c>
      <c r="H4253" s="21" t="s">
        <v>1165</v>
      </c>
      <c r="I4253" s="21" t="s">
        <v>3262</v>
      </c>
      <c r="M4253" t="s">
        <v>3034</v>
      </c>
      <c r="O4253">
        <v>2009</v>
      </c>
      <c r="Q4253" t="s">
        <v>3263</v>
      </c>
      <c r="S4253" t="s">
        <v>3265</v>
      </c>
      <c r="T4253" t="s">
        <v>3264</v>
      </c>
      <c r="U4253" s="21" t="s">
        <v>1151</v>
      </c>
      <c r="X4253" s="9" t="s">
        <v>1291</v>
      </c>
      <c r="Z4253">
        <v>12</v>
      </c>
      <c r="AD4253" t="s">
        <v>1165</v>
      </c>
      <c r="AF4253" t="s">
        <v>1165</v>
      </c>
      <c r="AI4253" s="21" t="s">
        <v>1165</v>
      </c>
      <c r="AJ4253" s="21" t="s">
        <v>1148</v>
      </c>
      <c r="AK4253">
        <v>0</v>
      </c>
      <c r="AL4253" t="s">
        <v>1277</v>
      </c>
      <c r="AM4253">
        <v>0</v>
      </c>
      <c r="AN4253" s="21">
        <v>4</v>
      </c>
      <c r="AO4253" s="21">
        <v>25</v>
      </c>
      <c r="AP4253" s="21">
        <v>5</v>
      </c>
      <c r="AQ4253" s="22" t="s">
        <v>3252</v>
      </c>
      <c r="AR4253" s="21" t="s">
        <v>3270</v>
      </c>
    </row>
    <row r="4254" spans="1:44" x14ac:dyDescent="0.2">
      <c r="A4254" t="s">
        <v>2013</v>
      </c>
      <c r="B4254" s="21" t="s">
        <v>1146</v>
      </c>
      <c r="C4254" s="21" t="s">
        <v>1149</v>
      </c>
      <c r="D4254" s="21" t="s">
        <v>3260</v>
      </c>
      <c r="E4254" s="21" t="s">
        <v>3271</v>
      </c>
      <c r="G4254" s="14" t="s">
        <v>3267</v>
      </c>
      <c r="H4254" s="21" t="s">
        <v>1165</v>
      </c>
      <c r="I4254" s="21" t="s">
        <v>3262</v>
      </c>
      <c r="M4254" t="s">
        <v>3034</v>
      </c>
      <c r="O4254">
        <v>2009</v>
      </c>
      <c r="Q4254" t="s">
        <v>3263</v>
      </c>
      <c r="S4254" t="s">
        <v>3265</v>
      </c>
      <c r="T4254" t="s">
        <v>3264</v>
      </c>
      <c r="U4254" s="21" t="s">
        <v>1151</v>
      </c>
      <c r="X4254" s="9" t="s">
        <v>1291</v>
      </c>
      <c r="Z4254">
        <v>12</v>
      </c>
      <c r="AD4254" t="s">
        <v>1165</v>
      </c>
      <c r="AF4254" t="s">
        <v>1165</v>
      </c>
      <c r="AI4254" s="21" t="s">
        <v>1165</v>
      </c>
      <c r="AJ4254" s="21" t="s">
        <v>1148</v>
      </c>
      <c r="AK4254">
        <v>0</v>
      </c>
      <c r="AL4254" t="s">
        <v>1277</v>
      </c>
      <c r="AM4254">
        <v>0</v>
      </c>
      <c r="AN4254" s="21">
        <v>4</v>
      </c>
      <c r="AO4254" s="21">
        <v>25</v>
      </c>
      <c r="AP4254" s="21">
        <v>6</v>
      </c>
      <c r="AQ4254" s="22" t="s">
        <v>3252</v>
      </c>
      <c r="AR4254" s="21" t="s">
        <v>3270</v>
      </c>
    </row>
    <row r="4255" spans="1:44" x14ac:dyDescent="0.2">
      <c r="A4255" t="s">
        <v>2013</v>
      </c>
      <c r="B4255" s="21" t="s">
        <v>1146</v>
      </c>
      <c r="C4255" s="21" t="s">
        <v>1149</v>
      </c>
      <c r="D4255" s="21" t="s">
        <v>3260</v>
      </c>
      <c r="E4255" s="21" t="s">
        <v>3271</v>
      </c>
      <c r="G4255" s="14" t="s">
        <v>3267</v>
      </c>
      <c r="H4255" s="21" t="s">
        <v>1165</v>
      </c>
      <c r="I4255" s="21" t="s">
        <v>3262</v>
      </c>
      <c r="M4255" t="s">
        <v>3034</v>
      </c>
      <c r="O4255">
        <v>2009</v>
      </c>
      <c r="Q4255" t="s">
        <v>3263</v>
      </c>
      <c r="S4255" t="s">
        <v>3265</v>
      </c>
      <c r="T4255" t="s">
        <v>3264</v>
      </c>
      <c r="U4255" s="21" t="s">
        <v>1151</v>
      </c>
      <c r="X4255" s="9" t="s">
        <v>1291</v>
      </c>
      <c r="Z4255">
        <v>12</v>
      </c>
      <c r="AD4255" t="s">
        <v>1165</v>
      </c>
      <c r="AF4255" t="s">
        <v>1165</v>
      </c>
      <c r="AI4255" s="21" t="s">
        <v>1165</v>
      </c>
      <c r="AJ4255" s="21" t="s">
        <v>1148</v>
      </c>
      <c r="AK4255">
        <v>0</v>
      </c>
      <c r="AL4255" t="s">
        <v>1277</v>
      </c>
      <c r="AM4255">
        <v>0</v>
      </c>
      <c r="AN4255" s="21">
        <v>4</v>
      </c>
      <c r="AO4255" s="21">
        <v>25</v>
      </c>
      <c r="AP4255" s="21">
        <v>7</v>
      </c>
      <c r="AQ4255" s="22" t="s">
        <v>3252</v>
      </c>
      <c r="AR4255" s="21" t="s">
        <v>3270</v>
      </c>
    </row>
    <row r="4256" spans="1:44" x14ac:dyDescent="0.2">
      <c r="A4256" t="s">
        <v>2013</v>
      </c>
      <c r="B4256" s="21" t="s">
        <v>1146</v>
      </c>
      <c r="C4256" s="21" t="s">
        <v>1149</v>
      </c>
      <c r="D4256" s="21" t="s">
        <v>3260</v>
      </c>
      <c r="E4256" s="21" t="s">
        <v>3271</v>
      </c>
      <c r="G4256" s="14" t="s">
        <v>3267</v>
      </c>
      <c r="H4256" s="21" t="s">
        <v>1165</v>
      </c>
      <c r="I4256" s="21" t="s">
        <v>3262</v>
      </c>
      <c r="M4256" t="s">
        <v>3034</v>
      </c>
      <c r="O4256">
        <v>2009</v>
      </c>
      <c r="Q4256" t="s">
        <v>3263</v>
      </c>
      <c r="S4256" t="s">
        <v>3265</v>
      </c>
      <c r="T4256" t="s">
        <v>3264</v>
      </c>
      <c r="U4256" s="21" t="s">
        <v>1151</v>
      </c>
      <c r="X4256" s="9" t="s">
        <v>1291</v>
      </c>
      <c r="Z4256">
        <v>12</v>
      </c>
      <c r="AD4256" t="s">
        <v>1165</v>
      </c>
      <c r="AF4256" t="s">
        <v>1165</v>
      </c>
      <c r="AI4256" s="21" t="s">
        <v>1165</v>
      </c>
      <c r="AJ4256" s="21" t="s">
        <v>1148</v>
      </c>
      <c r="AK4256">
        <v>0</v>
      </c>
      <c r="AL4256" t="s">
        <v>1277</v>
      </c>
      <c r="AM4256">
        <v>0</v>
      </c>
      <c r="AN4256" s="21">
        <v>4</v>
      </c>
      <c r="AO4256" s="21">
        <v>25</v>
      </c>
      <c r="AP4256" s="21">
        <v>8</v>
      </c>
      <c r="AQ4256" s="22" t="s">
        <v>3252</v>
      </c>
      <c r="AR4256" s="21" t="s">
        <v>3270</v>
      </c>
    </row>
    <row r="4257" spans="1:44" x14ac:dyDescent="0.2">
      <c r="A4257" t="s">
        <v>2013</v>
      </c>
      <c r="B4257" s="21" t="s">
        <v>1146</v>
      </c>
      <c r="C4257" s="21" t="s">
        <v>1149</v>
      </c>
      <c r="D4257" s="21" t="s">
        <v>3260</v>
      </c>
      <c r="E4257" s="21" t="s">
        <v>3271</v>
      </c>
      <c r="G4257" s="14" t="s">
        <v>3267</v>
      </c>
      <c r="H4257" s="21" t="s">
        <v>1165</v>
      </c>
      <c r="I4257" s="21" t="s">
        <v>3262</v>
      </c>
      <c r="M4257" t="s">
        <v>3034</v>
      </c>
      <c r="O4257">
        <v>2009</v>
      </c>
      <c r="Q4257" t="s">
        <v>3263</v>
      </c>
      <c r="S4257" t="s">
        <v>3265</v>
      </c>
      <c r="T4257" t="s">
        <v>3264</v>
      </c>
      <c r="U4257" s="21" t="s">
        <v>1151</v>
      </c>
      <c r="X4257" s="9" t="s">
        <v>1291</v>
      </c>
      <c r="Z4257">
        <v>12</v>
      </c>
      <c r="AD4257" t="s">
        <v>1165</v>
      </c>
      <c r="AF4257" t="s">
        <v>1165</v>
      </c>
      <c r="AI4257" s="21" t="s">
        <v>1165</v>
      </c>
      <c r="AJ4257" s="21" t="s">
        <v>1148</v>
      </c>
      <c r="AK4257">
        <v>1.0609999999999999</v>
      </c>
      <c r="AL4257" t="s">
        <v>1277</v>
      </c>
      <c r="AM4257">
        <f>3.081-1.061</f>
        <v>2.02</v>
      </c>
      <c r="AN4257" s="21">
        <v>4</v>
      </c>
      <c r="AO4257" s="21">
        <v>25</v>
      </c>
      <c r="AP4257" s="21">
        <v>9</v>
      </c>
      <c r="AQ4257" s="22" t="s">
        <v>3252</v>
      </c>
      <c r="AR4257" s="21" t="s">
        <v>3270</v>
      </c>
    </row>
    <row r="4258" spans="1:44" x14ac:dyDescent="0.2">
      <c r="A4258" t="s">
        <v>2013</v>
      </c>
      <c r="B4258" s="21" t="s">
        <v>1146</v>
      </c>
      <c r="C4258" s="21" t="s">
        <v>1149</v>
      </c>
      <c r="D4258" s="21" t="s">
        <v>3260</v>
      </c>
      <c r="E4258" s="21" t="s">
        <v>3271</v>
      </c>
      <c r="G4258" s="14" t="s">
        <v>3267</v>
      </c>
      <c r="H4258" s="21" t="s">
        <v>1165</v>
      </c>
      <c r="I4258" s="21" t="s">
        <v>3262</v>
      </c>
      <c r="M4258" t="s">
        <v>3034</v>
      </c>
      <c r="O4258">
        <v>2009</v>
      </c>
      <c r="Q4258" t="s">
        <v>3263</v>
      </c>
      <c r="S4258" t="s">
        <v>3265</v>
      </c>
      <c r="T4258" t="s">
        <v>3264</v>
      </c>
      <c r="U4258" s="21" t="s">
        <v>1151</v>
      </c>
      <c r="X4258" s="9" t="s">
        <v>1291</v>
      </c>
      <c r="Z4258">
        <v>12</v>
      </c>
      <c r="AD4258" t="s">
        <v>1165</v>
      </c>
      <c r="AF4258" t="s">
        <v>1165</v>
      </c>
      <c r="AI4258" s="21" t="s">
        <v>1165</v>
      </c>
      <c r="AJ4258" s="21" t="s">
        <v>1148</v>
      </c>
      <c r="AK4258">
        <v>1.0609999999999999</v>
      </c>
      <c r="AL4258" t="s">
        <v>1277</v>
      </c>
      <c r="AM4258">
        <f>3.081-1.061</f>
        <v>2.02</v>
      </c>
      <c r="AN4258" s="21">
        <v>4</v>
      </c>
      <c r="AO4258" s="21">
        <v>25</v>
      </c>
      <c r="AP4258" s="21">
        <v>10</v>
      </c>
      <c r="AQ4258" s="22" t="s">
        <v>3252</v>
      </c>
      <c r="AR4258" s="21" t="s">
        <v>3270</v>
      </c>
    </row>
    <row r="4259" spans="1:44" x14ac:dyDescent="0.2">
      <c r="A4259" t="s">
        <v>2013</v>
      </c>
      <c r="B4259" s="21" t="s">
        <v>1146</v>
      </c>
      <c r="C4259" s="21" t="s">
        <v>1149</v>
      </c>
      <c r="D4259" s="21" t="s">
        <v>3260</v>
      </c>
      <c r="E4259" s="21" t="s">
        <v>3271</v>
      </c>
      <c r="G4259" s="14" t="s">
        <v>3267</v>
      </c>
      <c r="H4259" s="21" t="s">
        <v>1165</v>
      </c>
      <c r="I4259" s="21" t="s">
        <v>3262</v>
      </c>
      <c r="M4259" t="s">
        <v>3034</v>
      </c>
      <c r="O4259">
        <v>2009</v>
      </c>
      <c r="Q4259" t="s">
        <v>3263</v>
      </c>
      <c r="S4259" t="s">
        <v>3265</v>
      </c>
      <c r="T4259" t="s">
        <v>3264</v>
      </c>
      <c r="U4259" s="21" t="s">
        <v>1151</v>
      </c>
      <c r="X4259" s="9" t="s">
        <v>1291</v>
      </c>
      <c r="Z4259">
        <v>12</v>
      </c>
      <c r="AD4259" t="s">
        <v>1165</v>
      </c>
      <c r="AF4259" t="s">
        <v>1165</v>
      </c>
      <c r="AI4259" s="21" t="s">
        <v>1165</v>
      </c>
      <c r="AJ4259" s="21" t="s">
        <v>1148</v>
      </c>
      <c r="AK4259">
        <v>3.03</v>
      </c>
      <c r="AL4259" t="s">
        <v>1277</v>
      </c>
      <c r="AM4259">
        <f>5.101-1.263</f>
        <v>3.8380000000000001</v>
      </c>
      <c r="AN4259" s="21">
        <v>4</v>
      </c>
      <c r="AO4259" s="21">
        <v>25</v>
      </c>
      <c r="AP4259" s="21">
        <v>11</v>
      </c>
      <c r="AQ4259" s="22" t="s">
        <v>3252</v>
      </c>
      <c r="AR4259" s="21" t="s">
        <v>3270</v>
      </c>
    </row>
    <row r="4260" spans="1:44" x14ac:dyDescent="0.2">
      <c r="A4260" t="s">
        <v>2013</v>
      </c>
      <c r="B4260" s="21" t="s">
        <v>1146</v>
      </c>
      <c r="C4260" s="21" t="s">
        <v>1149</v>
      </c>
      <c r="D4260" s="21" t="s">
        <v>3260</v>
      </c>
      <c r="E4260" s="21" t="s">
        <v>3271</v>
      </c>
      <c r="G4260" s="14" t="s">
        <v>3267</v>
      </c>
      <c r="H4260" s="21" t="s">
        <v>1165</v>
      </c>
      <c r="I4260" s="21" t="s">
        <v>3262</v>
      </c>
      <c r="M4260" t="s">
        <v>3034</v>
      </c>
      <c r="O4260">
        <v>2009</v>
      </c>
      <c r="Q4260" t="s">
        <v>3263</v>
      </c>
      <c r="S4260" t="s">
        <v>3265</v>
      </c>
      <c r="T4260" t="s">
        <v>3264</v>
      </c>
      <c r="U4260" s="21" t="s">
        <v>1151</v>
      </c>
      <c r="X4260" s="9" t="s">
        <v>1291</v>
      </c>
      <c r="Z4260">
        <v>12</v>
      </c>
      <c r="AD4260" t="s">
        <v>1165</v>
      </c>
      <c r="AF4260" t="s">
        <v>1165</v>
      </c>
      <c r="AI4260" s="21" t="s">
        <v>1165</v>
      </c>
      <c r="AJ4260" s="21" t="s">
        <v>1148</v>
      </c>
      <c r="AK4260">
        <v>8.1310000000000002</v>
      </c>
      <c r="AL4260" t="s">
        <v>1277</v>
      </c>
      <c r="AM4260">
        <f>12.778-3.485</f>
        <v>9.293000000000001</v>
      </c>
      <c r="AN4260" s="21">
        <v>4</v>
      </c>
      <c r="AO4260" s="21">
        <v>25</v>
      </c>
      <c r="AP4260" s="21">
        <v>12</v>
      </c>
      <c r="AQ4260" s="22" t="s">
        <v>3252</v>
      </c>
      <c r="AR4260" s="21" t="s">
        <v>3270</v>
      </c>
    </row>
    <row r="4261" spans="1:44" x14ac:dyDescent="0.2">
      <c r="A4261" t="s">
        <v>2013</v>
      </c>
      <c r="B4261" s="21" t="s">
        <v>1146</v>
      </c>
      <c r="C4261" s="21" t="s">
        <v>1149</v>
      </c>
      <c r="D4261" s="21" t="s">
        <v>3260</v>
      </c>
      <c r="E4261" s="21" t="s">
        <v>3271</v>
      </c>
      <c r="G4261" s="14" t="s">
        <v>3267</v>
      </c>
      <c r="H4261" s="21" t="s">
        <v>1165</v>
      </c>
      <c r="I4261" s="21" t="s">
        <v>3262</v>
      </c>
      <c r="M4261" t="s">
        <v>3034</v>
      </c>
      <c r="O4261">
        <v>2009</v>
      </c>
      <c r="Q4261" t="s">
        <v>3263</v>
      </c>
      <c r="S4261" t="s">
        <v>3265</v>
      </c>
      <c r="T4261" t="s">
        <v>3264</v>
      </c>
      <c r="U4261" s="21" t="s">
        <v>1151</v>
      </c>
      <c r="X4261" s="9" t="s">
        <v>1291</v>
      </c>
      <c r="Z4261">
        <v>12</v>
      </c>
      <c r="AD4261" t="s">
        <v>1165</v>
      </c>
      <c r="AF4261" t="s">
        <v>1165</v>
      </c>
      <c r="AI4261" s="21" t="s">
        <v>1165</v>
      </c>
      <c r="AJ4261" s="21" t="s">
        <v>1148</v>
      </c>
      <c r="AK4261">
        <v>18.989999999999998</v>
      </c>
      <c r="AL4261" t="s">
        <v>1277</v>
      </c>
      <c r="AM4261">
        <f>25.101-12.98</f>
        <v>12.120999999999999</v>
      </c>
      <c r="AN4261" s="21">
        <v>4</v>
      </c>
      <c r="AO4261" s="21">
        <v>25</v>
      </c>
      <c r="AP4261" s="21">
        <v>13</v>
      </c>
      <c r="AQ4261" s="22" t="s">
        <v>3252</v>
      </c>
      <c r="AR4261" s="21" t="s">
        <v>3270</v>
      </c>
    </row>
    <row r="4262" spans="1:44" x14ac:dyDescent="0.2">
      <c r="A4262" t="s">
        <v>2013</v>
      </c>
      <c r="B4262" s="21" t="s">
        <v>1146</v>
      </c>
      <c r="C4262" s="21" t="s">
        <v>1149</v>
      </c>
      <c r="D4262" s="21" t="s">
        <v>3260</v>
      </c>
      <c r="E4262" s="21" t="s">
        <v>3271</v>
      </c>
      <c r="G4262" s="14" t="s">
        <v>3267</v>
      </c>
      <c r="H4262" s="21" t="s">
        <v>1165</v>
      </c>
      <c r="I4262" s="21" t="s">
        <v>3262</v>
      </c>
      <c r="M4262" t="s">
        <v>3034</v>
      </c>
      <c r="O4262">
        <v>2009</v>
      </c>
      <c r="Q4262" t="s">
        <v>3263</v>
      </c>
      <c r="S4262" t="s">
        <v>3265</v>
      </c>
      <c r="T4262" t="s">
        <v>3264</v>
      </c>
      <c r="U4262" s="21" t="s">
        <v>1151</v>
      </c>
      <c r="X4262" s="9" t="s">
        <v>1291</v>
      </c>
      <c r="Z4262">
        <v>12</v>
      </c>
      <c r="AD4262" t="s">
        <v>1165</v>
      </c>
      <c r="AF4262" t="s">
        <v>1165</v>
      </c>
      <c r="AI4262" s="21" t="s">
        <v>1165</v>
      </c>
      <c r="AJ4262" s="21" t="s">
        <v>1148</v>
      </c>
      <c r="AK4262">
        <v>28.131</v>
      </c>
      <c r="AL4262" t="s">
        <v>1277</v>
      </c>
      <c r="AM4262">
        <f>35.404-20.657</f>
        <v>14.747000000000003</v>
      </c>
      <c r="AN4262" s="21">
        <v>4</v>
      </c>
      <c r="AO4262" s="21">
        <v>25</v>
      </c>
      <c r="AP4262" s="21">
        <v>14</v>
      </c>
      <c r="AQ4262" s="22" t="s">
        <v>3252</v>
      </c>
      <c r="AR4262" s="21" t="s">
        <v>3270</v>
      </c>
    </row>
    <row r="4263" spans="1:44" x14ac:dyDescent="0.2">
      <c r="A4263" t="s">
        <v>2013</v>
      </c>
      <c r="B4263" s="21" t="s">
        <v>1146</v>
      </c>
      <c r="C4263" s="21" t="s">
        <v>1149</v>
      </c>
      <c r="D4263" s="21" t="s">
        <v>3260</v>
      </c>
      <c r="E4263" s="21" t="s">
        <v>3271</v>
      </c>
      <c r="G4263" s="14" t="s">
        <v>3267</v>
      </c>
      <c r="H4263" s="21" t="s">
        <v>1165</v>
      </c>
      <c r="I4263" s="21" t="s">
        <v>3262</v>
      </c>
      <c r="M4263" t="s">
        <v>3034</v>
      </c>
      <c r="O4263">
        <v>2009</v>
      </c>
      <c r="Q4263" t="s">
        <v>3263</v>
      </c>
      <c r="S4263" t="s">
        <v>3265</v>
      </c>
      <c r="T4263" t="s">
        <v>3264</v>
      </c>
      <c r="U4263" s="21" t="s">
        <v>1151</v>
      </c>
      <c r="X4263" s="9" t="s">
        <v>1291</v>
      </c>
      <c r="Z4263">
        <v>12</v>
      </c>
      <c r="AD4263" t="s">
        <v>1165</v>
      </c>
      <c r="AF4263" t="s">
        <v>1165</v>
      </c>
      <c r="AI4263" s="21" t="s">
        <v>1165</v>
      </c>
      <c r="AJ4263" s="21" t="s">
        <v>1148</v>
      </c>
      <c r="AK4263">
        <v>42.273000000000003</v>
      </c>
      <c r="AL4263" t="s">
        <v>1277</v>
      </c>
      <c r="AM4263">
        <f>47.323-37.02</f>
        <v>10.302999999999997</v>
      </c>
      <c r="AN4263" s="21">
        <v>4</v>
      </c>
      <c r="AO4263" s="21">
        <v>25</v>
      </c>
      <c r="AP4263" s="21">
        <v>15</v>
      </c>
      <c r="AQ4263" s="22" t="s">
        <v>3252</v>
      </c>
      <c r="AR4263" s="21" t="s">
        <v>3270</v>
      </c>
    </row>
    <row r="4264" spans="1:44" x14ac:dyDescent="0.2">
      <c r="A4264" t="s">
        <v>2013</v>
      </c>
      <c r="B4264" s="21" t="s">
        <v>1146</v>
      </c>
      <c r="C4264" s="21" t="s">
        <v>1149</v>
      </c>
      <c r="D4264" s="21" t="s">
        <v>3260</v>
      </c>
      <c r="E4264" s="21" t="s">
        <v>3271</v>
      </c>
      <c r="G4264" s="14" t="s">
        <v>3267</v>
      </c>
      <c r="H4264" s="21" t="s">
        <v>1165</v>
      </c>
      <c r="I4264" s="21" t="s">
        <v>3262</v>
      </c>
      <c r="M4264" t="s">
        <v>3034</v>
      </c>
      <c r="O4264">
        <v>2009</v>
      </c>
      <c r="Q4264" t="s">
        <v>3263</v>
      </c>
      <c r="S4264" t="s">
        <v>3265</v>
      </c>
      <c r="T4264" t="s">
        <v>3264</v>
      </c>
      <c r="U4264" s="21" t="s">
        <v>1151</v>
      </c>
      <c r="X4264" s="9" t="s">
        <v>1291</v>
      </c>
      <c r="Z4264">
        <v>12</v>
      </c>
      <c r="AD4264" t="s">
        <v>1165</v>
      </c>
      <c r="AF4264" t="s">
        <v>1165</v>
      </c>
      <c r="AI4264" s="21" t="s">
        <v>1165</v>
      </c>
      <c r="AJ4264" s="21" t="s">
        <v>1148</v>
      </c>
      <c r="AK4264">
        <v>57.171999999999997</v>
      </c>
      <c r="AL4264" t="s">
        <v>1277</v>
      </c>
      <c r="AM4264">
        <f>62.273-52.172</f>
        <v>10.101000000000006</v>
      </c>
      <c r="AN4264" s="21">
        <v>4</v>
      </c>
      <c r="AO4264" s="21">
        <v>25</v>
      </c>
      <c r="AP4264" s="21">
        <v>16</v>
      </c>
      <c r="AQ4264" s="22" t="s">
        <v>3252</v>
      </c>
      <c r="AR4264" s="21" t="s">
        <v>3270</v>
      </c>
    </row>
    <row r="4265" spans="1:44" x14ac:dyDescent="0.2">
      <c r="A4265" t="s">
        <v>2013</v>
      </c>
      <c r="B4265" s="21" t="s">
        <v>1146</v>
      </c>
      <c r="C4265" s="21" t="s">
        <v>1149</v>
      </c>
      <c r="D4265" s="21" t="s">
        <v>3260</v>
      </c>
      <c r="E4265" s="21" t="s">
        <v>3271</v>
      </c>
      <c r="G4265" s="14" t="s">
        <v>3267</v>
      </c>
      <c r="H4265" s="21" t="s">
        <v>1165</v>
      </c>
      <c r="I4265" s="21" t="s">
        <v>3262</v>
      </c>
      <c r="M4265" t="s">
        <v>3034</v>
      </c>
      <c r="O4265">
        <v>2009</v>
      </c>
      <c r="Q4265" t="s">
        <v>3263</v>
      </c>
      <c r="S4265" t="s">
        <v>3265</v>
      </c>
      <c r="T4265" t="s">
        <v>3264</v>
      </c>
      <c r="U4265" s="21" t="s">
        <v>1151</v>
      </c>
      <c r="X4265" s="9" t="s">
        <v>1291</v>
      </c>
      <c r="Z4265">
        <v>12</v>
      </c>
      <c r="AD4265" t="s">
        <v>1165</v>
      </c>
      <c r="AF4265" t="s">
        <v>1165</v>
      </c>
      <c r="AI4265" s="21" t="s">
        <v>1165</v>
      </c>
      <c r="AJ4265" s="21" t="s">
        <v>1148</v>
      </c>
      <c r="AK4265" s="21">
        <v>61.414000000000001</v>
      </c>
      <c r="AL4265" t="s">
        <v>1277</v>
      </c>
      <c r="AM4265" t="s">
        <v>3003</v>
      </c>
      <c r="AN4265" s="21">
        <v>4</v>
      </c>
      <c r="AO4265" s="21">
        <v>25</v>
      </c>
      <c r="AP4265" s="21">
        <v>17</v>
      </c>
      <c r="AQ4265" s="22" t="s">
        <v>3252</v>
      </c>
      <c r="AR4265" s="21" t="s">
        <v>3270</v>
      </c>
    </row>
    <row r="4266" spans="1:44" x14ac:dyDescent="0.2">
      <c r="A4266" t="s">
        <v>2013</v>
      </c>
      <c r="B4266" s="21" t="s">
        <v>1146</v>
      </c>
      <c r="C4266" s="21" t="s">
        <v>1149</v>
      </c>
      <c r="D4266" s="21" t="s">
        <v>3260</v>
      </c>
      <c r="E4266" s="21" t="s">
        <v>3271</v>
      </c>
      <c r="G4266" s="14" t="s">
        <v>3267</v>
      </c>
      <c r="H4266" s="21" t="s">
        <v>1165</v>
      </c>
      <c r="I4266" s="21" t="s">
        <v>3262</v>
      </c>
      <c r="M4266" t="s">
        <v>3034</v>
      </c>
      <c r="O4266">
        <v>2009</v>
      </c>
      <c r="Q4266" t="s">
        <v>3263</v>
      </c>
      <c r="S4266" t="s">
        <v>3265</v>
      </c>
      <c r="T4266" t="s">
        <v>3264</v>
      </c>
      <c r="U4266" s="21" t="s">
        <v>1151</v>
      </c>
      <c r="X4266" s="9" t="s">
        <v>1291</v>
      </c>
      <c r="Z4266">
        <v>12</v>
      </c>
      <c r="AD4266" t="s">
        <v>1165</v>
      </c>
      <c r="AF4266" t="s">
        <v>1165</v>
      </c>
      <c r="AI4266" s="21" t="s">
        <v>1165</v>
      </c>
      <c r="AJ4266" s="21" t="s">
        <v>1148</v>
      </c>
      <c r="AK4266" s="21">
        <v>69.343000000000004</v>
      </c>
      <c r="AL4266" t="s">
        <v>1277</v>
      </c>
      <c r="AM4266" t="s">
        <v>3003</v>
      </c>
      <c r="AN4266" s="21">
        <v>4</v>
      </c>
      <c r="AO4266" s="21">
        <v>25</v>
      </c>
      <c r="AP4266" s="21">
        <v>18</v>
      </c>
      <c r="AQ4266" s="22" t="s">
        <v>3252</v>
      </c>
      <c r="AR4266" s="21" t="s">
        <v>3270</v>
      </c>
    </row>
    <row r="4267" spans="1:44" x14ac:dyDescent="0.2">
      <c r="A4267" t="s">
        <v>2013</v>
      </c>
      <c r="B4267" s="21" t="s">
        <v>1146</v>
      </c>
      <c r="C4267" s="21" t="s">
        <v>1149</v>
      </c>
      <c r="D4267" s="21" t="s">
        <v>3260</v>
      </c>
      <c r="E4267" s="21" t="s">
        <v>3271</v>
      </c>
      <c r="G4267" s="14" t="s">
        <v>3267</v>
      </c>
      <c r="H4267" s="21" t="s">
        <v>1165</v>
      </c>
      <c r="I4267" s="21" t="s">
        <v>3262</v>
      </c>
      <c r="M4267" t="s">
        <v>3034</v>
      </c>
      <c r="O4267">
        <v>2009</v>
      </c>
      <c r="Q4267" t="s">
        <v>3263</v>
      </c>
      <c r="S4267" t="s">
        <v>3265</v>
      </c>
      <c r="T4267" t="s">
        <v>3264</v>
      </c>
      <c r="U4267" s="21" t="s">
        <v>1151</v>
      </c>
      <c r="X4267" s="9" t="s">
        <v>1291</v>
      </c>
      <c r="Z4267">
        <v>12</v>
      </c>
      <c r="AD4267" t="s">
        <v>1165</v>
      </c>
      <c r="AF4267" t="s">
        <v>1165</v>
      </c>
      <c r="AI4267" s="21" t="s">
        <v>1165</v>
      </c>
      <c r="AJ4267" s="21" t="s">
        <v>1148</v>
      </c>
      <c r="AK4267" s="21">
        <v>74.394000000000005</v>
      </c>
      <c r="AL4267" t="s">
        <v>1277</v>
      </c>
      <c r="AM4267" t="s">
        <v>3003</v>
      </c>
      <c r="AN4267" s="21">
        <v>4</v>
      </c>
      <c r="AO4267" s="21">
        <v>25</v>
      </c>
      <c r="AP4267" s="21">
        <v>19</v>
      </c>
      <c r="AQ4267" s="22" t="s">
        <v>3252</v>
      </c>
      <c r="AR4267" s="21" t="s">
        <v>3270</v>
      </c>
    </row>
    <row r="4268" spans="1:44" x14ac:dyDescent="0.2">
      <c r="A4268" t="s">
        <v>2013</v>
      </c>
      <c r="B4268" s="21" t="s">
        <v>1146</v>
      </c>
      <c r="C4268" s="21" t="s">
        <v>1149</v>
      </c>
      <c r="D4268" s="21" t="s">
        <v>3260</v>
      </c>
      <c r="E4268" s="21" t="s">
        <v>3271</v>
      </c>
      <c r="G4268" s="14" t="s">
        <v>3267</v>
      </c>
      <c r="H4268" s="21" t="s">
        <v>1165</v>
      </c>
      <c r="I4268" s="21" t="s">
        <v>3262</v>
      </c>
      <c r="M4268" t="s">
        <v>3034</v>
      </c>
      <c r="O4268">
        <v>2009</v>
      </c>
      <c r="Q4268" t="s">
        <v>3263</v>
      </c>
      <c r="S4268" t="s">
        <v>3265</v>
      </c>
      <c r="T4268" t="s">
        <v>3264</v>
      </c>
      <c r="U4268" s="21" t="s">
        <v>1151</v>
      </c>
      <c r="X4268" s="9" t="s">
        <v>1291</v>
      </c>
      <c r="Z4268">
        <v>12</v>
      </c>
      <c r="AD4268" t="s">
        <v>1165</v>
      </c>
      <c r="AF4268" t="s">
        <v>1165</v>
      </c>
      <c r="AI4268" s="21" t="s">
        <v>1165</v>
      </c>
      <c r="AJ4268" s="21" t="s">
        <v>1148</v>
      </c>
      <c r="AK4268" s="21">
        <v>76.414000000000001</v>
      </c>
      <c r="AL4268" t="s">
        <v>1277</v>
      </c>
      <c r="AM4268" t="s">
        <v>3003</v>
      </c>
      <c r="AN4268" s="21">
        <v>4</v>
      </c>
      <c r="AO4268" s="21">
        <v>25</v>
      </c>
      <c r="AP4268" s="21">
        <v>20</v>
      </c>
      <c r="AQ4268" s="22" t="s">
        <v>3252</v>
      </c>
      <c r="AR4268" s="21" t="s">
        <v>3270</v>
      </c>
    </row>
    <row r="4269" spans="1:44" x14ac:dyDescent="0.2">
      <c r="A4269" t="s">
        <v>2013</v>
      </c>
      <c r="B4269" s="21" t="s">
        <v>1146</v>
      </c>
      <c r="C4269" s="21" t="s">
        <v>1149</v>
      </c>
      <c r="D4269" s="21" t="s">
        <v>3260</v>
      </c>
      <c r="E4269" s="21" t="s">
        <v>3271</v>
      </c>
      <c r="G4269" s="14" t="s">
        <v>3267</v>
      </c>
      <c r="H4269" s="21" t="s">
        <v>1165</v>
      </c>
      <c r="I4269" s="21" t="s">
        <v>3262</v>
      </c>
      <c r="M4269" t="s">
        <v>3034</v>
      </c>
      <c r="O4269">
        <v>2009</v>
      </c>
      <c r="Q4269" t="s">
        <v>3263</v>
      </c>
      <c r="S4269" t="s">
        <v>3265</v>
      </c>
      <c r="T4269" t="s">
        <v>3264</v>
      </c>
      <c r="U4269" s="21" t="s">
        <v>1151</v>
      </c>
      <c r="X4269" s="9" t="s">
        <v>1291</v>
      </c>
      <c r="Z4269">
        <v>12</v>
      </c>
      <c r="AD4269" t="s">
        <v>1165</v>
      </c>
      <c r="AF4269" t="s">
        <v>1165</v>
      </c>
      <c r="AI4269" s="21" t="s">
        <v>1165</v>
      </c>
      <c r="AJ4269" s="21" t="s">
        <v>1148</v>
      </c>
      <c r="AK4269" s="21">
        <v>78.433999999999997</v>
      </c>
      <c r="AL4269" t="s">
        <v>1277</v>
      </c>
      <c r="AM4269" t="s">
        <v>3003</v>
      </c>
      <c r="AN4269" s="21">
        <v>4</v>
      </c>
      <c r="AO4269" s="21">
        <v>25</v>
      </c>
      <c r="AP4269" s="21">
        <v>21</v>
      </c>
      <c r="AQ4269" s="22" t="s">
        <v>3252</v>
      </c>
      <c r="AR4269" s="21" t="s">
        <v>3270</v>
      </c>
    </row>
    <row r="4270" spans="1:44" x14ac:dyDescent="0.2">
      <c r="A4270" t="s">
        <v>2013</v>
      </c>
      <c r="B4270" s="21" t="s">
        <v>1146</v>
      </c>
      <c r="C4270" s="21" t="s">
        <v>1149</v>
      </c>
      <c r="D4270" s="21" t="s">
        <v>3260</v>
      </c>
      <c r="E4270" s="21" t="s">
        <v>3271</v>
      </c>
      <c r="G4270" s="14" t="s">
        <v>3267</v>
      </c>
      <c r="H4270" s="21" t="s">
        <v>1165</v>
      </c>
      <c r="I4270" s="21" t="s">
        <v>3262</v>
      </c>
      <c r="M4270" t="s">
        <v>3034</v>
      </c>
      <c r="O4270">
        <v>2009</v>
      </c>
      <c r="Q4270" t="s">
        <v>3263</v>
      </c>
      <c r="S4270" t="s">
        <v>3265</v>
      </c>
      <c r="T4270" t="s">
        <v>3264</v>
      </c>
      <c r="U4270" s="21" t="s">
        <v>1151</v>
      </c>
      <c r="X4270" s="9" t="s">
        <v>1291</v>
      </c>
      <c r="Z4270">
        <v>12</v>
      </c>
      <c r="AD4270" t="s">
        <v>1165</v>
      </c>
      <c r="AF4270" t="s">
        <v>1165</v>
      </c>
      <c r="AI4270" s="21" t="s">
        <v>1165</v>
      </c>
      <c r="AJ4270" s="21" t="s">
        <v>1148</v>
      </c>
      <c r="AK4270" s="21">
        <v>78.433999999999997</v>
      </c>
      <c r="AL4270" t="s">
        <v>1277</v>
      </c>
      <c r="AM4270" t="s">
        <v>3003</v>
      </c>
      <c r="AN4270" s="21">
        <v>4</v>
      </c>
      <c r="AO4270" s="21">
        <v>25</v>
      </c>
      <c r="AP4270" s="21">
        <v>22</v>
      </c>
      <c r="AQ4270" s="22" t="s">
        <v>3252</v>
      </c>
      <c r="AR4270" s="21" t="s">
        <v>3270</v>
      </c>
    </row>
    <row r="4271" spans="1:44" x14ac:dyDescent="0.2">
      <c r="A4271" t="s">
        <v>2013</v>
      </c>
      <c r="B4271" s="21" t="s">
        <v>1146</v>
      </c>
      <c r="C4271" s="21" t="s">
        <v>1149</v>
      </c>
      <c r="D4271" s="21" t="s">
        <v>3260</v>
      </c>
      <c r="E4271" s="21" t="s">
        <v>3271</v>
      </c>
      <c r="G4271" s="14" t="s">
        <v>3267</v>
      </c>
      <c r="H4271" s="21" t="s">
        <v>1165</v>
      </c>
      <c r="I4271" s="21" t="s">
        <v>3262</v>
      </c>
      <c r="M4271" t="s">
        <v>3034</v>
      </c>
      <c r="O4271">
        <v>2009</v>
      </c>
      <c r="Q4271" t="s">
        <v>3263</v>
      </c>
      <c r="S4271" t="s">
        <v>3265</v>
      </c>
      <c r="T4271" t="s">
        <v>3264</v>
      </c>
      <c r="U4271" s="21" t="s">
        <v>1151</v>
      </c>
      <c r="X4271" s="9" t="s">
        <v>1291</v>
      </c>
      <c r="Z4271">
        <v>12</v>
      </c>
      <c r="AD4271" t="s">
        <v>1165</v>
      </c>
      <c r="AF4271" t="s">
        <v>1165</v>
      </c>
      <c r="AI4271" s="21" t="s">
        <v>1165</v>
      </c>
      <c r="AJ4271" s="21" t="s">
        <v>1148</v>
      </c>
      <c r="AK4271" s="21">
        <v>80.253</v>
      </c>
      <c r="AL4271" t="s">
        <v>1277</v>
      </c>
      <c r="AM4271" t="s">
        <v>3003</v>
      </c>
      <c r="AN4271" s="21">
        <v>4</v>
      </c>
      <c r="AO4271" s="21">
        <v>25</v>
      </c>
      <c r="AP4271" s="21">
        <v>23</v>
      </c>
      <c r="AQ4271" s="22" t="s">
        <v>3252</v>
      </c>
      <c r="AR4271" s="21" t="s">
        <v>3270</v>
      </c>
    </row>
    <row r="4272" spans="1:44" x14ac:dyDescent="0.2">
      <c r="A4272" t="s">
        <v>2013</v>
      </c>
      <c r="B4272" s="21" t="s">
        <v>1146</v>
      </c>
      <c r="C4272" s="21" t="s">
        <v>1149</v>
      </c>
      <c r="D4272" s="21" t="s">
        <v>3260</v>
      </c>
      <c r="E4272" s="21" t="s">
        <v>3271</v>
      </c>
      <c r="G4272" s="14" t="s">
        <v>3267</v>
      </c>
      <c r="H4272" s="21" t="s">
        <v>1165</v>
      </c>
      <c r="I4272" s="21" t="s">
        <v>3262</v>
      </c>
      <c r="M4272" t="s">
        <v>3034</v>
      </c>
      <c r="O4272">
        <v>2009</v>
      </c>
      <c r="Q4272" t="s">
        <v>3263</v>
      </c>
      <c r="S4272" t="s">
        <v>3265</v>
      </c>
      <c r="T4272" t="s">
        <v>3264</v>
      </c>
      <c r="U4272" s="21" t="s">
        <v>1151</v>
      </c>
      <c r="X4272" s="9" t="s">
        <v>1291</v>
      </c>
      <c r="Z4272">
        <v>12</v>
      </c>
      <c r="AD4272" t="s">
        <v>1165</v>
      </c>
      <c r="AF4272" t="s">
        <v>1165</v>
      </c>
      <c r="AI4272" s="21" t="s">
        <v>1165</v>
      </c>
      <c r="AJ4272" s="21" t="s">
        <v>1148</v>
      </c>
      <c r="AK4272" s="21">
        <v>83.283000000000001</v>
      </c>
      <c r="AL4272" t="s">
        <v>1277</v>
      </c>
      <c r="AM4272" t="s">
        <v>3003</v>
      </c>
      <c r="AN4272" s="21">
        <v>4</v>
      </c>
      <c r="AO4272" s="21">
        <v>25</v>
      </c>
      <c r="AP4272" s="21">
        <v>24</v>
      </c>
      <c r="AQ4272" s="22" t="s">
        <v>3252</v>
      </c>
      <c r="AR4272" s="21" t="s">
        <v>3270</v>
      </c>
    </row>
    <row r="4273" spans="1:44" x14ac:dyDescent="0.2">
      <c r="A4273" t="s">
        <v>2013</v>
      </c>
      <c r="B4273" s="21" t="s">
        <v>1146</v>
      </c>
      <c r="C4273" s="21" t="s">
        <v>1149</v>
      </c>
      <c r="D4273" s="21" t="s">
        <v>3260</v>
      </c>
      <c r="E4273" s="21" t="s">
        <v>3271</v>
      </c>
      <c r="G4273" s="14" t="s">
        <v>3267</v>
      </c>
      <c r="H4273" s="21" t="s">
        <v>1165</v>
      </c>
      <c r="I4273" s="21" t="s">
        <v>3262</v>
      </c>
      <c r="M4273" t="s">
        <v>3034</v>
      </c>
      <c r="O4273">
        <v>2009</v>
      </c>
      <c r="Q4273" t="s">
        <v>3263</v>
      </c>
      <c r="S4273" t="s">
        <v>3265</v>
      </c>
      <c r="T4273" t="s">
        <v>3264</v>
      </c>
      <c r="U4273" s="21" t="s">
        <v>1151</v>
      </c>
      <c r="X4273" s="9" t="s">
        <v>1291</v>
      </c>
      <c r="Z4273">
        <v>12</v>
      </c>
      <c r="AD4273" t="s">
        <v>1165</v>
      </c>
      <c r="AF4273" t="s">
        <v>1165</v>
      </c>
      <c r="AI4273" s="21" t="s">
        <v>1165</v>
      </c>
      <c r="AJ4273" s="21" t="s">
        <v>1148</v>
      </c>
      <c r="AK4273" s="21">
        <v>85.504999999999995</v>
      </c>
      <c r="AL4273" t="s">
        <v>1277</v>
      </c>
      <c r="AM4273" t="s">
        <v>3003</v>
      </c>
      <c r="AN4273" s="21">
        <v>4</v>
      </c>
      <c r="AO4273" s="21">
        <v>25</v>
      </c>
      <c r="AP4273" s="21">
        <v>25</v>
      </c>
      <c r="AQ4273" s="22" t="s">
        <v>3252</v>
      </c>
      <c r="AR4273" s="21" t="s">
        <v>3270</v>
      </c>
    </row>
    <row r="4274" spans="1:44" x14ac:dyDescent="0.2">
      <c r="A4274" t="s">
        <v>2013</v>
      </c>
      <c r="B4274" s="21" t="s">
        <v>1146</v>
      </c>
      <c r="C4274" s="21" t="s">
        <v>1149</v>
      </c>
      <c r="D4274" s="21" t="s">
        <v>3260</v>
      </c>
      <c r="E4274" s="21" t="s">
        <v>3271</v>
      </c>
      <c r="G4274" s="14" t="s">
        <v>3267</v>
      </c>
      <c r="H4274" s="21" t="s">
        <v>1165</v>
      </c>
      <c r="I4274" s="21" t="s">
        <v>3262</v>
      </c>
      <c r="M4274" t="s">
        <v>3034</v>
      </c>
      <c r="O4274">
        <v>2009</v>
      </c>
      <c r="Q4274" t="s">
        <v>3263</v>
      </c>
      <c r="S4274" t="s">
        <v>3265</v>
      </c>
      <c r="T4274" t="s">
        <v>3264</v>
      </c>
      <c r="U4274" s="21" t="s">
        <v>1151</v>
      </c>
      <c r="X4274" s="9" t="s">
        <v>1291</v>
      </c>
      <c r="Z4274">
        <v>12</v>
      </c>
      <c r="AD4274" t="s">
        <v>1165</v>
      </c>
      <c r="AF4274" t="s">
        <v>1165</v>
      </c>
      <c r="AI4274" s="21" t="s">
        <v>1165</v>
      </c>
      <c r="AJ4274" s="21" t="s">
        <v>1148</v>
      </c>
      <c r="AK4274" s="21">
        <v>86.313000000000002</v>
      </c>
      <c r="AL4274" t="s">
        <v>1277</v>
      </c>
      <c r="AM4274" t="s">
        <v>3003</v>
      </c>
      <c r="AN4274" s="21">
        <v>4</v>
      </c>
      <c r="AO4274" s="21">
        <v>25</v>
      </c>
      <c r="AP4274" s="21">
        <v>26</v>
      </c>
      <c r="AQ4274" s="22" t="s">
        <v>3252</v>
      </c>
      <c r="AR4274" s="21" t="s">
        <v>3270</v>
      </c>
    </row>
    <row r="4275" spans="1:44" x14ac:dyDescent="0.2">
      <c r="A4275" t="s">
        <v>2013</v>
      </c>
      <c r="B4275" s="21" t="s">
        <v>1146</v>
      </c>
      <c r="C4275" s="21" t="s">
        <v>1149</v>
      </c>
      <c r="D4275" s="21" t="s">
        <v>3260</v>
      </c>
      <c r="E4275" s="21" t="s">
        <v>3271</v>
      </c>
      <c r="G4275" s="14" t="s">
        <v>3267</v>
      </c>
      <c r="H4275" s="21" t="s">
        <v>1165</v>
      </c>
      <c r="I4275" s="21" t="s">
        <v>3262</v>
      </c>
      <c r="M4275" t="s">
        <v>3034</v>
      </c>
      <c r="O4275">
        <v>2009</v>
      </c>
      <c r="Q4275" t="s">
        <v>3263</v>
      </c>
      <c r="S4275" t="s">
        <v>3265</v>
      </c>
      <c r="T4275" t="s">
        <v>3264</v>
      </c>
      <c r="U4275" s="21" t="s">
        <v>1151</v>
      </c>
      <c r="X4275" s="9" t="s">
        <v>1291</v>
      </c>
      <c r="Z4275">
        <v>12</v>
      </c>
      <c r="AD4275" t="s">
        <v>1165</v>
      </c>
      <c r="AF4275" t="s">
        <v>1165</v>
      </c>
      <c r="AI4275" s="21" t="s">
        <v>1165</v>
      </c>
      <c r="AJ4275" s="21" t="s">
        <v>1148</v>
      </c>
      <c r="AK4275" s="21">
        <v>87.525000000000006</v>
      </c>
      <c r="AL4275" t="s">
        <v>1277</v>
      </c>
      <c r="AM4275" t="s">
        <v>3003</v>
      </c>
      <c r="AN4275" s="21">
        <v>4</v>
      </c>
      <c r="AO4275" s="21">
        <v>25</v>
      </c>
      <c r="AP4275" s="21">
        <v>27</v>
      </c>
      <c r="AQ4275" s="22" t="s">
        <v>3252</v>
      </c>
      <c r="AR4275" s="21" t="s">
        <v>3270</v>
      </c>
    </row>
    <row r="4276" spans="1:44" x14ac:dyDescent="0.2">
      <c r="A4276" t="s">
        <v>2013</v>
      </c>
      <c r="B4276" s="21" t="s">
        <v>1146</v>
      </c>
      <c r="C4276" s="21" t="s">
        <v>1149</v>
      </c>
      <c r="D4276" s="21" t="s">
        <v>3260</v>
      </c>
      <c r="E4276" s="21" t="s">
        <v>3271</v>
      </c>
      <c r="G4276" s="14" t="s">
        <v>3267</v>
      </c>
      <c r="H4276" s="21" t="s">
        <v>1165</v>
      </c>
      <c r="I4276" s="21" t="s">
        <v>3262</v>
      </c>
      <c r="M4276" t="s">
        <v>3034</v>
      </c>
      <c r="O4276">
        <v>2009</v>
      </c>
      <c r="Q4276" t="s">
        <v>3263</v>
      </c>
      <c r="S4276" t="s">
        <v>3265</v>
      </c>
      <c r="T4276" t="s">
        <v>3264</v>
      </c>
      <c r="U4276" s="21" t="s">
        <v>1151</v>
      </c>
      <c r="X4276" s="9" t="s">
        <v>1291</v>
      </c>
      <c r="Z4276">
        <v>12</v>
      </c>
      <c r="AD4276" t="s">
        <v>1165</v>
      </c>
      <c r="AF4276" t="s">
        <v>1165</v>
      </c>
      <c r="AI4276" s="21" t="s">
        <v>1165</v>
      </c>
      <c r="AJ4276" s="21" t="s">
        <v>1148</v>
      </c>
      <c r="AK4276" s="21">
        <v>87.525000000000006</v>
      </c>
      <c r="AL4276" t="s">
        <v>1277</v>
      </c>
      <c r="AM4276" t="s">
        <v>3003</v>
      </c>
      <c r="AN4276" s="21">
        <v>4</v>
      </c>
      <c r="AO4276" s="21">
        <v>25</v>
      </c>
      <c r="AP4276" s="21">
        <v>28</v>
      </c>
      <c r="AQ4276" s="22" t="s">
        <v>3252</v>
      </c>
      <c r="AR4276" s="21" t="s">
        <v>3270</v>
      </c>
    </row>
    <row r="4277" spans="1:44" x14ac:dyDescent="0.2">
      <c r="A4277" t="s">
        <v>2013</v>
      </c>
      <c r="B4277" s="21" t="s">
        <v>1146</v>
      </c>
      <c r="C4277" s="21" t="s">
        <v>1149</v>
      </c>
      <c r="D4277" s="21" t="s">
        <v>3260</v>
      </c>
      <c r="E4277" s="21" t="s">
        <v>3271</v>
      </c>
      <c r="G4277" s="14" t="s">
        <v>3267</v>
      </c>
      <c r="H4277" s="21" t="s">
        <v>1165</v>
      </c>
      <c r="I4277" s="21" t="s">
        <v>3262</v>
      </c>
      <c r="M4277" t="s">
        <v>3034</v>
      </c>
      <c r="O4277">
        <v>2009</v>
      </c>
      <c r="Q4277" t="s">
        <v>3263</v>
      </c>
      <c r="S4277" t="s">
        <v>3265</v>
      </c>
      <c r="T4277" t="s">
        <v>3264</v>
      </c>
      <c r="U4277" s="21" t="s">
        <v>1151</v>
      </c>
      <c r="X4277" s="9" t="s">
        <v>1291</v>
      </c>
      <c r="Z4277">
        <v>12</v>
      </c>
      <c r="AD4277" t="s">
        <v>1165</v>
      </c>
      <c r="AF4277" t="s">
        <v>1165</v>
      </c>
      <c r="AI4277" s="21" t="s">
        <v>1165</v>
      </c>
      <c r="AJ4277" s="21" t="s">
        <v>1148</v>
      </c>
      <c r="AK4277" s="21">
        <v>87.525000000000006</v>
      </c>
      <c r="AL4277" t="s">
        <v>1277</v>
      </c>
      <c r="AM4277" t="s">
        <v>3003</v>
      </c>
      <c r="AN4277" s="21">
        <v>4</v>
      </c>
      <c r="AO4277" s="21">
        <v>25</v>
      </c>
      <c r="AP4277" s="21">
        <v>29</v>
      </c>
      <c r="AQ4277" s="22" t="s">
        <v>3252</v>
      </c>
      <c r="AR4277" s="21" t="s">
        <v>3270</v>
      </c>
    </row>
    <row r="4278" spans="1:44" x14ac:dyDescent="0.2">
      <c r="A4278" t="s">
        <v>2013</v>
      </c>
      <c r="B4278" s="21" t="s">
        <v>1146</v>
      </c>
      <c r="C4278" s="21" t="s">
        <v>1149</v>
      </c>
      <c r="D4278" s="21" t="s">
        <v>3260</v>
      </c>
      <c r="E4278" s="21" t="s">
        <v>3271</v>
      </c>
      <c r="G4278" s="14" t="s">
        <v>3267</v>
      </c>
      <c r="H4278" s="21" t="s">
        <v>1165</v>
      </c>
      <c r="I4278" s="21" t="s">
        <v>3262</v>
      </c>
      <c r="M4278" t="s">
        <v>3034</v>
      </c>
      <c r="O4278">
        <v>2009</v>
      </c>
      <c r="Q4278" t="s">
        <v>3263</v>
      </c>
      <c r="S4278" t="s">
        <v>3265</v>
      </c>
      <c r="T4278" t="s">
        <v>3264</v>
      </c>
      <c r="U4278" s="21" t="s">
        <v>1151</v>
      </c>
      <c r="X4278" s="9" t="s">
        <v>1291</v>
      </c>
      <c r="Z4278">
        <v>12</v>
      </c>
      <c r="AD4278" t="s">
        <v>1165</v>
      </c>
      <c r="AF4278" t="s">
        <v>1165</v>
      </c>
      <c r="AI4278" s="21" t="s">
        <v>1165</v>
      </c>
      <c r="AJ4278" s="21" t="s">
        <v>1148</v>
      </c>
      <c r="AK4278" s="21">
        <v>87.525000000000006</v>
      </c>
      <c r="AL4278" t="s">
        <v>1277</v>
      </c>
      <c r="AM4278" t="s">
        <v>3003</v>
      </c>
      <c r="AN4278" s="21">
        <v>4</v>
      </c>
      <c r="AO4278" s="21">
        <v>25</v>
      </c>
      <c r="AP4278" s="21">
        <v>30</v>
      </c>
      <c r="AQ4278" s="22" t="s">
        <v>3252</v>
      </c>
      <c r="AR4278" s="21" t="s">
        <v>3270</v>
      </c>
    </row>
    <row r="4279" spans="1:44" x14ac:dyDescent="0.2">
      <c r="A4279" t="s">
        <v>2013</v>
      </c>
      <c r="B4279" s="21" t="s">
        <v>1146</v>
      </c>
      <c r="C4279" s="21" t="s">
        <v>1149</v>
      </c>
      <c r="D4279" s="21" t="s">
        <v>3260</v>
      </c>
      <c r="E4279" s="21" t="s">
        <v>3271</v>
      </c>
      <c r="G4279" s="14" t="s">
        <v>3267</v>
      </c>
      <c r="H4279" s="21" t="s">
        <v>1165</v>
      </c>
      <c r="I4279" s="21" t="s">
        <v>3262</v>
      </c>
      <c r="M4279" t="s">
        <v>3034</v>
      </c>
      <c r="O4279">
        <v>2009</v>
      </c>
      <c r="Q4279" t="s">
        <v>3263</v>
      </c>
      <c r="S4279" t="s">
        <v>3265</v>
      </c>
      <c r="T4279" t="s">
        <v>3264</v>
      </c>
      <c r="U4279" s="21" t="s">
        <v>1151</v>
      </c>
      <c r="X4279" s="9" t="s">
        <v>1292</v>
      </c>
      <c r="Z4279">
        <v>12</v>
      </c>
      <c r="AD4279" t="s">
        <v>1165</v>
      </c>
      <c r="AF4279" t="s">
        <v>1165</v>
      </c>
      <c r="AI4279" s="21" t="s">
        <v>1165</v>
      </c>
      <c r="AJ4279" s="21" t="s">
        <v>1148</v>
      </c>
      <c r="AK4279">
        <v>0</v>
      </c>
      <c r="AL4279" t="s">
        <v>1277</v>
      </c>
      <c r="AM4279">
        <v>0</v>
      </c>
      <c r="AN4279" s="21">
        <v>4</v>
      </c>
      <c r="AO4279" s="21">
        <v>25</v>
      </c>
      <c r="AP4279" s="21">
        <v>1</v>
      </c>
      <c r="AQ4279" s="22" t="s">
        <v>3252</v>
      </c>
      <c r="AR4279" s="21" t="s">
        <v>3270</v>
      </c>
    </row>
    <row r="4280" spans="1:44" x14ac:dyDescent="0.2">
      <c r="A4280" t="s">
        <v>2013</v>
      </c>
      <c r="B4280" s="21" t="s">
        <v>1146</v>
      </c>
      <c r="C4280" s="21" t="s">
        <v>1149</v>
      </c>
      <c r="D4280" s="21" t="s">
        <v>3260</v>
      </c>
      <c r="E4280" s="21" t="s">
        <v>3271</v>
      </c>
      <c r="G4280" s="14" t="s">
        <v>3267</v>
      </c>
      <c r="H4280" s="21" t="s">
        <v>1165</v>
      </c>
      <c r="I4280" s="21" t="s">
        <v>3262</v>
      </c>
      <c r="M4280" t="s">
        <v>3034</v>
      </c>
      <c r="O4280">
        <v>2009</v>
      </c>
      <c r="Q4280" t="s">
        <v>3263</v>
      </c>
      <c r="S4280" t="s">
        <v>3265</v>
      </c>
      <c r="T4280" t="s">
        <v>3264</v>
      </c>
      <c r="U4280" s="21" t="s">
        <v>1151</v>
      </c>
      <c r="X4280" s="9" t="s">
        <v>1292</v>
      </c>
      <c r="Z4280">
        <v>12</v>
      </c>
      <c r="AD4280" t="s">
        <v>1165</v>
      </c>
      <c r="AF4280" t="s">
        <v>1165</v>
      </c>
      <c r="AI4280" s="21" t="s">
        <v>1165</v>
      </c>
      <c r="AJ4280" s="21" t="s">
        <v>1148</v>
      </c>
      <c r="AK4280">
        <v>0</v>
      </c>
      <c r="AL4280" t="s">
        <v>1277</v>
      </c>
      <c r="AM4280">
        <v>0</v>
      </c>
      <c r="AN4280" s="21">
        <v>4</v>
      </c>
      <c r="AO4280" s="21">
        <v>25</v>
      </c>
      <c r="AP4280" s="21">
        <v>2</v>
      </c>
      <c r="AQ4280" s="22" t="s">
        <v>3252</v>
      </c>
      <c r="AR4280" s="21" t="s">
        <v>3270</v>
      </c>
    </row>
    <row r="4281" spans="1:44" x14ac:dyDescent="0.2">
      <c r="A4281" t="s">
        <v>2013</v>
      </c>
      <c r="B4281" s="21" t="s">
        <v>1146</v>
      </c>
      <c r="C4281" s="21" t="s">
        <v>1149</v>
      </c>
      <c r="D4281" s="21" t="s">
        <v>3260</v>
      </c>
      <c r="E4281" s="21" t="s">
        <v>3271</v>
      </c>
      <c r="G4281" s="14" t="s">
        <v>3267</v>
      </c>
      <c r="H4281" s="21" t="s">
        <v>1165</v>
      </c>
      <c r="I4281" s="21" t="s">
        <v>3262</v>
      </c>
      <c r="M4281" t="s">
        <v>3034</v>
      </c>
      <c r="O4281">
        <v>2009</v>
      </c>
      <c r="Q4281" t="s">
        <v>3263</v>
      </c>
      <c r="S4281" t="s">
        <v>3265</v>
      </c>
      <c r="T4281" t="s">
        <v>3264</v>
      </c>
      <c r="U4281" s="21" t="s">
        <v>1151</v>
      </c>
      <c r="X4281" s="9" t="s">
        <v>1292</v>
      </c>
      <c r="Z4281">
        <v>12</v>
      </c>
      <c r="AD4281" t="s">
        <v>1165</v>
      </c>
      <c r="AF4281" t="s">
        <v>1165</v>
      </c>
      <c r="AI4281" s="21" t="s">
        <v>1165</v>
      </c>
      <c r="AJ4281" s="21" t="s">
        <v>1148</v>
      </c>
      <c r="AK4281">
        <v>0</v>
      </c>
      <c r="AL4281" t="s">
        <v>1277</v>
      </c>
      <c r="AM4281">
        <v>0</v>
      </c>
      <c r="AN4281" s="21">
        <v>4</v>
      </c>
      <c r="AO4281" s="21">
        <v>25</v>
      </c>
      <c r="AP4281" s="21">
        <v>3</v>
      </c>
      <c r="AQ4281" s="22" t="s">
        <v>3252</v>
      </c>
      <c r="AR4281" s="21" t="s">
        <v>3270</v>
      </c>
    </row>
    <row r="4282" spans="1:44" x14ac:dyDescent="0.2">
      <c r="A4282" t="s">
        <v>2013</v>
      </c>
      <c r="B4282" s="21" t="s">
        <v>1146</v>
      </c>
      <c r="C4282" s="21" t="s">
        <v>1149</v>
      </c>
      <c r="D4282" s="21" t="s">
        <v>3260</v>
      </c>
      <c r="E4282" s="21" t="s">
        <v>3271</v>
      </c>
      <c r="G4282" s="14" t="s">
        <v>3267</v>
      </c>
      <c r="H4282" s="21" t="s">
        <v>1165</v>
      </c>
      <c r="I4282" s="21" t="s">
        <v>3262</v>
      </c>
      <c r="M4282" t="s">
        <v>3034</v>
      </c>
      <c r="O4282">
        <v>2009</v>
      </c>
      <c r="Q4282" t="s">
        <v>3263</v>
      </c>
      <c r="S4282" t="s">
        <v>3265</v>
      </c>
      <c r="T4282" t="s">
        <v>3264</v>
      </c>
      <c r="U4282" s="21" t="s">
        <v>1151</v>
      </c>
      <c r="X4282" s="9" t="s">
        <v>1292</v>
      </c>
      <c r="Z4282">
        <v>12</v>
      </c>
      <c r="AD4282" t="s">
        <v>1165</v>
      </c>
      <c r="AF4282" t="s">
        <v>1165</v>
      </c>
      <c r="AI4282" s="21" t="s">
        <v>1165</v>
      </c>
      <c r="AJ4282" s="21" t="s">
        <v>1148</v>
      </c>
      <c r="AK4282">
        <v>0</v>
      </c>
      <c r="AL4282" t="s">
        <v>1277</v>
      </c>
      <c r="AM4282">
        <v>0</v>
      </c>
      <c r="AN4282" s="21">
        <v>4</v>
      </c>
      <c r="AO4282" s="21">
        <v>25</v>
      </c>
      <c r="AP4282" s="21">
        <v>4</v>
      </c>
      <c r="AQ4282" s="22" t="s">
        <v>3252</v>
      </c>
      <c r="AR4282" s="21" t="s">
        <v>3270</v>
      </c>
    </row>
    <row r="4283" spans="1:44" x14ac:dyDescent="0.2">
      <c r="A4283" t="s">
        <v>2013</v>
      </c>
      <c r="B4283" s="21" t="s">
        <v>1146</v>
      </c>
      <c r="C4283" s="21" t="s">
        <v>1149</v>
      </c>
      <c r="D4283" s="21" t="s">
        <v>3260</v>
      </c>
      <c r="E4283" s="21" t="s">
        <v>3271</v>
      </c>
      <c r="G4283" s="14" t="s">
        <v>3267</v>
      </c>
      <c r="H4283" s="21" t="s">
        <v>1165</v>
      </c>
      <c r="I4283" s="21" t="s">
        <v>3262</v>
      </c>
      <c r="M4283" t="s">
        <v>3034</v>
      </c>
      <c r="O4283">
        <v>2009</v>
      </c>
      <c r="Q4283" t="s">
        <v>3263</v>
      </c>
      <c r="S4283" t="s">
        <v>3265</v>
      </c>
      <c r="T4283" t="s">
        <v>3264</v>
      </c>
      <c r="U4283" s="21" t="s">
        <v>1151</v>
      </c>
      <c r="X4283" s="9" t="s">
        <v>1292</v>
      </c>
      <c r="Z4283">
        <v>12</v>
      </c>
      <c r="AD4283" t="s">
        <v>1165</v>
      </c>
      <c r="AF4283" t="s">
        <v>1165</v>
      </c>
      <c r="AI4283" s="21" t="s">
        <v>1165</v>
      </c>
      <c r="AJ4283" s="21" t="s">
        <v>1148</v>
      </c>
      <c r="AK4283">
        <v>0</v>
      </c>
      <c r="AL4283" t="s">
        <v>1277</v>
      </c>
      <c r="AM4283">
        <v>0</v>
      </c>
      <c r="AN4283" s="21">
        <v>4</v>
      </c>
      <c r="AO4283" s="21">
        <v>25</v>
      </c>
      <c r="AP4283" s="21">
        <v>5</v>
      </c>
      <c r="AQ4283" s="22" t="s">
        <v>3252</v>
      </c>
      <c r="AR4283" s="21" t="s">
        <v>3270</v>
      </c>
    </row>
    <row r="4284" spans="1:44" x14ac:dyDescent="0.2">
      <c r="A4284" t="s">
        <v>2013</v>
      </c>
      <c r="B4284" s="21" t="s">
        <v>1146</v>
      </c>
      <c r="C4284" s="21" t="s">
        <v>1149</v>
      </c>
      <c r="D4284" s="21" t="s">
        <v>3260</v>
      </c>
      <c r="E4284" s="21" t="s">
        <v>3271</v>
      </c>
      <c r="G4284" s="14" t="s">
        <v>3267</v>
      </c>
      <c r="H4284" s="21" t="s">
        <v>1165</v>
      </c>
      <c r="I4284" s="21" t="s">
        <v>3262</v>
      </c>
      <c r="M4284" t="s">
        <v>3034</v>
      </c>
      <c r="O4284">
        <v>2009</v>
      </c>
      <c r="Q4284" t="s">
        <v>3263</v>
      </c>
      <c r="S4284" t="s">
        <v>3265</v>
      </c>
      <c r="T4284" t="s">
        <v>3264</v>
      </c>
      <c r="U4284" s="21" t="s">
        <v>1151</v>
      </c>
      <c r="X4284" s="9" t="s">
        <v>1292</v>
      </c>
      <c r="Z4284">
        <v>12</v>
      </c>
      <c r="AD4284" t="s">
        <v>1165</v>
      </c>
      <c r="AF4284" t="s">
        <v>1165</v>
      </c>
      <c r="AI4284" s="21" t="s">
        <v>1165</v>
      </c>
      <c r="AJ4284" s="21" t="s">
        <v>1148</v>
      </c>
      <c r="AK4284">
        <v>18.989999999999998</v>
      </c>
      <c r="AL4284" t="s">
        <v>1277</v>
      </c>
      <c r="AM4284">
        <f>27.525-10.758</f>
        <v>16.766999999999999</v>
      </c>
      <c r="AN4284" s="21">
        <v>4</v>
      </c>
      <c r="AO4284" s="21">
        <v>25</v>
      </c>
      <c r="AP4284" s="21">
        <v>6</v>
      </c>
      <c r="AQ4284" s="22" t="s">
        <v>3252</v>
      </c>
      <c r="AR4284" s="21" t="s">
        <v>3270</v>
      </c>
    </row>
    <row r="4285" spans="1:44" x14ac:dyDescent="0.2">
      <c r="A4285" t="s">
        <v>2013</v>
      </c>
      <c r="B4285" s="21" t="s">
        <v>1146</v>
      </c>
      <c r="C4285" s="21" t="s">
        <v>1149</v>
      </c>
      <c r="D4285" s="21" t="s">
        <v>3260</v>
      </c>
      <c r="E4285" s="21" t="s">
        <v>3271</v>
      </c>
      <c r="G4285" s="14" t="s">
        <v>3267</v>
      </c>
      <c r="H4285" s="21" t="s">
        <v>1165</v>
      </c>
      <c r="I4285" s="21" t="s">
        <v>3262</v>
      </c>
      <c r="M4285" t="s">
        <v>3034</v>
      </c>
      <c r="O4285">
        <v>2009</v>
      </c>
      <c r="Q4285" t="s">
        <v>3263</v>
      </c>
      <c r="S4285" t="s">
        <v>3265</v>
      </c>
      <c r="T4285" t="s">
        <v>3264</v>
      </c>
      <c r="U4285" s="21" t="s">
        <v>1151</v>
      </c>
      <c r="X4285" s="9" t="s">
        <v>1292</v>
      </c>
      <c r="Z4285">
        <v>12</v>
      </c>
      <c r="AD4285" t="s">
        <v>1165</v>
      </c>
      <c r="AF4285" t="s">
        <v>1165</v>
      </c>
      <c r="AI4285" s="21" t="s">
        <v>1165</v>
      </c>
      <c r="AJ4285" s="21" t="s">
        <v>1148</v>
      </c>
      <c r="AK4285" s="21">
        <v>49.091000000000001</v>
      </c>
      <c r="AL4285" t="s">
        <v>1277</v>
      </c>
      <c r="AM4285" t="s">
        <v>3003</v>
      </c>
      <c r="AN4285" s="21">
        <v>4</v>
      </c>
      <c r="AO4285" s="21">
        <v>25</v>
      </c>
      <c r="AP4285" s="21">
        <v>7</v>
      </c>
      <c r="AQ4285" s="22" t="s">
        <v>3252</v>
      </c>
      <c r="AR4285" s="21" t="s">
        <v>3270</v>
      </c>
    </row>
    <row r="4286" spans="1:44" x14ac:dyDescent="0.2">
      <c r="A4286" t="s">
        <v>2013</v>
      </c>
      <c r="B4286" s="21" t="s">
        <v>1146</v>
      </c>
      <c r="C4286" s="21" t="s">
        <v>1149</v>
      </c>
      <c r="D4286" s="21" t="s">
        <v>3260</v>
      </c>
      <c r="E4286" s="21" t="s">
        <v>3271</v>
      </c>
      <c r="G4286" s="14" t="s">
        <v>3267</v>
      </c>
      <c r="H4286" s="21" t="s">
        <v>1165</v>
      </c>
      <c r="I4286" s="21" t="s">
        <v>3262</v>
      </c>
      <c r="M4286" t="s">
        <v>3034</v>
      </c>
      <c r="O4286">
        <v>2009</v>
      </c>
      <c r="Q4286" t="s">
        <v>3263</v>
      </c>
      <c r="S4286" t="s">
        <v>3265</v>
      </c>
      <c r="T4286" t="s">
        <v>3264</v>
      </c>
      <c r="U4286" s="21" t="s">
        <v>1151</v>
      </c>
      <c r="X4286" s="9" t="s">
        <v>1292</v>
      </c>
      <c r="Z4286">
        <v>12</v>
      </c>
      <c r="AD4286" t="s">
        <v>1165</v>
      </c>
      <c r="AF4286" t="s">
        <v>1165</v>
      </c>
      <c r="AI4286" s="21" t="s">
        <v>1165</v>
      </c>
      <c r="AJ4286" s="21" t="s">
        <v>1148</v>
      </c>
      <c r="AK4286" s="21">
        <v>62.475000000000001</v>
      </c>
      <c r="AL4286" t="s">
        <v>1277</v>
      </c>
      <c r="AM4286" t="s">
        <v>3003</v>
      </c>
      <c r="AN4286" s="21">
        <v>4</v>
      </c>
      <c r="AO4286" s="21">
        <v>25</v>
      </c>
      <c r="AP4286" s="21">
        <v>8</v>
      </c>
      <c r="AQ4286" s="22" t="s">
        <v>3252</v>
      </c>
      <c r="AR4286" s="21" t="s">
        <v>3270</v>
      </c>
    </row>
    <row r="4287" spans="1:44" x14ac:dyDescent="0.2">
      <c r="A4287" t="s">
        <v>2013</v>
      </c>
      <c r="B4287" s="21" t="s">
        <v>1146</v>
      </c>
      <c r="C4287" s="21" t="s">
        <v>1149</v>
      </c>
      <c r="D4287" s="21" t="s">
        <v>3260</v>
      </c>
      <c r="E4287" s="21" t="s">
        <v>3271</v>
      </c>
      <c r="G4287" s="14" t="s">
        <v>3267</v>
      </c>
      <c r="H4287" s="21" t="s">
        <v>1165</v>
      </c>
      <c r="I4287" s="21" t="s">
        <v>3262</v>
      </c>
      <c r="M4287" t="s">
        <v>3034</v>
      </c>
      <c r="O4287">
        <v>2009</v>
      </c>
      <c r="Q4287" t="s">
        <v>3263</v>
      </c>
      <c r="S4287" t="s">
        <v>3265</v>
      </c>
      <c r="T4287" t="s">
        <v>3264</v>
      </c>
      <c r="U4287" s="21" t="s">
        <v>1151</v>
      </c>
      <c r="X4287" s="9" t="s">
        <v>1292</v>
      </c>
      <c r="Z4287">
        <v>12</v>
      </c>
      <c r="AD4287" t="s">
        <v>1165</v>
      </c>
      <c r="AF4287" t="s">
        <v>1165</v>
      </c>
      <c r="AI4287" s="21" t="s">
        <v>1165</v>
      </c>
      <c r="AJ4287" s="21" t="s">
        <v>1148</v>
      </c>
      <c r="AK4287" s="21">
        <v>73.384</v>
      </c>
      <c r="AL4287" t="s">
        <v>1277</v>
      </c>
      <c r="AM4287" t="s">
        <v>3003</v>
      </c>
      <c r="AN4287" s="21">
        <v>4</v>
      </c>
      <c r="AO4287" s="21">
        <v>25</v>
      </c>
      <c r="AP4287" s="21">
        <v>9</v>
      </c>
      <c r="AQ4287" s="22" t="s">
        <v>3252</v>
      </c>
      <c r="AR4287" s="21" t="s">
        <v>3270</v>
      </c>
    </row>
    <row r="4288" spans="1:44" x14ac:dyDescent="0.2">
      <c r="A4288" t="s">
        <v>2013</v>
      </c>
      <c r="B4288" s="21" t="s">
        <v>1146</v>
      </c>
      <c r="C4288" s="21" t="s">
        <v>1149</v>
      </c>
      <c r="D4288" s="21" t="s">
        <v>3260</v>
      </c>
      <c r="E4288" s="21" t="s">
        <v>3271</v>
      </c>
      <c r="G4288" s="14" t="s">
        <v>3267</v>
      </c>
      <c r="H4288" s="21" t="s">
        <v>1165</v>
      </c>
      <c r="I4288" s="21" t="s">
        <v>3262</v>
      </c>
      <c r="M4288" t="s">
        <v>3034</v>
      </c>
      <c r="O4288">
        <v>2009</v>
      </c>
      <c r="Q4288" t="s">
        <v>3263</v>
      </c>
      <c r="S4288" t="s">
        <v>3265</v>
      </c>
      <c r="T4288" t="s">
        <v>3264</v>
      </c>
      <c r="U4288" s="21" t="s">
        <v>1151</v>
      </c>
      <c r="X4288" s="9" t="s">
        <v>1292</v>
      </c>
      <c r="Z4288">
        <v>12</v>
      </c>
      <c r="AD4288" t="s">
        <v>1165</v>
      </c>
      <c r="AF4288" t="s">
        <v>1165</v>
      </c>
      <c r="AI4288" s="21" t="s">
        <v>1165</v>
      </c>
      <c r="AJ4288" s="21" t="s">
        <v>1148</v>
      </c>
      <c r="AK4288" s="21">
        <v>77.424000000000007</v>
      </c>
      <c r="AL4288" t="s">
        <v>1277</v>
      </c>
      <c r="AM4288" t="s">
        <v>3003</v>
      </c>
      <c r="AN4288" s="21">
        <v>4</v>
      </c>
      <c r="AO4288" s="21">
        <v>25</v>
      </c>
      <c r="AP4288" s="21">
        <v>10</v>
      </c>
      <c r="AQ4288" s="22" t="s">
        <v>3252</v>
      </c>
      <c r="AR4288" s="21" t="s">
        <v>3270</v>
      </c>
    </row>
    <row r="4289" spans="1:44" x14ac:dyDescent="0.2">
      <c r="A4289" t="s">
        <v>2013</v>
      </c>
      <c r="B4289" s="21" t="s">
        <v>1146</v>
      </c>
      <c r="C4289" s="21" t="s">
        <v>1149</v>
      </c>
      <c r="D4289" s="21" t="s">
        <v>3260</v>
      </c>
      <c r="E4289" s="21" t="s">
        <v>3271</v>
      </c>
      <c r="G4289" s="14" t="s">
        <v>3267</v>
      </c>
      <c r="H4289" s="21" t="s">
        <v>1165</v>
      </c>
      <c r="I4289" s="21" t="s">
        <v>3262</v>
      </c>
      <c r="M4289" t="s">
        <v>3034</v>
      </c>
      <c r="O4289">
        <v>2009</v>
      </c>
      <c r="Q4289" t="s">
        <v>3263</v>
      </c>
      <c r="S4289" t="s">
        <v>3265</v>
      </c>
      <c r="T4289" t="s">
        <v>3264</v>
      </c>
      <c r="U4289" s="21" t="s">
        <v>1151</v>
      </c>
      <c r="X4289" s="9" t="s">
        <v>1292</v>
      </c>
      <c r="Z4289">
        <v>12</v>
      </c>
      <c r="AD4289" t="s">
        <v>1165</v>
      </c>
      <c r="AF4289" t="s">
        <v>1165</v>
      </c>
      <c r="AI4289" s="21" t="s">
        <v>1165</v>
      </c>
      <c r="AJ4289" s="21" t="s">
        <v>1148</v>
      </c>
      <c r="AK4289" s="21">
        <v>80.253</v>
      </c>
      <c r="AL4289" t="s">
        <v>1277</v>
      </c>
      <c r="AM4289" t="s">
        <v>3003</v>
      </c>
      <c r="AN4289" s="21">
        <v>4</v>
      </c>
      <c r="AO4289" s="21">
        <v>25</v>
      </c>
      <c r="AP4289" s="21">
        <v>11</v>
      </c>
      <c r="AQ4289" s="22" t="s">
        <v>3252</v>
      </c>
      <c r="AR4289" s="21" t="s">
        <v>3270</v>
      </c>
    </row>
    <row r="4290" spans="1:44" x14ac:dyDescent="0.2">
      <c r="A4290" t="s">
        <v>2013</v>
      </c>
      <c r="B4290" s="21" t="s">
        <v>1146</v>
      </c>
      <c r="C4290" s="21" t="s">
        <v>1149</v>
      </c>
      <c r="D4290" s="21" t="s">
        <v>3260</v>
      </c>
      <c r="E4290" s="21" t="s">
        <v>3271</v>
      </c>
      <c r="G4290" s="14" t="s">
        <v>3267</v>
      </c>
      <c r="H4290" s="21" t="s">
        <v>1165</v>
      </c>
      <c r="I4290" s="21" t="s">
        <v>3262</v>
      </c>
      <c r="M4290" t="s">
        <v>3034</v>
      </c>
      <c r="O4290">
        <v>2009</v>
      </c>
      <c r="Q4290" t="s">
        <v>3263</v>
      </c>
      <c r="S4290" t="s">
        <v>3265</v>
      </c>
      <c r="T4290" t="s">
        <v>3264</v>
      </c>
      <c r="U4290" s="21" t="s">
        <v>1151</v>
      </c>
      <c r="X4290" s="9" t="s">
        <v>1292</v>
      </c>
      <c r="Z4290">
        <v>12</v>
      </c>
      <c r="AD4290" t="s">
        <v>1165</v>
      </c>
      <c r="AF4290" t="s">
        <v>1165</v>
      </c>
      <c r="AI4290" s="21" t="s">
        <v>1165</v>
      </c>
      <c r="AJ4290" s="21" t="s">
        <v>1148</v>
      </c>
      <c r="AK4290" s="21">
        <v>81.465000000000003</v>
      </c>
      <c r="AL4290" t="s">
        <v>1277</v>
      </c>
      <c r="AM4290" t="s">
        <v>3003</v>
      </c>
      <c r="AN4290" s="21">
        <v>4</v>
      </c>
      <c r="AO4290" s="21">
        <v>25</v>
      </c>
      <c r="AP4290" s="21">
        <v>12</v>
      </c>
      <c r="AQ4290" s="22" t="s">
        <v>3252</v>
      </c>
      <c r="AR4290" s="21" t="s">
        <v>3270</v>
      </c>
    </row>
    <row r="4291" spans="1:44" x14ac:dyDescent="0.2">
      <c r="A4291" t="s">
        <v>2013</v>
      </c>
      <c r="B4291" s="21" t="s">
        <v>1146</v>
      </c>
      <c r="C4291" s="21" t="s">
        <v>1149</v>
      </c>
      <c r="D4291" s="21" t="s">
        <v>3260</v>
      </c>
      <c r="E4291" s="21" t="s">
        <v>3271</v>
      </c>
      <c r="G4291" s="14" t="s">
        <v>3267</v>
      </c>
      <c r="H4291" s="21" t="s">
        <v>1165</v>
      </c>
      <c r="I4291" s="21" t="s">
        <v>3262</v>
      </c>
      <c r="M4291" t="s">
        <v>3034</v>
      </c>
      <c r="O4291">
        <v>2009</v>
      </c>
      <c r="Q4291" t="s">
        <v>3263</v>
      </c>
      <c r="S4291" t="s">
        <v>3265</v>
      </c>
      <c r="T4291" t="s">
        <v>3264</v>
      </c>
      <c r="U4291" s="21" t="s">
        <v>1151</v>
      </c>
      <c r="X4291" s="9" t="s">
        <v>1292</v>
      </c>
      <c r="Z4291">
        <v>12</v>
      </c>
      <c r="AD4291" t="s">
        <v>1165</v>
      </c>
      <c r="AF4291" t="s">
        <v>1165</v>
      </c>
      <c r="AI4291" s="21" t="s">
        <v>1165</v>
      </c>
      <c r="AJ4291" s="21" t="s">
        <v>1148</v>
      </c>
      <c r="AK4291" s="21">
        <v>90.353999999999999</v>
      </c>
      <c r="AL4291" t="s">
        <v>1277</v>
      </c>
      <c r="AM4291" t="s">
        <v>3003</v>
      </c>
      <c r="AN4291" s="21">
        <v>4</v>
      </c>
      <c r="AO4291" s="21">
        <v>25</v>
      </c>
      <c r="AP4291" s="21">
        <v>19</v>
      </c>
      <c r="AQ4291" s="22" t="s">
        <v>3252</v>
      </c>
      <c r="AR4291" s="21" t="s">
        <v>3270</v>
      </c>
    </row>
    <row r="4292" spans="1:44" x14ac:dyDescent="0.2">
      <c r="A4292" t="s">
        <v>2013</v>
      </c>
      <c r="B4292" s="21" t="s">
        <v>1146</v>
      </c>
      <c r="C4292" s="21" t="s">
        <v>1149</v>
      </c>
      <c r="D4292" s="21" t="s">
        <v>3260</v>
      </c>
      <c r="E4292" s="21" t="s">
        <v>3271</v>
      </c>
      <c r="G4292" s="14" t="s">
        <v>3267</v>
      </c>
      <c r="H4292" s="21" t="s">
        <v>1165</v>
      </c>
      <c r="I4292" s="21" t="s">
        <v>3262</v>
      </c>
      <c r="M4292" t="s">
        <v>3034</v>
      </c>
      <c r="O4292">
        <v>2009</v>
      </c>
      <c r="Q4292" t="s">
        <v>3263</v>
      </c>
      <c r="S4292" t="s">
        <v>3265</v>
      </c>
      <c r="T4292" t="s">
        <v>3264</v>
      </c>
      <c r="U4292" s="21" t="s">
        <v>1151</v>
      </c>
      <c r="X4292" s="9" t="s">
        <v>1292</v>
      </c>
      <c r="Z4292">
        <v>12</v>
      </c>
      <c r="AD4292" t="s">
        <v>1165</v>
      </c>
      <c r="AF4292" t="s">
        <v>1165</v>
      </c>
      <c r="AI4292" s="21" t="s">
        <v>1165</v>
      </c>
      <c r="AJ4292" s="21" t="s">
        <v>1148</v>
      </c>
      <c r="AK4292" s="21">
        <v>90.353999999999999</v>
      </c>
      <c r="AL4292" t="s">
        <v>1277</v>
      </c>
      <c r="AM4292" t="s">
        <v>3003</v>
      </c>
      <c r="AN4292" s="21">
        <v>4</v>
      </c>
      <c r="AO4292" s="21">
        <v>25</v>
      </c>
      <c r="AP4292" s="21">
        <v>20</v>
      </c>
      <c r="AQ4292" s="22" t="s">
        <v>3252</v>
      </c>
      <c r="AR4292" s="21" t="s">
        <v>3270</v>
      </c>
    </row>
    <row r="4293" spans="1:44" x14ac:dyDescent="0.2">
      <c r="A4293" t="s">
        <v>2013</v>
      </c>
      <c r="B4293" s="21" t="s">
        <v>1146</v>
      </c>
      <c r="C4293" s="21" t="s">
        <v>1149</v>
      </c>
      <c r="D4293" s="21" t="s">
        <v>3260</v>
      </c>
      <c r="E4293" s="21" t="s">
        <v>3271</v>
      </c>
      <c r="G4293" s="14" t="s">
        <v>3267</v>
      </c>
      <c r="H4293" s="21" t="s">
        <v>1165</v>
      </c>
      <c r="I4293" s="21" t="s">
        <v>3262</v>
      </c>
      <c r="M4293" t="s">
        <v>3034</v>
      </c>
      <c r="O4293">
        <v>2009</v>
      </c>
      <c r="Q4293" t="s">
        <v>3263</v>
      </c>
      <c r="S4293" t="s">
        <v>3265</v>
      </c>
      <c r="T4293" t="s">
        <v>3264</v>
      </c>
      <c r="U4293" s="21" t="s">
        <v>1151</v>
      </c>
      <c r="X4293" s="9" t="s">
        <v>1292</v>
      </c>
      <c r="Z4293">
        <v>12</v>
      </c>
      <c r="AD4293" t="s">
        <v>1165</v>
      </c>
      <c r="AF4293" t="s">
        <v>1165</v>
      </c>
      <c r="AI4293" s="21" t="s">
        <v>1165</v>
      </c>
      <c r="AJ4293" s="21" t="s">
        <v>1148</v>
      </c>
      <c r="AK4293" s="21">
        <v>90.353999999999999</v>
      </c>
      <c r="AL4293" t="s">
        <v>1277</v>
      </c>
      <c r="AM4293" t="s">
        <v>3003</v>
      </c>
      <c r="AN4293" s="21">
        <v>4</v>
      </c>
      <c r="AO4293" s="21">
        <v>25</v>
      </c>
      <c r="AP4293" s="21">
        <v>21</v>
      </c>
      <c r="AQ4293" s="22" t="s">
        <v>3252</v>
      </c>
      <c r="AR4293" s="21" t="s">
        <v>3270</v>
      </c>
    </row>
    <row r="4294" spans="1:44" x14ac:dyDescent="0.2">
      <c r="A4294" t="s">
        <v>2013</v>
      </c>
      <c r="B4294" s="21" t="s">
        <v>1146</v>
      </c>
      <c r="C4294" s="21" t="s">
        <v>1149</v>
      </c>
      <c r="D4294" s="21" t="s">
        <v>3260</v>
      </c>
      <c r="E4294" s="21" t="s">
        <v>3271</v>
      </c>
      <c r="G4294" s="14" t="s">
        <v>3267</v>
      </c>
      <c r="H4294" s="21" t="s">
        <v>1165</v>
      </c>
      <c r="I4294" s="21" t="s">
        <v>3262</v>
      </c>
      <c r="M4294" t="s">
        <v>3034</v>
      </c>
      <c r="O4294">
        <v>2009</v>
      </c>
      <c r="Q4294" t="s">
        <v>3263</v>
      </c>
      <c r="S4294" t="s">
        <v>3265</v>
      </c>
      <c r="T4294" t="s">
        <v>3264</v>
      </c>
      <c r="U4294" s="21" t="s">
        <v>1151</v>
      </c>
      <c r="X4294" s="9" t="s">
        <v>1292</v>
      </c>
      <c r="Z4294">
        <v>12</v>
      </c>
      <c r="AD4294" t="s">
        <v>1165</v>
      </c>
      <c r="AF4294" t="s">
        <v>1165</v>
      </c>
      <c r="AI4294" s="21" t="s">
        <v>1165</v>
      </c>
      <c r="AJ4294" s="21" t="s">
        <v>1148</v>
      </c>
      <c r="AK4294" s="21">
        <v>90.353999999999999</v>
      </c>
      <c r="AL4294" t="s">
        <v>1277</v>
      </c>
      <c r="AM4294" t="s">
        <v>3003</v>
      </c>
      <c r="AN4294" s="21">
        <v>4</v>
      </c>
      <c r="AO4294" s="21">
        <v>25</v>
      </c>
      <c r="AP4294" s="21">
        <v>22</v>
      </c>
      <c r="AQ4294" s="22" t="s">
        <v>3252</v>
      </c>
      <c r="AR4294" s="21" t="s">
        <v>3270</v>
      </c>
    </row>
    <row r="4295" spans="1:44" x14ac:dyDescent="0.2">
      <c r="A4295" t="s">
        <v>2013</v>
      </c>
      <c r="B4295" s="21" t="s">
        <v>1146</v>
      </c>
      <c r="C4295" s="21" t="s">
        <v>1149</v>
      </c>
      <c r="D4295" s="21" t="s">
        <v>3260</v>
      </c>
      <c r="E4295" s="21" t="s">
        <v>3271</v>
      </c>
      <c r="G4295" s="14" t="s">
        <v>3267</v>
      </c>
      <c r="H4295" s="21" t="s">
        <v>1165</v>
      </c>
      <c r="I4295" s="21" t="s">
        <v>3262</v>
      </c>
      <c r="M4295" t="s">
        <v>3034</v>
      </c>
      <c r="O4295">
        <v>2009</v>
      </c>
      <c r="Q4295" t="s">
        <v>3263</v>
      </c>
      <c r="S4295" t="s">
        <v>3265</v>
      </c>
      <c r="T4295" t="s">
        <v>3264</v>
      </c>
      <c r="U4295" s="21" t="s">
        <v>1151</v>
      </c>
      <c r="X4295" s="9" t="s">
        <v>1292</v>
      </c>
      <c r="Z4295">
        <v>12</v>
      </c>
      <c r="AD4295" t="s">
        <v>1165</v>
      </c>
      <c r="AF4295" t="s">
        <v>1165</v>
      </c>
      <c r="AI4295" s="21" t="s">
        <v>1165</v>
      </c>
      <c r="AJ4295" s="21" t="s">
        <v>1148</v>
      </c>
      <c r="AK4295" s="21">
        <v>95.403999999999996</v>
      </c>
      <c r="AL4295" t="s">
        <v>1277</v>
      </c>
      <c r="AM4295" t="s">
        <v>3003</v>
      </c>
      <c r="AN4295" s="21">
        <v>4</v>
      </c>
      <c r="AO4295" s="21">
        <v>25</v>
      </c>
      <c r="AP4295" s="21">
        <v>26</v>
      </c>
      <c r="AQ4295" s="22" t="s">
        <v>3252</v>
      </c>
      <c r="AR4295" s="21" t="s">
        <v>3270</v>
      </c>
    </row>
    <row r="4296" spans="1:44" x14ac:dyDescent="0.2">
      <c r="A4296" t="s">
        <v>2013</v>
      </c>
      <c r="B4296" s="21" t="s">
        <v>1146</v>
      </c>
      <c r="C4296" s="21" t="s">
        <v>1149</v>
      </c>
      <c r="D4296" s="21" t="s">
        <v>3260</v>
      </c>
      <c r="E4296" s="21" t="s">
        <v>3271</v>
      </c>
      <c r="G4296" s="14" t="s">
        <v>3267</v>
      </c>
      <c r="H4296" s="21" t="s">
        <v>1165</v>
      </c>
      <c r="I4296" s="21" t="s">
        <v>3262</v>
      </c>
      <c r="M4296" t="s">
        <v>3034</v>
      </c>
      <c r="O4296">
        <v>2009</v>
      </c>
      <c r="Q4296" t="s">
        <v>3263</v>
      </c>
      <c r="S4296" t="s">
        <v>3265</v>
      </c>
      <c r="T4296" t="s">
        <v>3264</v>
      </c>
      <c r="U4296" s="21" t="s">
        <v>1151</v>
      </c>
      <c r="X4296" s="9" t="s">
        <v>1292</v>
      </c>
      <c r="Z4296">
        <v>12</v>
      </c>
      <c r="AD4296" t="s">
        <v>1165</v>
      </c>
      <c r="AF4296" t="s">
        <v>1165</v>
      </c>
      <c r="AI4296" s="21" t="s">
        <v>1165</v>
      </c>
      <c r="AJ4296" s="21" t="s">
        <v>1148</v>
      </c>
      <c r="AK4296" s="21">
        <v>95.403999999999996</v>
      </c>
      <c r="AL4296" t="s">
        <v>1277</v>
      </c>
      <c r="AM4296" t="s">
        <v>3003</v>
      </c>
      <c r="AN4296" s="21">
        <v>4</v>
      </c>
      <c r="AO4296" s="21">
        <v>25</v>
      </c>
      <c r="AP4296" s="21">
        <v>27</v>
      </c>
      <c r="AQ4296" s="22" t="s">
        <v>3252</v>
      </c>
      <c r="AR4296" s="21" t="s">
        <v>3270</v>
      </c>
    </row>
    <row r="4297" spans="1:44" x14ac:dyDescent="0.2">
      <c r="A4297" t="s">
        <v>2013</v>
      </c>
      <c r="B4297" s="21" t="s">
        <v>1146</v>
      </c>
      <c r="C4297" s="21" t="s">
        <v>1149</v>
      </c>
      <c r="D4297" s="21" t="s">
        <v>3260</v>
      </c>
      <c r="E4297" s="21" t="s">
        <v>3271</v>
      </c>
      <c r="G4297" s="14" t="s">
        <v>3267</v>
      </c>
      <c r="H4297" s="21" t="s">
        <v>1165</v>
      </c>
      <c r="I4297" s="21" t="s">
        <v>3262</v>
      </c>
      <c r="M4297" t="s">
        <v>3034</v>
      </c>
      <c r="O4297">
        <v>2009</v>
      </c>
      <c r="Q4297" t="s">
        <v>3263</v>
      </c>
      <c r="S4297" t="s">
        <v>3265</v>
      </c>
      <c r="T4297" t="s">
        <v>3264</v>
      </c>
      <c r="U4297" s="21" t="s">
        <v>1151</v>
      </c>
      <c r="X4297" s="9" t="s">
        <v>1292</v>
      </c>
      <c r="Z4297">
        <v>12</v>
      </c>
      <c r="AD4297" t="s">
        <v>1165</v>
      </c>
      <c r="AF4297" t="s">
        <v>1165</v>
      </c>
      <c r="AI4297" s="21" t="s">
        <v>1165</v>
      </c>
      <c r="AJ4297" s="21" t="s">
        <v>1148</v>
      </c>
      <c r="AK4297" s="21">
        <v>95.403999999999996</v>
      </c>
      <c r="AL4297" t="s">
        <v>1277</v>
      </c>
      <c r="AM4297" t="s">
        <v>3003</v>
      </c>
      <c r="AN4297" s="21">
        <v>4</v>
      </c>
      <c r="AO4297" s="21">
        <v>25</v>
      </c>
      <c r="AP4297" s="21">
        <v>28</v>
      </c>
      <c r="AQ4297" s="22" t="s">
        <v>3252</v>
      </c>
      <c r="AR4297" s="21" t="s">
        <v>3270</v>
      </c>
    </row>
    <row r="4298" spans="1:44" x14ac:dyDescent="0.2">
      <c r="A4298" t="s">
        <v>2013</v>
      </c>
      <c r="B4298" s="21" t="s">
        <v>1146</v>
      </c>
      <c r="C4298" s="21" t="s">
        <v>1149</v>
      </c>
      <c r="D4298" s="21" t="s">
        <v>3260</v>
      </c>
      <c r="E4298" s="21" t="s">
        <v>3271</v>
      </c>
      <c r="G4298" s="14" t="s">
        <v>3267</v>
      </c>
      <c r="H4298" s="21" t="s">
        <v>1165</v>
      </c>
      <c r="I4298" s="21" t="s">
        <v>3262</v>
      </c>
      <c r="M4298" t="s">
        <v>3034</v>
      </c>
      <c r="O4298">
        <v>2009</v>
      </c>
      <c r="Q4298" t="s">
        <v>3263</v>
      </c>
      <c r="S4298" t="s">
        <v>3265</v>
      </c>
      <c r="T4298" t="s">
        <v>3264</v>
      </c>
      <c r="U4298" s="21" t="s">
        <v>1151</v>
      </c>
      <c r="X4298" s="9" t="s">
        <v>1292</v>
      </c>
      <c r="Z4298">
        <v>12</v>
      </c>
      <c r="AD4298" t="s">
        <v>1165</v>
      </c>
      <c r="AF4298" t="s">
        <v>1165</v>
      </c>
      <c r="AI4298" s="21" t="s">
        <v>1165</v>
      </c>
      <c r="AJ4298" s="21" t="s">
        <v>1148</v>
      </c>
      <c r="AK4298" s="21">
        <v>95.403999999999996</v>
      </c>
      <c r="AL4298" t="s">
        <v>1277</v>
      </c>
      <c r="AM4298" t="s">
        <v>3003</v>
      </c>
      <c r="AN4298" s="21">
        <v>4</v>
      </c>
      <c r="AO4298" s="21">
        <v>25</v>
      </c>
      <c r="AP4298" s="21">
        <v>29</v>
      </c>
      <c r="AQ4298" s="22" t="s">
        <v>3252</v>
      </c>
      <c r="AR4298" s="21" t="s">
        <v>3270</v>
      </c>
    </row>
    <row r="4299" spans="1:44" x14ac:dyDescent="0.2">
      <c r="A4299" t="s">
        <v>2013</v>
      </c>
      <c r="B4299" s="21" t="s">
        <v>1146</v>
      </c>
      <c r="C4299" s="21" t="s">
        <v>1149</v>
      </c>
      <c r="D4299" s="21" t="s">
        <v>3260</v>
      </c>
      <c r="E4299" s="21" t="s">
        <v>3271</v>
      </c>
      <c r="G4299" s="14" t="s">
        <v>3267</v>
      </c>
      <c r="H4299" s="21" t="s">
        <v>1165</v>
      </c>
      <c r="I4299" s="21" t="s">
        <v>3262</v>
      </c>
      <c r="M4299" t="s">
        <v>3034</v>
      </c>
      <c r="O4299">
        <v>2009</v>
      </c>
      <c r="Q4299" t="s">
        <v>3263</v>
      </c>
      <c r="S4299" t="s">
        <v>3265</v>
      </c>
      <c r="T4299" t="s">
        <v>3264</v>
      </c>
      <c r="U4299" s="21" t="s">
        <v>1151</v>
      </c>
      <c r="X4299" s="9" t="s">
        <v>1292</v>
      </c>
      <c r="Z4299">
        <v>12</v>
      </c>
      <c r="AD4299" t="s">
        <v>1165</v>
      </c>
      <c r="AF4299" t="s">
        <v>1165</v>
      </c>
      <c r="AI4299" s="21" t="s">
        <v>1165</v>
      </c>
      <c r="AJ4299" s="21" t="s">
        <v>1148</v>
      </c>
      <c r="AK4299" s="21">
        <v>97.424000000000007</v>
      </c>
      <c r="AL4299" t="s">
        <v>1277</v>
      </c>
      <c r="AM4299" t="s">
        <v>3003</v>
      </c>
      <c r="AN4299" s="21">
        <v>4</v>
      </c>
      <c r="AO4299" s="21">
        <v>25</v>
      </c>
      <c r="AP4299" s="21">
        <v>30</v>
      </c>
      <c r="AQ4299" s="22" t="s">
        <v>3252</v>
      </c>
      <c r="AR4299" s="21" t="s">
        <v>3270</v>
      </c>
    </row>
    <row r="4300" spans="1:44" x14ac:dyDescent="0.2">
      <c r="A4300" t="s">
        <v>2013</v>
      </c>
      <c r="B4300" s="21" t="s">
        <v>1146</v>
      </c>
      <c r="C4300" s="21" t="s">
        <v>1149</v>
      </c>
      <c r="D4300" s="21" t="s">
        <v>3260</v>
      </c>
      <c r="E4300" s="21" t="s">
        <v>3271</v>
      </c>
      <c r="G4300" s="14" t="s">
        <v>3267</v>
      </c>
      <c r="H4300" s="21" t="s">
        <v>1165</v>
      </c>
      <c r="I4300" s="21" t="s">
        <v>3262</v>
      </c>
      <c r="M4300" t="s">
        <v>3034</v>
      </c>
      <c r="O4300">
        <v>2009</v>
      </c>
      <c r="Q4300" t="s">
        <v>3263</v>
      </c>
      <c r="S4300" t="s">
        <v>3265</v>
      </c>
      <c r="T4300" t="s">
        <v>3264</v>
      </c>
      <c r="U4300" s="21" t="s">
        <v>1151</v>
      </c>
      <c r="X4300" s="9" t="s">
        <v>1201</v>
      </c>
      <c r="Z4300">
        <v>12</v>
      </c>
      <c r="AD4300" t="s">
        <v>1165</v>
      </c>
      <c r="AF4300" t="s">
        <v>1165</v>
      </c>
      <c r="AI4300" s="21" t="s">
        <v>1165</v>
      </c>
      <c r="AJ4300" s="21" t="s">
        <v>1148</v>
      </c>
      <c r="AK4300">
        <v>0</v>
      </c>
      <c r="AL4300" t="s">
        <v>1277</v>
      </c>
      <c r="AM4300">
        <v>0</v>
      </c>
      <c r="AN4300" s="21">
        <v>4</v>
      </c>
      <c r="AO4300" s="21">
        <v>25</v>
      </c>
      <c r="AP4300" s="21">
        <v>1</v>
      </c>
      <c r="AQ4300" s="22" t="s">
        <v>3252</v>
      </c>
      <c r="AR4300" s="21" t="s">
        <v>3270</v>
      </c>
    </row>
    <row r="4301" spans="1:44" x14ac:dyDescent="0.2">
      <c r="A4301" t="s">
        <v>2013</v>
      </c>
      <c r="B4301" s="21" t="s">
        <v>1146</v>
      </c>
      <c r="C4301" s="21" t="s">
        <v>1149</v>
      </c>
      <c r="D4301" s="21" t="s">
        <v>3260</v>
      </c>
      <c r="E4301" s="21" t="s">
        <v>3271</v>
      </c>
      <c r="G4301" s="14" t="s">
        <v>3267</v>
      </c>
      <c r="H4301" s="21" t="s">
        <v>1165</v>
      </c>
      <c r="I4301" s="21" t="s">
        <v>3262</v>
      </c>
      <c r="M4301" t="s">
        <v>3034</v>
      </c>
      <c r="O4301">
        <v>2009</v>
      </c>
      <c r="Q4301" t="s">
        <v>3263</v>
      </c>
      <c r="S4301" t="s">
        <v>3265</v>
      </c>
      <c r="T4301" t="s">
        <v>3264</v>
      </c>
      <c r="U4301" s="21" t="s">
        <v>1151</v>
      </c>
      <c r="X4301" s="9" t="s">
        <v>1201</v>
      </c>
      <c r="Z4301">
        <v>12</v>
      </c>
      <c r="AD4301" t="s">
        <v>1165</v>
      </c>
      <c r="AF4301" t="s">
        <v>1165</v>
      </c>
      <c r="AI4301" s="21" t="s">
        <v>1165</v>
      </c>
      <c r="AJ4301" s="21" t="s">
        <v>1148</v>
      </c>
      <c r="AK4301">
        <v>0</v>
      </c>
      <c r="AL4301" t="s">
        <v>1277</v>
      </c>
      <c r="AM4301">
        <v>0</v>
      </c>
      <c r="AN4301" s="21">
        <v>4</v>
      </c>
      <c r="AO4301" s="21">
        <v>25</v>
      </c>
      <c r="AP4301" s="21">
        <v>2</v>
      </c>
      <c r="AQ4301" s="22" t="s">
        <v>3252</v>
      </c>
      <c r="AR4301" s="21" t="s">
        <v>3270</v>
      </c>
    </row>
    <row r="4302" spans="1:44" x14ac:dyDescent="0.2">
      <c r="A4302" t="s">
        <v>2013</v>
      </c>
      <c r="B4302" s="21" t="s">
        <v>1146</v>
      </c>
      <c r="C4302" s="21" t="s">
        <v>1149</v>
      </c>
      <c r="D4302" s="21" t="s">
        <v>3260</v>
      </c>
      <c r="E4302" s="21" t="s">
        <v>3271</v>
      </c>
      <c r="G4302" s="14" t="s">
        <v>3267</v>
      </c>
      <c r="H4302" s="21" t="s">
        <v>1165</v>
      </c>
      <c r="I4302" s="21" t="s">
        <v>3262</v>
      </c>
      <c r="M4302" t="s">
        <v>3034</v>
      </c>
      <c r="O4302">
        <v>2009</v>
      </c>
      <c r="Q4302" t="s">
        <v>3263</v>
      </c>
      <c r="S4302" t="s">
        <v>3265</v>
      </c>
      <c r="T4302" t="s">
        <v>3264</v>
      </c>
      <c r="U4302" s="21" t="s">
        <v>1151</v>
      </c>
      <c r="X4302" s="9" t="s">
        <v>1201</v>
      </c>
      <c r="Z4302">
        <v>12</v>
      </c>
      <c r="AD4302" t="s">
        <v>1165</v>
      </c>
      <c r="AF4302" t="s">
        <v>1165</v>
      </c>
      <c r="AI4302" s="21" t="s">
        <v>1165</v>
      </c>
      <c r="AJ4302" s="21" t="s">
        <v>1148</v>
      </c>
      <c r="AK4302">
        <v>0</v>
      </c>
      <c r="AL4302" t="s">
        <v>1277</v>
      </c>
      <c r="AM4302">
        <v>0</v>
      </c>
      <c r="AN4302" s="21">
        <v>4</v>
      </c>
      <c r="AO4302" s="21">
        <v>25</v>
      </c>
      <c r="AP4302" s="21">
        <v>3</v>
      </c>
      <c r="AQ4302" s="22" t="s">
        <v>3252</v>
      </c>
      <c r="AR4302" s="21" t="s">
        <v>3270</v>
      </c>
    </row>
    <row r="4303" spans="1:44" x14ac:dyDescent="0.2">
      <c r="A4303" t="s">
        <v>2013</v>
      </c>
      <c r="B4303" s="21" t="s">
        <v>1146</v>
      </c>
      <c r="C4303" s="21" t="s">
        <v>1149</v>
      </c>
      <c r="D4303" s="21" t="s">
        <v>3260</v>
      </c>
      <c r="E4303" s="21" t="s">
        <v>3271</v>
      </c>
      <c r="G4303" s="14" t="s">
        <v>3267</v>
      </c>
      <c r="H4303" s="21" t="s">
        <v>1165</v>
      </c>
      <c r="I4303" s="21" t="s">
        <v>3262</v>
      </c>
      <c r="M4303" t="s">
        <v>3034</v>
      </c>
      <c r="O4303">
        <v>2009</v>
      </c>
      <c r="Q4303" t="s">
        <v>3263</v>
      </c>
      <c r="S4303" t="s">
        <v>3265</v>
      </c>
      <c r="T4303" t="s">
        <v>3264</v>
      </c>
      <c r="U4303" s="21" t="s">
        <v>1151</v>
      </c>
      <c r="X4303" s="9" t="s">
        <v>1201</v>
      </c>
      <c r="Z4303">
        <v>12</v>
      </c>
      <c r="AD4303" t="s">
        <v>1165</v>
      </c>
      <c r="AF4303" t="s">
        <v>1165</v>
      </c>
      <c r="AI4303" s="21" t="s">
        <v>1165</v>
      </c>
      <c r="AJ4303" s="21" t="s">
        <v>1148</v>
      </c>
      <c r="AK4303">
        <v>0</v>
      </c>
      <c r="AL4303" t="s">
        <v>1277</v>
      </c>
      <c r="AM4303">
        <v>0</v>
      </c>
      <c r="AN4303" s="21">
        <v>4</v>
      </c>
      <c r="AO4303" s="21">
        <v>25</v>
      </c>
      <c r="AP4303" s="21">
        <v>4</v>
      </c>
      <c r="AQ4303" s="22" t="s">
        <v>3252</v>
      </c>
      <c r="AR4303" s="21" t="s">
        <v>3270</v>
      </c>
    </row>
    <row r="4304" spans="1:44" x14ac:dyDescent="0.2">
      <c r="A4304" t="s">
        <v>2013</v>
      </c>
      <c r="B4304" s="21" t="s">
        <v>1146</v>
      </c>
      <c r="C4304" s="21" t="s">
        <v>1149</v>
      </c>
      <c r="D4304" s="21" t="s">
        <v>3260</v>
      </c>
      <c r="E4304" s="21" t="s">
        <v>3271</v>
      </c>
      <c r="G4304" s="14" t="s">
        <v>3267</v>
      </c>
      <c r="H4304" s="21" t="s">
        <v>1165</v>
      </c>
      <c r="I4304" s="21" t="s">
        <v>3262</v>
      </c>
      <c r="M4304" t="s">
        <v>3034</v>
      </c>
      <c r="O4304">
        <v>2009</v>
      </c>
      <c r="Q4304" t="s">
        <v>3263</v>
      </c>
      <c r="S4304" t="s">
        <v>3265</v>
      </c>
      <c r="T4304" t="s">
        <v>3264</v>
      </c>
      <c r="U4304" s="21" t="s">
        <v>1151</v>
      </c>
      <c r="X4304" s="9" t="s">
        <v>1201</v>
      </c>
      <c r="Z4304">
        <v>12</v>
      </c>
      <c r="AD4304" t="s">
        <v>1165</v>
      </c>
      <c r="AF4304" t="s">
        <v>1165</v>
      </c>
      <c r="AI4304" s="21" t="s">
        <v>1165</v>
      </c>
      <c r="AJ4304" s="21" t="s">
        <v>1148</v>
      </c>
      <c r="AK4304">
        <v>50.96</v>
      </c>
      <c r="AL4304" t="s">
        <v>1277</v>
      </c>
      <c r="AM4304">
        <f>61.667-40.859</f>
        <v>20.808</v>
      </c>
      <c r="AN4304" s="21">
        <v>4</v>
      </c>
      <c r="AO4304" s="21">
        <v>25</v>
      </c>
      <c r="AP4304" s="21">
        <v>5</v>
      </c>
      <c r="AQ4304" s="22" t="s">
        <v>3252</v>
      </c>
      <c r="AR4304" s="21" t="s">
        <v>3270</v>
      </c>
    </row>
    <row r="4305" spans="1:44" x14ac:dyDescent="0.2">
      <c r="A4305" t="s">
        <v>2013</v>
      </c>
      <c r="B4305" s="21" t="s">
        <v>1146</v>
      </c>
      <c r="C4305" s="21" t="s">
        <v>1149</v>
      </c>
      <c r="D4305" s="21" t="s">
        <v>3260</v>
      </c>
      <c r="E4305" s="21" t="s">
        <v>3271</v>
      </c>
      <c r="G4305" s="14" t="s">
        <v>3267</v>
      </c>
      <c r="H4305" s="21" t="s">
        <v>1165</v>
      </c>
      <c r="I4305" s="21" t="s">
        <v>3262</v>
      </c>
      <c r="M4305" t="s">
        <v>3034</v>
      </c>
      <c r="O4305">
        <v>2009</v>
      </c>
      <c r="Q4305" t="s">
        <v>3263</v>
      </c>
      <c r="S4305" t="s">
        <v>3265</v>
      </c>
      <c r="T4305" t="s">
        <v>3264</v>
      </c>
      <c r="U4305" s="21" t="s">
        <v>1151</v>
      </c>
      <c r="X4305" s="9" t="s">
        <v>1201</v>
      </c>
      <c r="Z4305">
        <v>12</v>
      </c>
      <c r="AD4305" t="s">
        <v>1165</v>
      </c>
      <c r="AF4305" t="s">
        <v>1165</v>
      </c>
      <c r="AI4305" s="21" t="s">
        <v>1165</v>
      </c>
      <c r="AJ4305" s="21" t="s">
        <v>1148</v>
      </c>
      <c r="AK4305" s="21">
        <v>74.798000000000002</v>
      </c>
      <c r="AL4305" t="s">
        <v>1277</v>
      </c>
      <c r="AM4305" t="s">
        <v>3003</v>
      </c>
      <c r="AN4305" s="21">
        <v>4</v>
      </c>
      <c r="AO4305" s="21">
        <v>25</v>
      </c>
      <c r="AP4305" s="21">
        <v>6</v>
      </c>
      <c r="AQ4305" s="22" t="s">
        <v>3252</v>
      </c>
      <c r="AR4305" s="21" t="s">
        <v>3270</v>
      </c>
    </row>
    <row r="4306" spans="1:44" x14ac:dyDescent="0.2">
      <c r="A4306" t="s">
        <v>2013</v>
      </c>
      <c r="B4306" s="21" t="s">
        <v>1146</v>
      </c>
      <c r="C4306" s="21" t="s">
        <v>1149</v>
      </c>
      <c r="D4306" s="21" t="s">
        <v>3260</v>
      </c>
      <c r="E4306" s="21" t="s">
        <v>3271</v>
      </c>
      <c r="G4306" s="14" t="s">
        <v>3267</v>
      </c>
      <c r="H4306" s="21" t="s">
        <v>1165</v>
      </c>
      <c r="I4306" s="21" t="s">
        <v>3262</v>
      </c>
      <c r="M4306" t="s">
        <v>3034</v>
      </c>
      <c r="O4306">
        <v>2009</v>
      </c>
      <c r="Q4306" t="s">
        <v>3263</v>
      </c>
      <c r="S4306" t="s">
        <v>3265</v>
      </c>
      <c r="T4306" t="s">
        <v>3264</v>
      </c>
      <c r="U4306" s="21" t="s">
        <v>1151</v>
      </c>
      <c r="X4306" s="9" t="s">
        <v>1201</v>
      </c>
      <c r="Z4306">
        <v>12</v>
      </c>
      <c r="AD4306" t="s">
        <v>1165</v>
      </c>
      <c r="AF4306" t="s">
        <v>1165</v>
      </c>
      <c r="AI4306" s="21" t="s">
        <v>1165</v>
      </c>
      <c r="AJ4306" s="21" t="s">
        <v>1148</v>
      </c>
      <c r="AK4306" s="21">
        <v>77.828000000000003</v>
      </c>
      <c r="AL4306" t="s">
        <v>1277</v>
      </c>
      <c r="AM4306" t="s">
        <v>3003</v>
      </c>
      <c r="AN4306" s="21">
        <v>4</v>
      </c>
      <c r="AO4306" s="21">
        <v>25</v>
      </c>
      <c r="AP4306" s="21">
        <v>7</v>
      </c>
      <c r="AQ4306" s="22" t="s">
        <v>3252</v>
      </c>
      <c r="AR4306" s="21" t="s">
        <v>3270</v>
      </c>
    </row>
    <row r="4307" spans="1:44" x14ac:dyDescent="0.2">
      <c r="A4307" t="s">
        <v>2013</v>
      </c>
      <c r="B4307" s="21" t="s">
        <v>1146</v>
      </c>
      <c r="C4307" s="21" t="s">
        <v>1149</v>
      </c>
      <c r="D4307" s="21" t="s">
        <v>3260</v>
      </c>
      <c r="E4307" s="21" t="s">
        <v>3271</v>
      </c>
      <c r="G4307" s="14" t="s">
        <v>3267</v>
      </c>
      <c r="H4307" s="21" t="s">
        <v>1165</v>
      </c>
      <c r="I4307" s="21" t="s">
        <v>3262</v>
      </c>
      <c r="M4307" t="s">
        <v>3034</v>
      </c>
      <c r="O4307">
        <v>2009</v>
      </c>
      <c r="Q4307" t="s">
        <v>3263</v>
      </c>
      <c r="S4307" t="s">
        <v>3265</v>
      </c>
      <c r="T4307" t="s">
        <v>3264</v>
      </c>
      <c r="U4307" s="21" t="s">
        <v>1151</v>
      </c>
      <c r="X4307" s="9" t="s">
        <v>1201</v>
      </c>
      <c r="Z4307">
        <v>12</v>
      </c>
      <c r="AD4307" t="s">
        <v>1165</v>
      </c>
      <c r="AF4307" t="s">
        <v>1165</v>
      </c>
      <c r="AI4307" s="21" t="s">
        <v>1165</v>
      </c>
      <c r="AJ4307" s="21" t="s">
        <v>1148</v>
      </c>
      <c r="AK4307" s="21">
        <v>83.888999999999996</v>
      </c>
      <c r="AL4307" t="s">
        <v>1277</v>
      </c>
      <c r="AM4307" t="s">
        <v>3003</v>
      </c>
      <c r="AN4307" s="21">
        <v>4</v>
      </c>
      <c r="AO4307" s="21">
        <v>25</v>
      </c>
      <c r="AP4307" s="21">
        <v>8</v>
      </c>
      <c r="AQ4307" s="22" t="s">
        <v>3252</v>
      </c>
      <c r="AR4307" s="21" t="s">
        <v>3270</v>
      </c>
    </row>
    <row r="4308" spans="1:44" x14ac:dyDescent="0.2">
      <c r="A4308" t="s">
        <v>2013</v>
      </c>
      <c r="B4308" s="21" t="s">
        <v>1146</v>
      </c>
      <c r="C4308" s="21" t="s">
        <v>1149</v>
      </c>
      <c r="D4308" s="21" t="s">
        <v>3260</v>
      </c>
      <c r="E4308" s="21" t="s">
        <v>3271</v>
      </c>
      <c r="G4308" s="14" t="s">
        <v>3267</v>
      </c>
      <c r="H4308" s="21" t="s">
        <v>1165</v>
      </c>
      <c r="I4308" s="21" t="s">
        <v>3262</v>
      </c>
      <c r="M4308" t="s">
        <v>3034</v>
      </c>
      <c r="O4308">
        <v>2009</v>
      </c>
      <c r="Q4308" t="s">
        <v>3263</v>
      </c>
      <c r="S4308" t="s">
        <v>3265</v>
      </c>
      <c r="T4308" t="s">
        <v>3264</v>
      </c>
      <c r="U4308" s="21" t="s">
        <v>1151</v>
      </c>
      <c r="X4308" s="9" t="s">
        <v>1201</v>
      </c>
      <c r="Z4308">
        <v>12</v>
      </c>
      <c r="AD4308" t="s">
        <v>1165</v>
      </c>
      <c r="AF4308" t="s">
        <v>1165</v>
      </c>
      <c r="AI4308" s="21" t="s">
        <v>1165</v>
      </c>
      <c r="AJ4308" s="21" t="s">
        <v>1148</v>
      </c>
      <c r="AK4308" s="21">
        <v>83.888999999999996</v>
      </c>
      <c r="AL4308" t="s">
        <v>1277</v>
      </c>
      <c r="AM4308" t="s">
        <v>3003</v>
      </c>
      <c r="AN4308" s="21">
        <v>4</v>
      </c>
      <c r="AO4308" s="21">
        <v>25</v>
      </c>
      <c r="AP4308" s="21">
        <v>9</v>
      </c>
      <c r="AQ4308" s="22" t="s">
        <v>3252</v>
      </c>
      <c r="AR4308" s="21" t="s">
        <v>3270</v>
      </c>
    </row>
    <row r="4309" spans="1:44" x14ac:dyDescent="0.2">
      <c r="A4309" t="s">
        <v>2013</v>
      </c>
      <c r="B4309" s="21" t="s">
        <v>1146</v>
      </c>
      <c r="C4309" s="21" t="s">
        <v>1149</v>
      </c>
      <c r="D4309" s="21" t="s">
        <v>3260</v>
      </c>
      <c r="E4309" s="21" t="s">
        <v>3271</v>
      </c>
      <c r="G4309" s="14" t="s">
        <v>3267</v>
      </c>
      <c r="H4309" s="21" t="s">
        <v>1165</v>
      </c>
      <c r="I4309" s="21" t="s">
        <v>3262</v>
      </c>
      <c r="M4309" t="s">
        <v>3034</v>
      </c>
      <c r="O4309">
        <v>2009</v>
      </c>
      <c r="Q4309" t="s">
        <v>3263</v>
      </c>
      <c r="S4309" t="s">
        <v>3265</v>
      </c>
      <c r="T4309" t="s">
        <v>3264</v>
      </c>
      <c r="U4309" s="21" t="s">
        <v>1151</v>
      </c>
      <c r="X4309" s="9" t="s">
        <v>1201</v>
      </c>
      <c r="Z4309">
        <v>12</v>
      </c>
      <c r="AD4309" t="s">
        <v>1165</v>
      </c>
      <c r="AF4309" t="s">
        <v>1165</v>
      </c>
      <c r="AI4309" s="21" t="s">
        <v>1165</v>
      </c>
      <c r="AJ4309" s="21" t="s">
        <v>1148</v>
      </c>
      <c r="AK4309" s="21">
        <v>85.100999999999999</v>
      </c>
      <c r="AL4309" t="s">
        <v>1277</v>
      </c>
      <c r="AM4309" t="s">
        <v>3003</v>
      </c>
      <c r="AN4309" s="21">
        <v>4</v>
      </c>
      <c r="AO4309" s="21">
        <v>25</v>
      </c>
      <c r="AP4309" s="21">
        <v>10</v>
      </c>
      <c r="AQ4309" s="22" t="s">
        <v>3252</v>
      </c>
      <c r="AR4309" s="21" t="s">
        <v>3270</v>
      </c>
    </row>
    <row r="4310" spans="1:44" x14ac:dyDescent="0.2">
      <c r="A4310" t="s">
        <v>2013</v>
      </c>
      <c r="B4310" s="21" t="s">
        <v>1146</v>
      </c>
      <c r="C4310" s="21" t="s">
        <v>1149</v>
      </c>
      <c r="D4310" s="21" t="s">
        <v>3260</v>
      </c>
      <c r="E4310" s="21" t="s">
        <v>3271</v>
      </c>
      <c r="G4310" s="14" t="s">
        <v>3267</v>
      </c>
      <c r="H4310" s="21" t="s">
        <v>1165</v>
      </c>
      <c r="I4310" s="21" t="s">
        <v>3262</v>
      </c>
      <c r="M4310" t="s">
        <v>3034</v>
      </c>
      <c r="O4310">
        <v>2009</v>
      </c>
      <c r="Q4310" t="s">
        <v>3263</v>
      </c>
      <c r="S4310" t="s">
        <v>3265</v>
      </c>
      <c r="T4310" t="s">
        <v>3264</v>
      </c>
      <c r="U4310" s="21" t="s">
        <v>1151</v>
      </c>
      <c r="X4310" s="9" t="s">
        <v>1201</v>
      </c>
      <c r="Z4310">
        <v>12</v>
      </c>
      <c r="AD4310" t="s">
        <v>1165</v>
      </c>
      <c r="AF4310" t="s">
        <v>1165</v>
      </c>
      <c r="AI4310" s="21" t="s">
        <v>1165</v>
      </c>
      <c r="AJ4310" s="21" t="s">
        <v>1148</v>
      </c>
      <c r="AK4310" s="21">
        <v>88.686999999999998</v>
      </c>
      <c r="AL4310" t="s">
        <v>1277</v>
      </c>
      <c r="AM4310" t="s">
        <v>3003</v>
      </c>
      <c r="AN4310" s="21">
        <v>4</v>
      </c>
      <c r="AO4310" s="21">
        <v>25</v>
      </c>
      <c r="AP4310" s="21">
        <v>13</v>
      </c>
      <c r="AQ4310" s="22" t="s">
        <v>3252</v>
      </c>
      <c r="AR4310" s="21" t="s">
        <v>3270</v>
      </c>
    </row>
    <row r="4311" spans="1:44" x14ac:dyDescent="0.2">
      <c r="A4311" t="s">
        <v>2013</v>
      </c>
      <c r="B4311" s="21" t="s">
        <v>1146</v>
      </c>
      <c r="C4311" s="21" t="s">
        <v>1149</v>
      </c>
      <c r="D4311" s="21" t="s">
        <v>3260</v>
      </c>
      <c r="E4311" s="21" t="s">
        <v>3271</v>
      </c>
      <c r="G4311" s="14" t="s">
        <v>3267</v>
      </c>
      <c r="H4311" s="21" t="s">
        <v>1165</v>
      </c>
      <c r="I4311" s="21" t="s">
        <v>3262</v>
      </c>
      <c r="M4311" t="s">
        <v>3034</v>
      </c>
      <c r="O4311">
        <v>2009</v>
      </c>
      <c r="Q4311" t="s">
        <v>3263</v>
      </c>
      <c r="S4311" t="s">
        <v>3265</v>
      </c>
      <c r="T4311" t="s">
        <v>3264</v>
      </c>
      <c r="U4311" s="21" t="s">
        <v>1151</v>
      </c>
      <c r="X4311" s="9" t="s">
        <v>1201</v>
      </c>
      <c r="Z4311">
        <v>12</v>
      </c>
      <c r="AD4311" t="s">
        <v>1165</v>
      </c>
      <c r="AF4311" t="s">
        <v>1165</v>
      </c>
      <c r="AI4311" s="21" t="s">
        <v>1165</v>
      </c>
      <c r="AJ4311" s="21" t="s">
        <v>1148</v>
      </c>
      <c r="AK4311" s="21">
        <v>89.948999999999998</v>
      </c>
      <c r="AL4311" t="s">
        <v>1277</v>
      </c>
      <c r="AM4311" t="s">
        <v>3003</v>
      </c>
      <c r="AN4311" s="21">
        <v>4</v>
      </c>
      <c r="AO4311" s="21">
        <v>25</v>
      </c>
      <c r="AP4311" s="21">
        <v>14</v>
      </c>
      <c r="AQ4311" s="22" t="s">
        <v>3252</v>
      </c>
      <c r="AR4311" s="21" t="s">
        <v>3270</v>
      </c>
    </row>
    <row r="4312" spans="1:44" x14ac:dyDescent="0.2">
      <c r="A4312" t="s">
        <v>2013</v>
      </c>
      <c r="B4312" s="21" t="s">
        <v>1146</v>
      </c>
      <c r="C4312" s="21" t="s">
        <v>1149</v>
      </c>
      <c r="D4312" s="21" t="s">
        <v>3260</v>
      </c>
      <c r="E4312" s="21" t="s">
        <v>3271</v>
      </c>
      <c r="G4312" s="14" t="s">
        <v>3267</v>
      </c>
      <c r="H4312" s="21" t="s">
        <v>1165</v>
      </c>
      <c r="I4312" s="21" t="s">
        <v>3262</v>
      </c>
      <c r="M4312" t="s">
        <v>3034</v>
      </c>
      <c r="O4312">
        <v>2009</v>
      </c>
      <c r="Q4312" t="s">
        <v>3263</v>
      </c>
      <c r="S4312" t="s">
        <v>3265</v>
      </c>
      <c r="T4312" t="s">
        <v>3264</v>
      </c>
      <c r="U4312" s="21" t="s">
        <v>1151</v>
      </c>
      <c r="X4312" s="9" t="s">
        <v>1201</v>
      </c>
      <c r="Z4312">
        <v>12</v>
      </c>
      <c r="AD4312" t="s">
        <v>1165</v>
      </c>
      <c r="AF4312" t="s">
        <v>1165</v>
      </c>
      <c r="AI4312" s="21" t="s">
        <v>1165</v>
      </c>
      <c r="AJ4312" s="21" t="s">
        <v>1148</v>
      </c>
      <c r="AK4312" s="21">
        <v>89.948999999999998</v>
      </c>
      <c r="AL4312" t="s">
        <v>1277</v>
      </c>
      <c r="AM4312" t="s">
        <v>3003</v>
      </c>
      <c r="AN4312" s="21">
        <v>4</v>
      </c>
      <c r="AO4312" s="21">
        <v>25</v>
      </c>
      <c r="AP4312" s="21">
        <v>15</v>
      </c>
      <c r="AQ4312" s="22" t="s">
        <v>3252</v>
      </c>
      <c r="AR4312" s="21" t="s">
        <v>3270</v>
      </c>
    </row>
    <row r="4313" spans="1:44" x14ac:dyDescent="0.2">
      <c r="A4313" t="s">
        <v>2013</v>
      </c>
      <c r="B4313" s="21" t="s">
        <v>1146</v>
      </c>
      <c r="C4313" s="21" t="s">
        <v>1149</v>
      </c>
      <c r="D4313" s="21" t="s">
        <v>3260</v>
      </c>
      <c r="E4313" s="21" t="s">
        <v>3271</v>
      </c>
      <c r="G4313" s="14" t="s">
        <v>3267</v>
      </c>
      <c r="H4313" s="21" t="s">
        <v>1165</v>
      </c>
      <c r="I4313" s="21" t="s">
        <v>3262</v>
      </c>
      <c r="M4313" t="s">
        <v>3034</v>
      </c>
      <c r="O4313">
        <v>2009</v>
      </c>
      <c r="Q4313" t="s">
        <v>3263</v>
      </c>
      <c r="S4313" t="s">
        <v>3265</v>
      </c>
      <c r="T4313" t="s">
        <v>3264</v>
      </c>
      <c r="U4313" s="21" t="s">
        <v>1151</v>
      </c>
      <c r="X4313" s="9" t="s">
        <v>1201</v>
      </c>
      <c r="Z4313">
        <v>12</v>
      </c>
      <c r="AD4313" t="s">
        <v>1165</v>
      </c>
      <c r="AF4313" t="s">
        <v>1165</v>
      </c>
      <c r="AI4313" s="21" t="s">
        <v>1165</v>
      </c>
      <c r="AJ4313" s="21" t="s">
        <v>1148</v>
      </c>
      <c r="AK4313" s="21">
        <v>89.747</v>
      </c>
      <c r="AL4313" t="s">
        <v>1277</v>
      </c>
      <c r="AM4313" t="s">
        <v>3003</v>
      </c>
      <c r="AN4313" s="21">
        <v>4</v>
      </c>
      <c r="AO4313" s="21">
        <v>25</v>
      </c>
      <c r="AP4313" s="21">
        <v>16</v>
      </c>
      <c r="AQ4313" s="22" t="s">
        <v>3252</v>
      </c>
      <c r="AR4313" s="21" t="s">
        <v>3270</v>
      </c>
    </row>
    <row r="4314" spans="1:44" x14ac:dyDescent="0.2">
      <c r="A4314" t="s">
        <v>2013</v>
      </c>
      <c r="B4314" s="21" t="s">
        <v>1146</v>
      </c>
      <c r="C4314" s="21" t="s">
        <v>1149</v>
      </c>
      <c r="D4314" s="21" t="s">
        <v>3260</v>
      </c>
      <c r="E4314" s="21" t="s">
        <v>3271</v>
      </c>
      <c r="G4314" s="14" t="s">
        <v>3267</v>
      </c>
      <c r="H4314" s="21" t="s">
        <v>1165</v>
      </c>
      <c r="I4314" s="21" t="s">
        <v>3262</v>
      </c>
      <c r="M4314" t="s">
        <v>3034</v>
      </c>
      <c r="O4314">
        <v>2009</v>
      </c>
      <c r="Q4314" t="s">
        <v>3263</v>
      </c>
      <c r="S4314" t="s">
        <v>3265</v>
      </c>
      <c r="T4314" t="s">
        <v>3264</v>
      </c>
      <c r="U4314" s="21" t="s">
        <v>1151</v>
      </c>
      <c r="X4314" s="9" t="s">
        <v>1201</v>
      </c>
      <c r="Z4314">
        <v>12</v>
      </c>
      <c r="AD4314" t="s">
        <v>1165</v>
      </c>
      <c r="AF4314" t="s">
        <v>1165</v>
      </c>
      <c r="AI4314" s="21" t="s">
        <v>1165</v>
      </c>
      <c r="AJ4314" s="21" t="s">
        <v>1148</v>
      </c>
      <c r="AK4314" s="21">
        <v>89.948999999999998</v>
      </c>
      <c r="AL4314" t="s">
        <v>1277</v>
      </c>
      <c r="AM4314" t="s">
        <v>3003</v>
      </c>
      <c r="AN4314" s="21">
        <v>4</v>
      </c>
      <c r="AO4314" s="21">
        <v>25</v>
      </c>
      <c r="AP4314" s="21">
        <v>17</v>
      </c>
      <c r="AQ4314" s="22" t="s">
        <v>3252</v>
      </c>
      <c r="AR4314" s="21" t="s">
        <v>3270</v>
      </c>
    </row>
    <row r="4315" spans="1:44" x14ac:dyDescent="0.2">
      <c r="A4315" t="s">
        <v>2013</v>
      </c>
      <c r="B4315" s="21" t="s">
        <v>1146</v>
      </c>
      <c r="C4315" s="21" t="s">
        <v>1149</v>
      </c>
      <c r="D4315" s="21" t="s">
        <v>3260</v>
      </c>
      <c r="E4315" s="21" t="s">
        <v>3271</v>
      </c>
      <c r="G4315" s="14" t="s">
        <v>3267</v>
      </c>
      <c r="H4315" s="21" t="s">
        <v>1165</v>
      </c>
      <c r="I4315" s="21" t="s">
        <v>3262</v>
      </c>
      <c r="M4315" t="s">
        <v>3034</v>
      </c>
      <c r="O4315">
        <v>2009</v>
      </c>
      <c r="Q4315" t="s">
        <v>3263</v>
      </c>
      <c r="S4315" t="s">
        <v>3265</v>
      </c>
      <c r="T4315" t="s">
        <v>3264</v>
      </c>
      <c r="U4315" s="21" t="s">
        <v>1151</v>
      </c>
      <c r="X4315" s="9" t="s">
        <v>1201</v>
      </c>
      <c r="Z4315">
        <v>12</v>
      </c>
      <c r="AD4315" t="s">
        <v>1165</v>
      </c>
      <c r="AF4315" t="s">
        <v>1165</v>
      </c>
      <c r="AI4315" s="21" t="s">
        <v>1165</v>
      </c>
      <c r="AJ4315" s="21" t="s">
        <v>1148</v>
      </c>
      <c r="AK4315" s="21">
        <v>91.768000000000001</v>
      </c>
      <c r="AL4315" t="s">
        <v>1277</v>
      </c>
      <c r="AM4315" t="s">
        <v>3003</v>
      </c>
      <c r="AN4315" s="21">
        <v>4</v>
      </c>
      <c r="AO4315" s="21">
        <v>25</v>
      </c>
      <c r="AP4315" s="21">
        <v>20</v>
      </c>
      <c r="AQ4315" s="22" t="s">
        <v>3252</v>
      </c>
      <c r="AR4315" s="21" t="s">
        <v>3270</v>
      </c>
    </row>
    <row r="4316" spans="1:44" x14ac:dyDescent="0.2">
      <c r="A4316" t="s">
        <v>2013</v>
      </c>
      <c r="B4316" s="21" t="s">
        <v>1146</v>
      </c>
      <c r="C4316" s="21" t="s">
        <v>1149</v>
      </c>
      <c r="D4316" s="21" t="s">
        <v>3260</v>
      </c>
      <c r="E4316" s="21" t="s">
        <v>3271</v>
      </c>
      <c r="G4316" s="14" t="s">
        <v>3267</v>
      </c>
      <c r="H4316" s="21" t="s">
        <v>1165</v>
      </c>
      <c r="I4316" s="21" t="s">
        <v>3262</v>
      </c>
      <c r="M4316" t="s">
        <v>3034</v>
      </c>
      <c r="O4316">
        <v>2009</v>
      </c>
      <c r="Q4316" t="s">
        <v>3263</v>
      </c>
      <c r="S4316" t="s">
        <v>3265</v>
      </c>
      <c r="T4316" t="s">
        <v>3264</v>
      </c>
      <c r="U4316" s="21" t="s">
        <v>1151</v>
      </c>
      <c r="X4316" s="9" t="s">
        <v>1201</v>
      </c>
      <c r="Z4316">
        <v>12</v>
      </c>
      <c r="AD4316" t="s">
        <v>1165</v>
      </c>
      <c r="AF4316" t="s">
        <v>1165</v>
      </c>
      <c r="AI4316" s="21" t="s">
        <v>1165</v>
      </c>
      <c r="AJ4316" s="21" t="s">
        <v>1148</v>
      </c>
      <c r="AK4316" s="21">
        <v>91.768000000000001</v>
      </c>
      <c r="AL4316" t="s">
        <v>1277</v>
      </c>
      <c r="AM4316" t="s">
        <v>3003</v>
      </c>
      <c r="AN4316" s="21">
        <v>4</v>
      </c>
      <c r="AO4316" s="21">
        <v>25</v>
      </c>
      <c r="AP4316" s="21">
        <v>21</v>
      </c>
      <c r="AQ4316" s="22" t="s">
        <v>3252</v>
      </c>
      <c r="AR4316" s="21" t="s">
        <v>3270</v>
      </c>
    </row>
    <row r="4317" spans="1:44" x14ac:dyDescent="0.2">
      <c r="A4317" t="s">
        <v>2013</v>
      </c>
      <c r="B4317" s="21" t="s">
        <v>1146</v>
      </c>
      <c r="C4317" s="21" t="s">
        <v>1149</v>
      </c>
      <c r="D4317" s="21" t="s">
        <v>3260</v>
      </c>
      <c r="E4317" s="21" t="s">
        <v>3271</v>
      </c>
      <c r="G4317" s="14" t="s">
        <v>3267</v>
      </c>
      <c r="H4317" s="21" t="s">
        <v>1165</v>
      </c>
      <c r="I4317" s="21" t="s">
        <v>3262</v>
      </c>
      <c r="M4317" t="s">
        <v>3034</v>
      </c>
      <c r="O4317">
        <v>2009</v>
      </c>
      <c r="Q4317" t="s">
        <v>3263</v>
      </c>
      <c r="S4317" t="s">
        <v>3265</v>
      </c>
      <c r="T4317" t="s">
        <v>3264</v>
      </c>
      <c r="U4317" s="21" t="s">
        <v>1151</v>
      </c>
      <c r="X4317" s="9" t="s">
        <v>1201</v>
      </c>
      <c r="Z4317">
        <v>12</v>
      </c>
      <c r="AD4317" t="s">
        <v>1165</v>
      </c>
      <c r="AF4317" t="s">
        <v>1165</v>
      </c>
      <c r="AI4317" s="21" t="s">
        <v>1165</v>
      </c>
      <c r="AJ4317" s="21" t="s">
        <v>1148</v>
      </c>
      <c r="AK4317" s="21">
        <v>91.768000000000001</v>
      </c>
      <c r="AL4317" t="s">
        <v>1277</v>
      </c>
      <c r="AM4317" t="s">
        <v>3003</v>
      </c>
      <c r="AN4317" s="21">
        <v>4</v>
      </c>
      <c r="AO4317" s="21">
        <v>25</v>
      </c>
      <c r="AP4317" s="21">
        <v>22</v>
      </c>
      <c r="AQ4317" s="22" t="s">
        <v>3252</v>
      </c>
      <c r="AR4317" s="21" t="s">
        <v>3270</v>
      </c>
    </row>
    <row r="4318" spans="1:44" x14ac:dyDescent="0.2">
      <c r="A4318" t="s">
        <v>2013</v>
      </c>
      <c r="B4318" s="21" t="s">
        <v>1146</v>
      </c>
      <c r="C4318" s="21" t="s">
        <v>1149</v>
      </c>
      <c r="D4318" s="21" t="s">
        <v>3260</v>
      </c>
      <c r="E4318" s="21" t="s">
        <v>3271</v>
      </c>
      <c r="G4318" s="14" t="s">
        <v>3267</v>
      </c>
      <c r="H4318" s="21" t="s">
        <v>1165</v>
      </c>
      <c r="I4318" s="21" t="s">
        <v>3262</v>
      </c>
      <c r="M4318" t="s">
        <v>3034</v>
      </c>
      <c r="O4318">
        <v>2009</v>
      </c>
      <c r="Q4318" t="s">
        <v>3263</v>
      </c>
      <c r="S4318" t="s">
        <v>3265</v>
      </c>
      <c r="T4318" t="s">
        <v>3264</v>
      </c>
      <c r="U4318" s="21" t="s">
        <v>1151</v>
      </c>
      <c r="X4318" s="9" t="s">
        <v>1201</v>
      </c>
      <c r="Z4318">
        <v>12</v>
      </c>
      <c r="AD4318" t="s">
        <v>1165</v>
      </c>
      <c r="AF4318" t="s">
        <v>1165</v>
      </c>
      <c r="AI4318" s="21" t="s">
        <v>1165</v>
      </c>
      <c r="AJ4318" s="21" t="s">
        <v>1148</v>
      </c>
      <c r="AK4318" s="21">
        <v>91.768000000000001</v>
      </c>
      <c r="AL4318" t="s">
        <v>1277</v>
      </c>
      <c r="AM4318" t="s">
        <v>3003</v>
      </c>
      <c r="AN4318" s="21">
        <v>4</v>
      </c>
      <c r="AO4318" s="21">
        <v>25</v>
      </c>
      <c r="AP4318" s="21">
        <v>23</v>
      </c>
      <c r="AQ4318" s="22" t="s">
        <v>3252</v>
      </c>
      <c r="AR4318" s="21" t="s">
        <v>3270</v>
      </c>
    </row>
    <row r="4319" spans="1:44" x14ac:dyDescent="0.2">
      <c r="A4319" t="s">
        <v>2013</v>
      </c>
      <c r="B4319" s="21" t="s">
        <v>1146</v>
      </c>
      <c r="C4319" s="21" t="s">
        <v>1149</v>
      </c>
      <c r="D4319" s="21" t="s">
        <v>3260</v>
      </c>
      <c r="E4319" s="21" t="s">
        <v>3271</v>
      </c>
      <c r="G4319" s="14" t="s">
        <v>3267</v>
      </c>
      <c r="H4319" s="21" t="s">
        <v>1165</v>
      </c>
      <c r="I4319" s="21" t="s">
        <v>3262</v>
      </c>
      <c r="M4319" t="s">
        <v>3034</v>
      </c>
      <c r="O4319">
        <v>2009</v>
      </c>
      <c r="Q4319" t="s">
        <v>3263</v>
      </c>
      <c r="S4319" t="s">
        <v>3265</v>
      </c>
      <c r="T4319" t="s">
        <v>3264</v>
      </c>
      <c r="U4319" s="21" t="s">
        <v>1151</v>
      </c>
      <c r="X4319" s="9" t="s">
        <v>1201</v>
      </c>
      <c r="Z4319">
        <v>12</v>
      </c>
      <c r="AD4319" t="s">
        <v>1165</v>
      </c>
      <c r="AF4319" t="s">
        <v>1165</v>
      </c>
      <c r="AI4319" s="21" t="s">
        <v>1165</v>
      </c>
      <c r="AJ4319" s="21" t="s">
        <v>1148</v>
      </c>
      <c r="AK4319" s="21">
        <v>92.778000000000006</v>
      </c>
      <c r="AL4319" t="s">
        <v>1277</v>
      </c>
      <c r="AM4319" t="s">
        <v>3003</v>
      </c>
      <c r="AN4319" s="21">
        <v>4</v>
      </c>
      <c r="AO4319" s="21">
        <v>25</v>
      </c>
      <c r="AP4319" s="21">
        <v>24</v>
      </c>
      <c r="AQ4319" s="22" t="s">
        <v>3252</v>
      </c>
      <c r="AR4319" s="21" t="s">
        <v>3270</v>
      </c>
    </row>
    <row r="4320" spans="1:44" x14ac:dyDescent="0.2">
      <c r="A4320" t="s">
        <v>2013</v>
      </c>
      <c r="B4320" s="21" t="s">
        <v>1146</v>
      </c>
      <c r="C4320" s="21" t="s">
        <v>1149</v>
      </c>
      <c r="D4320" s="21" t="s">
        <v>3260</v>
      </c>
      <c r="E4320" s="21" t="s">
        <v>3271</v>
      </c>
      <c r="G4320" s="14" t="s">
        <v>3267</v>
      </c>
      <c r="H4320" s="21" t="s">
        <v>1165</v>
      </c>
      <c r="I4320" s="21" t="s">
        <v>3262</v>
      </c>
      <c r="M4320" t="s">
        <v>3034</v>
      </c>
      <c r="O4320">
        <v>2009</v>
      </c>
      <c r="Q4320" t="s">
        <v>3263</v>
      </c>
      <c r="S4320" t="s">
        <v>3265</v>
      </c>
      <c r="T4320" t="s">
        <v>3264</v>
      </c>
      <c r="U4320" s="21" t="s">
        <v>1151</v>
      </c>
      <c r="X4320" s="9" t="s">
        <v>1201</v>
      </c>
      <c r="Z4320">
        <v>12</v>
      </c>
      <c r="AD4320" t="s">
        <v>1165</v>
      </c>
      <c r="AF4320" t="s">
        <v>1165</v>
      </c>
      <c r="AI4320" s="21" t="s">
        <v>1165</v>
      </c>
      <c r="AJ4320" s="21" t="s">
        <v>1148</v>
      </c>
      <c r="AK4320" s="21">
        <v>92.778000000000006</v>
      </c>
      <c r="AL4320" t="s">
        <v>1277</v>
      </c>
      <c r="AM4320" t="s">
        <v>3003</v>
      </c>
      <c r="AN4320" s="21">
        <v>4</v>
      </c>
      <c r="AO4320" s="21">
        <v>25</v>
      </c>
      <c r="AP4320" s="21">
        <v>25</v>
      </c>
      <c r="AQ4320" s="22" t="s">
        <v>3252</v>
      </c>
      <c r="AR4320" s="21" t="s">
        <v>3270</v>
      </c>
    </row>
    <row r="4321" spans="1:44" x14ac:dyDescent="0.2">
      <c r="A4321" t="s">
        <v>2013</v>
      </c>
      <c r="B4321" s="21" t="s">
        <v>1146</v>
      </c>
      <c r="C4321" s="21" t="s">
        <v>1149</v>
      </c>
      <c r="D4321" s="21" t="s">
        <v>3260</v>
      </c>
      <c r="E4321" s="21" t="s">
        <v>3271</v>
      </c>
      <c r="G4321" s="14" t="s">
        <v>3267</v>
      </c>
      <c r="H4321" s="21" t="s">
        <v>1165</v>
      </c>
      <c r="I4321" s="21" t="s">
        <v>3262</v>
      </c>
      <c r="M4321" t="s">
        <v>3034</v>
      </c>
      <c r="O4321">
        <v>2009</v>
      </c>
      <c r="Q4321" t="s">
        <v>3263</v>
      </c>
      <c r="S4321" t="s">
        <v>3265</v>
      </c>
      <c r="T4321" t="s">
        <v>3264</v>
      </c>
      <c r="U4321" s="21" t="s">
        <v>1151</v>
      </c>
      <c r="X4321" s="9" t="s">
        <v>1201</v>
      </c>
      <c r="Z4321">
        <v>12</v>
      </c>
      <c r="AD4321" t="s">
        <v>1165</v>
      </c>
      <c r="AF4321" t="s">
        <v>1165</v>
      </c>
      <c r="AI4321" s="21" t="s">
        <v>1165</v>
      </c>
      <c r="AJ4321" s="21" t="s">
        <v>1148</v>
      </c>
      <c r="AK4321" s="21">
        <v>92.778000000000006</v>
      </c>
      <c r="AL4321" t="s">
        <v>1277</v>
      </c>
      <c r="AM4321" t="s">
        <v>3003</v>
      </c>
      <c r="AN4321" s="21">
        <v>4</v>
      </c>
      <c r="AO4321" s="21">
        <v>25</v>
      </c>
      <c r="AP4321" s="21">
        <v>26</v>
      </c>
      <c r="AQ4321" s="22" t="s">
        <v>3252</v>
      </c>
      <c r="AR4321" s="21" t="s">
        <v>3270</v>
      </c>
    </row>
    <row r="4322" spans="1:44" x14ac:dyDescent="0.2">
      <c r="A4322" t="s">
        <v>2013</v>
      </c>
      <c r="B4322" s="21" t="s">
        <v>1146</v>
      </c>
      <c r="C4322" s="21" t="s">
        <v>1149</v>
      </c>
      <c r="D4322" s="21" t="s">
        <v>3260</v>
      </c>
      <c r="E4322" s="21" t="s">
        <v>3271</v>
      </c>
      <c r="G4322" s="14" t="s">
        <v>3267</v>
      </c>
      <c r="H4322" s="21" t="s">
        <v>1165</v>
      </c>
      <c r="I4322" s="21" t="s">
        <v>3262</v>
      </c>
      <c r="M4322" t="s">
        <v>3034</v>
      </c>
      <c r="O4322">
        <v>2009</v>
      </c>
      <c r="Q4322" t="s">
        <v>3263</v>
      </c>
      <c r="S4322" t="s">
        <v>3265</v>
      </c>
      <c r="T4322" t="s">
        <v>3264</v>
      </c>
      <c r="U4322" s="21" t="s">
        <v>1151</v>
      </c>
      <c r="X4322" s="9" t="s">
        <v>1201</v>
      </c>
      <c r="Z4322">
        <v>12</v>
      </c>
      <c r="AD4322" t="s">
        <v>1165</v>
      </c>
      <c r="AF4322" t="s">
        <v>1165</v>
      </c>
      <c r="AI4322" s="21" t="s">
        <v>1165</v>
      </c>
      <c r="AJ4322" s="21" t="s">
        <v>1148</v>
      </c>
      <c r="AK4322" s="21">
        <v>92.778000000000006</v>
      </c>
      <c r="AL4322" t="s">
        <v>1277</v>
      </c>
      <c r="AM4322" t="s">
        <v>3003</v>
      </c>
      <c r="AN4322" s="21">
        <v>4</v>
      </c>
      <c r="AO4322" s="21">
        <v>25</v>
      </c>
      <c r="AP4322" s="21">
        <v>27</v>
      </c>
      <c r="AQ4322" s="22" t="s">
        <v>3252</v>
      </c>
      <c r="AR4322" s="21" t="s">
        <v>3270</v>
      </c>
    </row>
    <row r="4323" spans="1:44" x14ac:dyDescent="0.2">
      <c r="A4323" t="s">
        <v>2013</v>
      </c>
      <c r="B4323" s="21" t="s">
        <v>1146</v>
      </c>
      <c r="C4323" s="21" t="s">
        <v>1149</v>
      </c>
      <c r="D4323" s="21" t="s">
        <v>3260</v>
      </c>
      <c r="E4323" s="21" t="s">
        <v>3271</v>
      </c>
      <c r="G4323" s="14" t="s">
        <v>3267</v>
      </c>
      <c r="H4323" s="21" t="s">
        <v>1165</v>
      </c>
      <c r="I4323" s="21" t="s">
        <v>3262</v>
      </c>
      <c r="M4323" t="s">
        <v>3034</v>
      </c>
      <c r="O4323">
        <v>2009</v>
      </c>
      <c r="Q4323" t="s">
        <v>3263</v>
      </c>
      <c r="S4323" t="s">
        <v>3265</v>
      </c>
      <c r="T4323" t="s">
        <v>3264</v>
      </c>
      <c r="U4323" s="21" t="s">
        <v>1151</v>
      </c>
      <c r="X4323" s="9" t="s">
        <v>1201</v>
      </c>
      <c r="Z4323">
        <v>12</v>
      </c>
      <c r="AD4323" t="s">
        <v>1165</v>
      </c>
      <c r="AF4323" t="s">
        <v>1165</v>
      </c>
      <c r="AI4323" s="21" t="s">
        <v>1165</v>
      </c>
      <c r="AJ4323" s="21" t="s">
        <v>1148</v>
      </c>
      <c r="AK4323" s="21">
        <v>92.778000000000006</v>
      </c>
      <c r="AL4323" t="s">
        <v>1277</v>
      </c>
      <c r="AM4323" t="s">
        <v>3003</v>
      </c>
      <c r="AN4323" s="21">
        <v>4</v>
      </c>
      <c r="AO4323" s="21">
        <v>25</v>
      </c>
      <c r="AP4323" s="21">
        <v>28</v>
      </c>
      <c r="AQ4323" s="22" t="s">
        <v>3252</v>
      </c>
      <c r="AR4323" s="21" t="s">
        <v>3270</v>
      </c>
    </row>
    <row r="4324" spans="1:44" x14ac:dyDescent="0.2">
      <c r="A4324" t="s">
        <v>2013</v>
      </c>
      <c r="B4324" s="21" t="s">
        <v>1146</v>
      </c>
      <c r="C4324" s="21" t="s">
        <v>1149</v>
      </c>
      <c r="D4324" s="21" t="s">
        <v>3260</v>
      </c>
      <c r="E4324" s="21" t="s">
        <v>3271</v>
      </c>
      <c r="G4324" s="14" t="s">
        <v>3267</v>
      </c>
      <c r="H4324" s="21" t="s">
        <v>1165</v>
      </c>
      <c r="I4324" s="21" t="s">
        <v>3262</v>
      </c>
      <c r="M4324" t="s">
        <v>3034</v>
      </c>
      <c r="O4324">
        <v>2009</v>
      </c>
      <c r="Q4324" t="s">
        <v>3263</v>
      </c>
      <c r="S4324" t="s">
        <v>3265</v>
      </c>
      <c r="T4324" t="s">
        <v>3264</v>
      </c>
      <c r="U4324" s="21" t="s">
        <v>1151</v>
      </c>
      <c r="X4324" s="9" t="s">
        <v>1201</v>
      </c>
      <c r="Z4324">
        <v>12</v>
      </c>
      <c r="AD4324" t="s">
        <v>1165</v>
      </c>
      <c r="AF4324" t="s">
        <v>1165</v>
      </c>
      <c r="AI4324" s="21" t="s">
        <v>1165</v>
      </c>
      <c r="AJ4324" s="21" t="s">
        <v>1148</v>
      </c>
      <c r="AK4324" s="21">
        <v>92.778000000000006</v>
      </c>
      <c r="AL4324" t="s">
        <v>1277</v>
      </c>
      <c r="AM4324" t="s">
        <v>3003</v>
      </c>
      <c r="AN4324" s="21">
        <v>4</v>
      </c>
      <c r="AO4324" s="21">
        <v>25</v>
      </c>
      <c r="AP4324" s="21">
        <v>29</v>
      </c>
      <c r="AQ4324" s="22" t="s">
        <v>3252</v>
      </c>
      <c r="AR4324" s="21" t="s">
        <v>3270</v>
      </c>
    </row>
    <row r="4325" spans="1:44" x14ac:dyDescent="0.2">
      <c r="A4325" t="s">
        <v>2013</v>
      </c>
      <c r="B4325" s="21" t="s">
        <v>1146</v>
      </c>
      <c r="C4325" s="21" t="s">
        <v>1149</v>
      </c>
      <c r="D4325" s="21" t="s">
        <v>3260</v>
      </c>
      <c r="E4325" s="21" t="s">
        <v>3271</v>
      </c>
      <c r="G4325" s="14" t="s">
        <v>3267</v>
      </c>
      <c r="H4325" s="21" t="s">
        <v>1165</v>
      </c>
      <c r="I4325" s="21" t="s">
        <v>3262</v>
      </c>
      <c r="M4325" t="s">
        <v>3034</v>
      </c>
      <c r="O4325">
        <v>2009</v>
      </c>
      <c r="Q4325" t="s">
        <v>3263</v>
      </c>
      <c r="S4325" t="s">
        <v>3265</v>
      </c>
      <c r="T4325" t="s">
        <v>3264</v>
      </c>
      <c r="U4325" s="21" t="s">
        <v>1151</v>
      </c>
      <c r="X4325" s="9" t="s">
        <v>1201</v>
      </c>
      <c r="Z4325">
        <v>12</v>
      </c>
      <c r="AD4325" t="s">
        <v>1165</v>
      </c>
      <c r="AF4325" t="s">
        <v>1165</v>
      </c>
      <c r="AI4325" s="21" t="s">
        <v>1165</v>
      </c>
      <c r="AJ4325" s="21" t="s">
        <v>1148</v>
      </c>
      <c r="AK4325" s="21">
        <v>92.778000000000006</v>
      </c>
      <c r="AL4325" t="s">
        <v>1277</v>
      </c>
      <c r="AM4325" t="s">
        <v>3003</v>
      </c>
      <c r="AN4325" s="21">
        <v>4</v>
      </c>
      <c r="AO4325" s="21">
        <v>25</v>
      </c>
      <c r="AP4325" s="21">
        <v>30</v>
      </c>
      <c r="AQ4325" s="22" t="s">
        <v>3252</v>
      </c>
      <c r="AR4325" s="21" t="s">
        <v>3270</v>
      </c>
    </row>
    <row r="4326" spans="1:44" x14ac:dyDescent="0.2">
      <c r="A4326" t="s">
        <v>2013</v>
      </c>
      <c r="B4326" s="21" t="s">
        <v>1146</v>
      </c>
      <c r="C4326" s="21" t="s">
        <v>1149</v>
      </c>
      <c r="D4326" s="21" t="s">
        <v>3260</v>
      </c>
      <c r="E4326" s="21" t="s">
        <v>3271</v>
      </c>
      <c r="G4326" s="14" t="s">
        <v>3267</v>
      </c>
      <c r="H4326" s="21" t="s">
        <v>1165</v>
      </c>
      <c r="I4326" s="21" t="s">
        <v>3262</v>
      </c>
      <c r="M4326" t="s">
        <v>3034</v>
      </c>
      <c r="O4326">
        <v>2009</v>
      </c>
      <c r="Q4326" t="s">
        <v>3263</v>
      </c>
      <c r="S4326" t="s">
        <v>3265</v>
      </c>
      <c r="T4326" t="s">
        <v>3264</v>
      </c>
      <c r="U4326" s="21" t="s">
        <v>1151</v>
      </c>
      <c r="X4326" s="9" t="s">
        <v>1293</v>
      </c>
      <c r="Z4326">
        <v>12</v>
      </c>
      <c r="AD4326" t="s">
        <v>1165</v>
      </c>
      <c r="AF4326" t="s">
        <v>1165</v>
      </c>
      <c r="AI4326" s="21" t="s">
        <v>1165</v>
      </c>
      <c r="AJ4326" s="21" t="s">
        <v>1148</v>
      </c>
      <c r="AK4326">
        <v>0</v>
      </c>
      <c r="AL4326" t="s">
        <v>1277</v>
      </c>
      <c r="AM4326">
        <v>0</v>
      </c>
      <c r="AN4326" s="21">
        <v>4</v>
      </c>
      <c r="AO4326" s="21">
        <v>25</v>
      </c>
      <c r="AP4326" s="21">
        <v>1</v>
      </c>
      <c r="AQ4326" s="22" t="s">
        <v>3252</v>
      </c>
      <c r="AR4326" s="21" t="s">
        <v>3270</v>
      </c>
    </row>
    <row r="4327" spans="1:44" x14ac:dyDescent="0.2">
      <c r="A4327" t="s">
        <v>2013</v>
      </c>
      <c r="B4327" s="21" t="s">
        <v>1146</v>
      </c>
      <c r="C4327" s="21" t="s">
        <v>1149</v>
      </c>
      <c r="D4327" s="21" t="s">
        <v>3260</v>
      </c>
      <c r="E4327" s="21" t="s">
        <v>3271</v>
      </c>
      <c r="G4327" s="14" t="s">
        <v>3267</v>
      </c>
      <c r="H4327" s="21" t="s">
        <v>1165</v>
      </c>
      <c r="I4327" s="21" t="s">
        <v>3262</v>
      </c>
      <c r="M4327" t="s">
        <v>3034</v>
      </c>
      <c r="O4327">
        <v>2009</v>
      </c>
      <c r="Q4327" t="s">
        <v>3263</v>
      </c>
      <c r="S4327" t="s">
        <v>3265</v>
      </c>
      <c r="T4327" t="s">
        <v>3264</v>
      </c>
      <c r="U4327" s="21" t="s">
        <v>1151</v>
      </c>
      <c r="X4327" s="9" t="s">
        <v>1293</v>
      </c>
      <c r="Z4327">
        <v>12</v>
      </c>
      <c r="AD4327" t="s">
        <v>1165</v>
      </c>
      <c r="AF4327" t="s">
        <v>1165</v>
      </c>
      <c r="AI4327" s="21" t="s">
        <v>1165</v>
      </c>
      <c r="AJ4327" s="21" t="s">
        <v>1148</v>
      </c>
      <c r="AK4327">
        <v>0</v>
      </c>
      <c r="AL4327" t="s">
        <v>1277</v>
      </c>
      <c r="AM4327">
        <v>0</v>
      </c>
      <c r="AN4327" s="21">
        <v>4</v>
      </c>
      <c r="AO4327" s="21">
        <v>25</v>
      </c>
      <c r="AP4327" s="21">
        <v>2</v>
      </c>
      <c r="AQ4327" s="22" t="s">
        <v>3252</v>
      </c>
      <c r="AR4327" s="21" t="s">
        <v>3270</v>
      </c>
    </row>
    <row r="4328" spans="1:44" x14ac:dyDescent="0.2">
      <c r="A4328" t="s">
        <v>2013</v>
      </c>
      <c r="B4328" s="21" t="s">
        <v>1146</v>
      </c>
      <c r="C4328" s="21" t="s">
        <v>1149</v>
      </c>
      <c r="D4328" s="21" t="s">
        <v>3260</v>
      </c>
      <c r="E4328" s="21" t="s">
        <v>3271</v>
      </c>
      <c r="G4328" s="14" t="s">
        <v>3267</v>
      </c>
      <c r="H4328" s="21" t="s">
        <v>1165</v>
      </c>
      <c r="I4328" s="21" t="s">
        <v>3262</v>
      </c>
      <c r="M4328" t="s">
        <v>3034</v>
      </c>
      <c r="O4328">
        <v>2009</v>
      </c>
      <c r="Q4328" t="s">
        <v>3263</v>
      </c>
      <c r="S4328" t="s">
        <v>3265</v>
      </c>
      <c r="T4328" t="s">
        <v>3264</v>
      </c>
      <c r="U4328" s="21" t="s">
        <v>1151</v>
      </c>
      <c r="X4328" s="9" t="s">
        <v>1293</v>
      </c>
      <c r="Z4328">
        <v>12</v>
      </c>
      <c r="AD4328" t="s">
        <v>1165</v>
      </c>
      <c r="AF4328" t="s">
        <v>1165</v>
      </c>
      <c r="AI4328" s="21" t="s">
        <v>1165</v>
      </c>
      <c r="AJ4328" s="21" t="s">
        <v>1148</v>
      </c>
      <c r="AK4328">
        <v>56.768000000000001</v>
      </c>
      <c r="AL4328" t="s">
        <v>1277</v>
      </c>
      <c r="AM4328" t="s">
        <v>3003</v>
      </c>
      <c r="AN4328" s="21">
        <v>4</v>
      </c>
      <c r="AO4328" s="21">
        <v>25</v>
      </c>
      <c r="AP4328" s="21">
        <v>3</v>
      </c>
      <c r="AQ4328" s="22" t="s">
        <v>3252</v>
      </c>
      <c r="AR4328" s="21" t="s">
        <v>3270</v>
      </c>
    </row>
    <row r="4329" spans="1:44" x14ac:dyDescent="0.2">
      <c r="A4329" t="s">
        <v>2013</v>
      </c>
      <c r="B4329" s="21" t="s">
        <v>1146</v>
      </c>
      <c r="C4329" s="21" t="s">
        <v>1149</v>
      </c>
      <c r="D4329" s="21" t="s">
        <v>3260</v>
      </c>
      <c r="E4329" s="21" t="s">
        <v>3271</v>
      </c>
      <c r="G4329" s="14" t="s">
        <v>3267</v>
      </c>
      <c r="H4329" s="21" t="s">
        <v>1165</v>
      </c>
      <c r="I4329" s="21" t="s">
        <v>3262</v>
      </c>
      <c r="M4329" t="s">
        <v>3034</v>
      </c>
      <c r="O4329">
        <v>2009</v>
      </c>
      <c r="Q4329" t="s">
        <v>3263</v>
      </c>
      <c r="S4329" t="s">
        <v>3265</v>
      </c>
      <c r="T4329" t="s">
        <v>3264</v>
      </c>
      <c r="U4329" s="21" t="s">
        <v>1151</v>
      </c>
      <c r="X4329" s="9" t="s">
        <v>1293</v>
      </c>
      <c r="Z4329">
        <v>12</v>
      </c>
      <c r="AD4329" t="s">
        <v>1165</v>
      </c>
      <c r="AF4329" t="s">
        <v>1165</v>
      </c>
      <c r="AI4329" s="21" t="s">
        <v>1165</v>
      </c>
      <c r="AJ4329" s="21" t="s">
        <v>1148</v>
      </c>
      <c r="AK4329" s="21">
        <v>69.697000000000003</v>
      </c>
      <c r="AL4329" t="s">
        <v>1277</v>
      </c>
      <c r="AM4329" t="s">
        <v>3003</v>
      </c>
      <c r="AN4329" s="21">
        <v>4</v>
      </c>
      <c r="AO4329" s="21">
        <v>25</v>
      </c>
      <c r="AP4329" s="21">
        <v>4</v>
      </c>
      <c r="AQ4329" s="22" t="s">
        <v>3252</v>
      </c>
      <c r="AR4329" s="21" t="s">
        <v>3270</v>
      </c>
    </row>
    <row r="4330" spans="1:44" x14ac:dyDescent="0.2">
      <c r="A4330" t="s">
        <v>2013</v>
      </c>
      <c r="B4330" s="21" t="s">
        <v>1146</v>
      </c>
      <c r="C4330" s="21" t="s">
        <v>1149</v>
      </c>
      <c r="D4330" s="21" t="s">
        <v>3260</v>
      </c>
      <c r="E4330" s="21" t="s">
        <v>3271</v>
      </c>
      <c r="G4330" s="14" t="s">
        <v>3267</v>
      </c>
      <c r="H4330" s="21" t="s">
        <v>1165</v>
      </c>
      <c r="I4330" s="21" t="s">
        <v>3262</v>
      </c>
      <c r="M4330" t="s">
        <v>3034</v>
      </c>
      <c r="O4330">
        <v>2009</v>
      </c>
      <c r="Q4330" t="s">
        <v>3263</v>
      </c>
      <c r="S4330" t="s">
        <v>3265</v>
      </c>
      <c r="T4330" t="s">
        <v>3264</v>
      </c>
      <c r="U4330" s="21" t="s">
        <v>1151</v>
      </c>
      <c r="X4330" s="9" t="s">
        <v>1293</v>
      </c>
      <c r="Z4330">
        <v>12</v>
      </c>
      <c r="AD4330" t="s">
        <v>1165</v>
      </c>
      <c r="AF4330" t="s">
        <v>1165</v>
      </c>
      <c r="AI4330" s="21" t="s">
        <v>1165</v>
      </c>
      <c r="AJ4330" s="21" t="s">
        <v>1148</v>
      </c>
      <c r="AK4330" s="21">
        <v>81.869</v>
      </c>
      <c r="AL4330" t="s">
        <v>1277</v>
      </c>
      <c r="AM4330" t="s">
        <v>3003</v>
      </c>
      <c r="AN4330" s="21">
        <v>4</v>
      </c>
      <c r="AO4330" s="21">
        <v>25</v>
      </c>
      <c r="AP4330" s="21">
        <v>5</v>
      </c>
      <c r="AQ4330" s="22" t="s">
        <v>3252</v>
      </c>
      <c r="AR4330" s="21" t="s">
        <v>3270</v>
      </c>
    </row>
    <row r="4331" spans="1:44" x14ac:dyDescent="0.2">
      <c r="A4331" t="s">
        <v>2013</v>
      </c>
      <c r="B4331" s="21" t="s">
        <v>1146</v>
      </c>
      <c r="C4331" s="21" t="s">
        <v>1149</v>
      </c>
      <c r="D4331" s="21" t="s">
        <v>3260</v>
      </c>
      <c r="E4331" s="21" t="s">
        <v>3271</v>
      </c>
      <c r="G4331" s="14" t="s">
        <v>3267</v>
      </c>
      <c r="H4331" s="21" t="s">
        <v>1165</v>
      </c>
      <c r="I4331" s="21" t="s">
        <v>3262</v>
      </c>
      <c r="M4331" t="s">
        <v>3034</v>
      </c>
      <c r="O4331">
        <v>2009</v>
      </c>
      <c r="Q4331" t="s">
        <v>3263</v>
      </c>
      <c r="S4331" t="s">
        <v>3265</v>
      </c>
      <c r="T4331" t="s">
        <v>3264</v>
      </c>
      <c r="U4331" s="21" t="s">
        <v>1151</v>
      </c>
      <c r="X4331" s="9" t="s">
        <v>1293</v>
      </c>
      <c r="Z4331">
        <v>12</v>
      </c>
      <c r="AD4331" t="s">
        <v>1165</v>
      </c>
      <c r="AF4331" t="s">
        <v>1165</v>
      </c>
      <c r="AI4331" s="21" t="s">
        <v>1165</v>
      </c>
      <c r="AJ4331" s="21" t="s">
        <v>1148</v>
      </c>
      <c r="AK4331" s="21">
        <v>83.888999999999996</v>
      </c>
      <c r="AL4331" t="s">
        <v>1277</v>
      </c>
      <c r="AM4331" t="s">
        <v>3003</v>
      </c>
      <c r="AN4331" s="21">
        <v>4</v>
      </c>
      <c r="AO4331" s="21">
        <v>25</v>
      </c>
      <c r="AP4331" s="21">
        <v>6</v>
      </c>
      <c r="AQ4331" s="22" t="s">
        <v>3252</v>
      </c>
      <c r="AR4331" s="21" t="s">
        <v>3270</v>
      </c>
    </row>
    <row r="4332" spans="1:44" x14ac:dyDescent="0.2">
      <c r="A4332" t="s">
        <v>2013</v>
      </c>
      <c r="B4332" s="21" t="s">
        <v>1146</v>
      </c>
      <c r="C4332" s="21" t="s">
        <v>1149</v>
      </c>
      <c r="D4332" s="21" t="s">
        <v>3260</v>
      </c>
      <c r="E4332" s="21" t="s">
        <v>3271</v>
      </c>
      <c r="G4332" s="14" t="s">
        <v>3267</v>
      </c>
      <c r="H4332" s="21" t="s">
        <v>1165</v>
      </c>
      <c r="I4332" s="21" t="s">
        <v>3262</v>
      </c>
      <c r="M4332" t="s">
        <v>3034</v>
      </c>
      <c r="O4332">
        <v>2009</v>
      </c>
      <c r="Q4332" t="s">
        <v>3263</v>
      </c>
      <c r="S4332" t="s">
        <v>3265</v>
      </c>
      <c r="T4332" t="s">
        <v>3264</v>
      </c>
      <c r="U4332" s="21" t="s">
        <v>1151</v>
      </c>
      <c r="X4332" s="9" t="s">
        <v>1293</v>
      </c>
      <c r="Z4332">
        <v>12</v>
      </c>
      <c r="AD4332" t="s">
        <v>1165</v>
      </c>
      <c r="AF4332" t="s">
        <v>1165</v>
      </c>
      <c r="AI4332" s="21" t="s">
        <v>1165</v>
      </c>
      <c r="AJ4332" s="21" t="s">
        <v>1148</v>
      </c>
      <c r="AK4332" s="21">
        <v>85.909000000000006</v>
      </c>
      <c r="AL4332" t="s">
        <v>1277</v>
      </c>
      <c r="AM4332" t="s">
        <v>3003</v>
      </c>
      <c r="AN4332" s="21">
        <v>4</v>
      </c>
      <c r="AO4332" s="21">
        <v>25</v>
      </c>
      <c r="AP4332" s="21">
        <v>7</v>
      </c>
      <c r="AQ4332" s="22" t="s">
        <v>3252</v>
      </c>
      <c r="AR4332" s="21" t="s">
        <v>3270</v>
      </c>
    </row>
    <row r="4333" spans="1:44" x14ac:dyDescent="0.2">
      <c r="A4333" t="s">
        <v>2013</v>
      </c>
      <c r="B4333" s="21" t="s">
        <v>1146</v>
      </c>
      <c r="C4333" s="21" t="s">
        <v>1149</v>
      </c>
      <c r="D4333" s="21" t="s">
        <v>3260</v>
      </c>
      <c r="E4333" s="21" t="s">
        <v>3271</v>
      </c>
      <c r="G4333" s="14" t="s">
        <v>3267</v>
      </c>
      <c r="H4333" s="21" t="s">
        <v>1165</v>
      </c>
      <c r="I4333" s="21" t="s">
        <v>3262</v>
      </c>
      <c r="M4333" t="s">
        <v>3034</v>
      </c>
      <c r="O4333">
        <v>2009</v>
      </c>
      <c r="Q4333" t="s">
        <v>3263</v>
      </c>
      <c r="S4333" t="s">
        <v>3265</v>
      </c>
      <c r="T4333" t="s">
        <v>3264</v>
      </c>
      <c r="U4333" s="21" t="s">
        <v>1151</v>
      </c>
      <c r="X4333" s="9" t="s">
        <v>1293</v>
      </c>
      <c r="Z4333">
        <v>12</v>
      </c>
      <c r="AD4333" t="s">
        <v>1165</v>
      </c>
      <c r="AF4333" t="s">
        <v>1165</v>
      </c>
      <c r="AI4333" s="21" t="s">
        <v>1165</v>
      </c>
      <c r="AJ4333" s="21" t="s">
        <v>1148</v>
      </c>
      <c r="AK4333" s="21">
        <v>85.858999999999995</v>
      </c>
      <c r="AL4333" t="s">
        <v>1277</v>
      </c>
      <c r="AM4333" t="s">
        <v>3003</v>
      </c>
      <c r="AN4333" s="21">
        <v>4</v>
      </c>
      <c r="AO4333" s="21">
        <v>25</v>
      </c>
      <c r="AP4333" s="21">
        <v>8</v>
      </c>
      <c r="AQ4333" s="22" t="s">
        <v>3252</v>
      </c>
      <c r="AR4333" s="21" t="s">
        <v>3270</v>
      </c>
    </row>
    <row r="4334" spans="1:44" x14ac:dyDescent="0.2">
      <c r="A4334" t="s">
        <v>2013</v>
      </c>
      <c r="B4334" s="21" t="s">
        <v>1146</v>
      </c>
      <c r="C4334" s="21" t="s">
        <v>1149</v>
      </c>
      <c r="D4334" s="21" t="s">
        <v>3260</v>
      </c>
      <c r="E4334" s="21" t="s">
        <v>3271</v>
      </c>
      <c r="G4334" s="14" t="s">
        <v>3267</v>
      </c>
      <c r="H4334" s="21" t="s">
        <v>1165</v>
      </c>
      <c r="I4334" s="21" t="s">
        <v>3262</v>
      </c>
      <c r="M4334" t="s">
        <v>3034</v>
      </c>
      <c r="O4334">
        <v>2009</v>
      </c>
      <c r="Q4334" t="s">
        <v>3263</v>
      </c>
      <c r="S4334" t="s">
        <v>3265</v>
      </c>
      <c r="T4334" t="s">
        <v>3264</v>
      </c>
      <c r="U4334" s="21" t="s">
        <v>1151</v>
      </c>
      <c r="X4334" s="9" t="s">
        <v>1293</v>
      </c>
      <c r="Z4334">
        <v>12</v>
      </c>
      <c r="AD4334" t="s">
        <v>1165</v>
      </c>
      <c r="AF4334" t="s">
        <v>1165</v>
      </c>
      <c r="AI4334" s="21" t="s">
        <v>1165</v>
      </c>
      <c r="AJ4334" s="21" t="s">
        <v>1148</v>
      </c>
      <c r="AK4334" s="21">
        <v>85.858999999999995</v>
      </c>
      <c r="AL4334" t="s">
        <v>1277</v>
      </c>
      <c r="AM4334" t="s">
        <v>3003</v>
      </c>
      <c r="AN4334" s="21">
        <v>4</v>
      </c>
      <c r="AO4334" s="21">
        <v>25</v>
      </c>
      <c r="AP4334" s="21">
        <v>9</v>
      </c>
      <c r="AQ4334" s="22" t="s">
        <v>3252</v>
      </c>
      <c r="AR4334" s="21" t="s">
        <v>3270</v>
      </c>
    </row>
    <row r="4335" spans="1:44" x14ac:dyDescent="0.2">
      <c r="A4335" t="s">
        <v>2013</v>
      </c>
      <c r="B4335" s="21" t="s">
        <v>1146</v>
      </c>
      <c r="C4335" s="21" t="s">
        <v>1149</v>
      </c>
      <c r="D4335" s="21" t="s">
        <v>3260</v>
      </c>
      <c r="E4335" s="21" t="s">
        <v>3271</v>
      </c>
      <c r="G4335" s="14" t="s">
        <v>3267</v>
      </c>
      <c r="H4335" s="21" t="s">
        <v>1165</v>
      </c>
      <c r="I4335" s="21" t="s">
        <v>3262</v>
      </c>
      <c r="M4335" t="s">
        <v>3034</v>
      </c>
      <c r="O4335">
        <v>2009</v>
      </c>
      <c r="Q4335" t="s">
        <v>3263</v>
      </c>
      <c r="S4335" t="s">
        <v>3265</v>
      </c>
      <c r="T4335" t="s">
        <v>3264</v>
      </c>
      <c r="U4335" s="21" t="s">
        <v>1151</v>
      </c>
      <c r="X4335" s="9" t="s">
        <v>1293</v>
      </c>
      <c r="Z4335">
        <v>12</v>
      </c>
      <c r="AD4335" t="s">
        <v>1165</v>
      </c>
      <c r="AF4335" t="s">
        <v>1165</v>
      </c>
      <c r="AI4335" s="21" t="s">
        <v>1165</v>
      </c>
      <c r="AJ4335" s="21" t="s">
        <v>1148</v>
      </c>
      <c r="AK4335" s="21">
        <v>86.716999999999999</v>
      </c>
      <c r="AL4335" t="s">
        <v>1277</v>
      </c>
      <c r="AM4335" t="s">
        <v>3003</v>
      </c>
      <c r="AN4335" s="21">
        <v>4</v>
      </c>
      <c r="AO4335" s="21">
        <v>25</v>
      </c>
      <c r="AP4335" s="21">
        <v>10</v>
      </c>
      <c r="AQ4335" s="22" t="s">
        <v>3252</v>
      </c>
      <c r="AR4335" s="21" t="s">
        <v>3270</v>
      </c>
    </row>
    <row r="4336" spans="1:44" x14ac:dyDescent="0.2">
      <c r="A4336" t="s">
        <v>2013</v>
      </c>
      <c r="B4336" s="21" t="s">
        <v>1146</v>
      </c>
      <c r="C4336" s="21" t="s">
        <v>1149</v>
      </c>
      <c r="D4336" s="21" t="s">
        <v>3260</v>
      </c>
      <c r="E4336" s="21" t="s">
        <v>3271</v>
      </c>
      <c r="G4336" s="14" t="s">
        <v>3267</v>
      </c>
      <c r="H4336" s="21" t="s">
        <v>1165</v>
      </c>
      <c r="I4336" s="21" t="s">
        <v>3262</v>
      </c>
      <c r="M4336" t="s">
        <v>3034</v>
      </c>
      <c r="O4336">
        <v>2009</v>
      </c>
      <c r="Q4336" t="s">
        <v>3263</v>
      </c>
      <c r="S4336" t="s">
        <v>3265</v>
      </c>
      <c r="T4336" t="s">
        <v>3264</v>
      </c>
      <c r="U4336" s="21" t="s">
        <v>1151</v>
      </c>
      <c r="X4336" s="9" t="s">
        <v>1293</v>
      </c>
      <c r="Z4336">
        <v>12</v>
      </c>
      <c r="AD4336" t="s">
        <v>1165</v>
      </c>
      <c r="AF4336" t="s">
        <v>1165</v>
      </c>
      <c r="AI4336" s="21" t="s">
        <v>1165</v>
      </c>
      <c r="AJ4336" s="21" t="s">
        <v>1148</v>
      </c>
      <c r="AK4336" s="21">
        <v>86.918999999999997</v>
      </c>
      <c r="AL4336" t="s">
        <v>1277</v>
      </c>
      <c r="AM4336" t="s">
        <v>3003</v>
      </c>
      <c r="AN4336" s="21">
        <v>4</v>
      </c>
      <c r="AO4336" s="21">
        <v>25</v>
      </c>
      <c r="AP4336" s="21">
        <v>11</v>
      </c>
      <c r="AQ4336" s="22" t="s">
        <v>3252</v>
      </c>
      <c r="AR4336" s="21" t="s">
        <v>3270</v>
      </c>
    </row>
    <row r="4337" spans="1:44" x14ac:dyDescent="0.2">
      <c r="A4337" t="s">
        <v>2013</v>
      </c>
      <c r="B4337" s="21" t="s">
        <v>1146</v>
      </c>
      <c r="C4337" s="21" t="s">
        <v>1149</v>
      </c>
      <c r="D4337" s="21" t="s">
        <v>3260</v>
      </c>
      <c r="E4337" s="21" t="s">
        <v>3271</v>
      </c>
      <c r="G4337" s="14" t="s">
        <v>3267</v>
      </c>
      <c r="H4337" s="21" t="s">
        <v>1165</v>
      </c>
      <c r="I4337" s="21" t="s">
        <v>3262</v>
      </c>
      <c r="M4337" t="s">
        <v>3034</v>
      </c>
      <c r="O4337">
        <v>2009</v>
      </c>
      <c r="Q4337" t="s">
        <v>3263</v>
      </c>
      <c r="S4337" t="s">
        <v>3265</v>
      </c>
      <c r="T4337" t="s">
        <v>3264</v>
      </c>
      <c r="U4337" s="21" t="s">
        <v>1151</v>
      </c>
      <c r="X4337" s="9" t="s">
        <v>1293</v>
      </c>
      <c r="Z4337">
        <v>12</v>
      </c>
      <c r="AD4337" t="s">
        <v>1165</v>
      </c>
      <c r="AF4337" t="s">
        <v>1165</v>
      </c>
      <c r="AI4337" s="21" t="s">
        <v>1165</v>
      </c>
      <c r="AJ4337" s="21" t="s">
        <v>1148</v>
      </c>
      <c r="AK4337" s="21">
        <v>87.727000000000004</v>
      </c>
      <c r="AL4337" t="s">
        <v>1277</v>
      </c>
      <c r="AM4337" t="s">
        <v>3003</v>
      </c>
      <c r="AN4337" s="21">
        <v>4</v>
      </c>
      <c r="AO4337" s="21">
        <v>25</v>
      </c>
      <c r="AP4337" s="21">
        <v>12</v>
      </c>
      <c r="AQ4337" s="22" t="s">
        <v>3252</v>
      </c>
      <c r="AR4337" s="21" t="s">
        <v>3270</v>
      </c>
    </row>
    <row r="4338" spans="1:44" x14ac:dyDescent="0.2">
      <c r="A4338" t="s">
        <v>2013</v>
      </c>
      <c r="B4338" s="21" t="s">
        <v>1146</v>
      </c>
      <c r="C4338" s="21" t="s">
        <v>1149</v>
      </c>
      <c r="D4338" s="21" t="s">
        <v>3260</v>
      </c>
      <c r="E4338" s="21" t="s">
        <v>3271</v>
      </c>
      <c r="G4338" s="14" t="s">
        <v>3267</v>
      </c>
      <c r="H4338" s="21" t="s">
        <v>1165</v>
      </c>
      <c r="I4338" s="21" t="s">
        <v>3262</v>
      </c>
      <c r="M4338" t="s">
        <v>3034</v>
      </c>
      <c r="O4338">
        <v>2009</v>
      </c>
      <c r="Q4338" t="s">
        <v>3263</v>
      </c>
      <c r="S4338" t="s">
        <v>3265</v>
      </c>
      <c r="T4338" t="s">
        <v>3264</v>
      </c>
      <c r="U4338" s="21" t="s">
        <v>1151</v>
      </c>
      <c r="X4338" s="9" t="s">
        <v>1293</v>
      </c>
      <c r="Z4338">
        <v>12</v>
      </c>
      <c r="AD4338" t="s">
        <v>1165</v>
      </c>
      <c r="AF4338" t="s">
        <v>1165</v>
      </c>
      <c r="AI4338" s="21" t="s">
        <v>1165</v>
      </c>
      <c r="AJ4338" s="21" t="s">
        <v>1148</v>
      </c>
      <c r="AK4338" s="21">
        <v>87.727000000000004</v>
      </c>
      <c r="AL4338" t="s">
        <v>1277</v>
      </c>
      <c r="AM4338" t="s">
        <v>3003</v>
      </c>
      <c r="AN4338" s="21">
        <v>4</v>
      </c>
      <c r="AO4338" s="21">
        <v>25</v>
      </c>
      <c r="AP4338" s="21">
        <v>13</v>
      </c>
      <c r="AQ4338" s="22" t="s">
        <v>3252</v>
      </c>
      <c r="AR4338" s="21" t="s">
        <v>3270</v>
      </c>
    </row>
    <row r="4339" spans="1:44" x14ac:dyDescent="0.2">
      <c r="A4339" t="s">
        <v>2013</v>
      </c>
      <c r="B4339" s="21" t="s">
        <v>1146</v>
      </c>
      <c r="C4339" s="21" t="s">
        <v>1149</v>
      </c>
      <c r="D4339" s="21" t="s">
        <v>3260</v>
      </c>
      <c r="E4339" s="21" t="s">
        <v>3271</v>
      </c>
      <c r="G4339" s="14" t="s">
        <v>3267</v>
      </c>
      <c r="H4339" s="21" t="s">
        <v>1165</v>
      </c>
      <c r="I4339" s="21" t="s">
        <v>3262</v>
      </c>
      <c r="M4339" t="s">
        <v>3034</v>
      </c>
      <c r="O4339">
        <v>2009</v>
      </c>
      <c r="Q4339" t="s">
        <v>3263</v>
      </c>
      <c r="S4339" t="s">
        <v>3265</v>
      </c>
      <c r="T4339" t="s">
        <v>3264</v>
      </c>
      <c r="U4339" s="21" t="s">
        <v>1151</v>
      </c>
      <c r="X4339" s="9" t="s">
        <v>1293</v>
      </c>
      <c r="Z4339">
        <v>12</v>
      </c>
      <c r="AD4339" t="s">
        <v>1165</v>
      </c>
      <c r="AF4339" t="s">
        <v>1165</v>
      </c>
      <c r="AI4339" s="21" t="s">
        <v>1165</v>
      </c>
      <c r="AJ4339" s="21" t="s">
        <v>1148</v>
      </c>
      <c r="AK4339" s="21">
        <v>88.736999999999995</v>
      </c>
      <c r="AL4339" t="s">
        <v>1277</v>
      </c>
      <c r="AM4339" t="s">
        <v>3003</v>
      </c>
      <c r="AN4339" s="21">
        <v>4</v>
      </c>
      <c r="AO4339" s="21">
        <v>25</v>
      </c>
      <c r="AP4339" s="21">
        <v>14</v>
      </c>
      <c r="AQ4339" s="22" t="s">
        <v>3252</v>
      </c>
      <c r="AR4339" s="21" t="s">
        <v>3270</v>
      </c>
    </row>
    <row r="4340" spans="1:44" x14ac:dyDescent="0.2">
      <c r="A4340" t="s">
        <v>2013</v>
      </c>
      <c r="B4340" s="21" t="s">
        <v>1146</v>
      </c>
      <c r="C4340" s="21" t="s">
        <v>1149</v>
      </c>
      <c r="D4340" s="21" t="s">
        <v>3260</v>
      </c>
      <c r="E4340" s="21" t="s">
        <v>3271</v>
      </c>
      <c r="G4340" s="14" t="s">
        <v>3267</v>
      </c>
      <c r="H4340" s="21" t="s">
        <v>1165</v>
      </c>
      <c r="I4340" s="21" t="s">
        <v>3262</v>
      </c>
      <c r="M4340" t="s">
        <v>3034</v>
      </c>
      <c r="O4340">
        <v>2009</v>
      </c>
      <c r="Q4340" t="s">
        <v>3263</v>
      </c>
      <c r="S4340" t="s">
        <v>3265</v>
      </c>
      <c r="T4340" t="s">
        <v>3264</v>
      </c>
      <c r="U4340" s="21" t="s">
        <v>1151</v>
      </c>
      <c r="X4340" s="9" t="s">
        <v>1293</v>
      </c>
      <c r="Z4340">
        <v>12</v>
      </c>
      <c r="AD4340" t="s">
        <v>1165</v>
      </c>
      <c r="AF4340" t="s">
        <v>1165</v>
      </c>
      <c r="AI4340" s="21" t="s">
        <v>1165</v>
      </c>
      <c r="AJ4340" s="21" t="s">
        <v>1148</v>
      </c>
      <c r="AK4340" s="21">
        <v>88.736999999999995</v>
      </c>
      <c r="AL4340" t="s">
        <v>1277</v>
      </c>
      <c r="AM4340" t="s">
        <v>3003</v>
      </c>
      <c r="AN4340" s="21">
        <v>4</v>
      </c>
      <c r="AO4340" s="21">
        <v>25</v>
      </c>
      <c r="AP4340" s="21">
        <v>15</v>
      </c>
      <c r="AQ4340" s="22" t="s">
        <v>3252</v>
      </c>
      <c r="AR4340" s="21" t="s">
        <v>3270</v>
      </c>
    </row>
    <row r="4341" spans="1:44" x14ac:dyDescent="0.2">
      <c r="A4341" t="s">
        <v>2013</v>
      </c>
      <c r="B4341" s="21" t="s">
        <v>1146</v>
      </c>
      <c r="C4341" s="21" t="s">
        <v>1149</v>
      </c>
      <c r="D4341" s="21" t="s">
        <v>3260</v>
      </c>
      <c r="E4341" s="21" t="s">
        <v>3271</v>
      </c>
      <c r="G4341" s="14" t="s">
        <v>3267</v>
      </c>
      <c r="H4341" s="21" t="s">
        <v>1165</v>
      </c>
      <c r="I4341" s="21" t="s">
        <v>3262</v>
      </c>
      <c r="M4341" t="s">
        <v>3034</v>
      </c>
      <c r="O4341">
        <v>2009</v>
      </c>
      <c r="Q4341" t="s">
        <v>3263</v>
      </c>
      <c r="S4341" t="s">
        <v>3265</v>
      </c>
      <c r="T4341" t="s">
        <v>3264</v>
      </c>
      <c r="U4341" s="21" t="s">
        <v>1151</v>
      </c>
      <c r="X4341" s="9" t="s">
        <v>1293</v>
      </c>
      <c r="Z4341">
        <v>12</v>
      </c>
      <c r="AD4341" t="s">
        <v>1165</v>
      </c>
      <c r="AF4341" t="s">
        <v>1165</v>
      </c>
      <c r="AI4341" s="21" t="s">
        <v>1165</v>
      </c>
      <c r="AJ4341" s="21" t="s">
        <v>1148</v>
      </c>
      <c r="AK4341" s="21">
        <v>88.938999999999993</v>
      </c>
      <c r="AL4341" t="s">
        <v>1277</v>
      </c>
      <c r="AM4341" t="s">
        <v>3003</v>
      </c>
      <c r="AN4341" s="21">
        <v>4</v>
      </c>
      <c r="AO4341" s="21">
        <v>25</v>
      </c>
      <c r="AP4341" s="21">
        <v>16</v>
      </c>
      <c r="AQ4341" s="22" t="s">
        <v>3252</v>
      </c>
      <c r="AR4341" s="21" t="s">
        <v>3270</v>
      </c>
    </row>
    <row r="4342" spans="1:44" x14ac:dyDescent="0.2">
      <c r="A4342" t="s">
        <v>2013</v>
      </c>
      <c r="B4342" s="21" t="s">
        <v>1146</v>
      </c>
      <c r="C4342" s="21" t="s">
        <v>1149</v>
      </c>
      <c r="D4342" s="21" t="s">
        <v>3260</v>
      </c>
      <c r="E4342" s="21" t="s">
        <v>3271</v>
      </c>
      <c r="G4342" s="14" t="s">
        <v>3267</v>
      </c>
      <c r="H4342" s="21" t="s">
        <v>1165</v>
      </c>
      <c r="I4342" s="21" t="s">
        <v>3262</v>
      </c>
      <c r="M4342" t="s">
        <v>3034</v>
      </c>
      <c r="O4342">
        <v>2009</v>
      </c>
      <c r="Q4342" t="s">
        <v>3263</v>
      </c>
      <c r="S4342" t="s">
        <v>3265</v>
      </c>
      <c r="T4342" t="s">
        <v>3264</v>
      </c>
      <c r="U4342" s="21" t="s">
        <v>1151</v>
      </c>
      <c r="X4342" s="9" t="s">
        <v>1293</v>
      </c>
      <c r="Z4342">
        <v>12</v>
      </c>
      <c r="AD4342" t="s">
        <v>1165</v>
      </c>
      <c r="AF4342" t="s">
        <v>1165</v>
      </c>
      <c r="AI4342" s="21" t="s">
        <v>1165</v>
      </c>
      <c r="AJ4342" s="21" t="s">
        <v>1148</v>
      </c>
      <c r="AK4342" s="21">
        <v>88.736999999999995</v>
      </c>
      <c r="AL4342" t="s">
        <v>1277</v>
      </c>
      <c r="AM4342" t="s">
        <v>3003</v>
      </c>
      <c r="AN4342" s="21">
        <v>4</v>
      </c>
      <c r="AO4342" s="21">
        <v>25</v>
      </c>
      <c r="AP4342" s="21">
        <v>17</v>
      </c>
      <c r="AQ4342" s="22" t="s">
        <v>3252</v>
      </c>
      <c r="AR4342" s="21" t="s">
        <v>3270</v>
      </c>
    </row>
    <row r="4343" spans="1:44" x14ac:dyDescent="0.2">
      <c r="A4343" t="s">
        <v>2013</v>
      </c>
      <c r="B4343" s="21" t="s">
        <v>1146</v>
      </c>
      <c r="C4343" s="21" t="s">
        <v>1149</v>
      </c>
      <c r="D4343" s="21" t="s">
        <v>3260</v>
      </c>
      <c r="E4343" s="21" t="s">
        <v>3271</v>
      </c>
      <c r="G4343" s="14" t="s">
        <v>3267</v>
      </c>
      <c r="H4343" s="21" t="s">
        <v>1165</v>
      </c>
      <c r="I4343" s="21" t="s">
        <v>3262</v>
      </c>
      <c r="M4343" t="s">
        <v>3034</v>
      </c>
      <c r="O4343">
        <v>2009</v>
      </c>
      <c r="Q4343" t="s">
        <v>3263</v>
      </c>
      <c r="S4343" t="s">
        <v>3265</v>
      </c>
      <c r="T4343" t="s">
        <v>3264</v>
      </c>
      <c r="U4343" s="21" t="s">
        <v>1151</v>
      </c>
      <c r="X4343" s="9" t="s">
        <v>1293</v>
      </c>
      <c r="Z4343">
        <v>12</v>
      </c>
      <c r="AD4343" t="s">
        <v>1165</v>
      </c>
      <c r="AF4343" t="s">
        <v>1165</v>
      </c>
      <c r="AI4343" s="21" t="s">
        <v>1165</v>
      </c>
      <c r="AJ4343" s="21" t="s">
        <v>1148</v>
      </c>
      <c r="AK4343" s="21">
        <v>89.747</v>
      </c>
      <c r="AL4343" t="s">
        <v>1277</v>
      </c>
      <c r="AM4343" t="s">
        <v>3003</v>
      </c>
      <c r="AN4343" s="21">
        <v>4</v>
      </c>
      <c r="AO4343" s="21">
        <v>25</v>
      </c>
      <c r="AP4343" s="21">
        <v>18</v>
      </c>
      <c r="AQ4343" s="22" t="s">
        <v>3252</v>
      </c>
      <c r="AR4343" s="21" t="s">
        <v>3270</v>
      </c>
    </row>
    <row r="4344" spans="1:44" x14ac:dyDescent="0.2">
      <c r="A4344" t="s">
        <v>2013</v>
      </c>
      <c r="B4344" s="21" t="s">
        <v>1146</v>
      </c>
      <c r="C4344" s="21" t="s">
        <v>1149</v>
      </c>
      <c r="D4344" s="21" t="s">
        <v>3260</v>
      </c>
      <c r="E4344" s="21" t="s">
        <v>3271</v>
      </c>
      <c r="G4344" s="14" t="s">
        <v>3267</v>
      </c>
      <c r="H4344" s="21" t="s">
        <v>1165</v>
      </c>
      <c r="I4344" s="21" t="s">
        <v>3262</v>
      </c>
      <c r="M4344" t="s">
        <v>3034</v>
      </c>
      <c r="O4344">
        <v>2009</v>
      </c>
      <c r="Q4344" t="s">
        <v>3263</v>
      </c>
      <c r="S4344" t="s">
        <v>3265</v>
      </c>
      <c r="T4344" t="s">
        <v>3264</v>
      </c>
      <c r="U4344" s="21" t="s">
        <v>1151</v>
      </c>
      <c r="X4344" s="9" t="s">
        <v>1293</v>
      </c>
      <c r="Z4344">
        <v>12</v>
      </c>
      <c r="AD4344" t="s">
        <v>1165</v>
      </c>
      <c r="AF4344" t="s">
        <v>1165</v>
      </c>
      <c r="AI4344" s="21" t="s">
        <v>1165</v>
      </c>
      <c r="AJ4344" s="21" t="s">
        <v>1148</v>
      </c>
      <c r="AK4344" s="21">
        <v>89.747</v>
      </c>
      <c r="AL4344" t="s">
        <v>1277</v>
      </c>
      <c r="AM4344" t="s">
        <v>3003</v>
      </c>
      <c r="AN4344" s="21">
        <v>4</v>
      </c>
      <c r="AO4344" s="21">
        <v>25</v>
      </c>
      <c r="AP4344" s="21">
        <v>19</v>
      </c>
      <c r="AQ4344" s="22" t="s">
        <v>3252</v>
      </c>
      <c r="AR4344" s="21" t="s">
        <v>3270</v>
      </c>
    </row>
    <row r="4345" spans="1:44" x14ac:dyDescent="0.2">
      <c r="A4345" t="s">
        <v>2013</v>
      </c>
      <c r="B4345" s="21" t="s">
        <v>1146</v>
      </c>
      <c r="C4345" s="21" t="s">
        <v>1149</v>
      </c>
      <c r="D4345" s="21" t="s">
        <v>3260</v>
      </c>
      <c r="E4345" s="21" t="s">
        <v>3271</v>
      </c>
      <c r="G4345" s="14" t="s">
        <v>3267</v>
      </c>
      <c r="H4345" s="21" t="s">
        <v>1165</v>
      </c>
      <c r="I4345" s="21" t="s">
        <v>3262</v>
      </c>
      <c r="M4345" t="s">
        <v>3034</v>
      </c>
      <c r="O4345">
        <v>2009</v>
      </c>
      <c r="Q4345" t="s">
        <v>3263</v>
      </c>
      <c r="S4345" t="s">
        <v>3265</v>
      </c>
      <c r="T4345" t="s">
        <v>3264</v>
      </c>
      <c r="U4345" s="21" t="s">
        <v>1151</v>
      </c>
      <c r="X4345" s="9" t="s">
        <v>1293</v>
      </c>
      <c r="Z4345">
        <v>12</v>
      </c>
      <c r="AD4345" t="s">
        <v>1165</v>
      </c>
      <c r="AF4345" t="s">
        <v>1165</v>
      </c>
      <c r="AI4345" s="21" t="s">
        <v>1165</v>
      </c>
      <c r="AJ4345" s="21" t="s">
        <v>1148</v>
      </c>
      <c r="AK4345" s="21">
        <v>89.747</v>
      </c>
      <c r="AL4345" t="s">
        <v>1277</v>
      </c>
      <c r="AM4345" t="s">
        <v>3003</v>
      </c>
      <c r="AN4345" s="21">
        <v>4</v>
      </c>
      <c r="AO4345" s="21">
        <v>25</v>
      </c>
      <c r="AP4345" s="21">
        <v>20</v>
      </c>
      <c r="AQ4345" s="22" t="s">
        <v>3252</v>
      </c>
      <c r="AR4345" s="21" t="s">
        <v>3270</v>
      </c>
    </row>
    <row r="4346" spans="1:44" x14ac:dyDescent="0.2">
      <c r="A4346" t="s">
        <v>2013</v>
      </c>
      <c r="B4346" s="21" t="s">
        <v>1146</v>
      </c>
      <c r="C4346" s="21" t="s">
        <v>1149</v>
      </c>
      <c r="D4346" s="21" t="s">
        <v>3260</v>
      </c>
      <c r="E4346" s="21" t="s">
        <v>3271</v>
      </c>
      <c r="G4346" s="14" t="s">
        <v>3267</v>
      </c>
      <c r="H4346" s="21" t="s">
        <v>1165</v>
      </c>
      <c r="I4346" s="21" t="s">
        <v>3262</v>
      </c>
      <c r="M4346" t="s">
        <v>3034</v>
      </c>
      <c r="O4346">
        <v>2009</v>
      </c>
      <c r="Q4346" t="s">
        <v>3263</v>
      </c>
      <c r="S4346" t="s">
        <v>3265</v>
      </c>
      <c r="T4346" t="s">
        <v>3264</v>
      </c>
      <c r="U4346" s="21" t="s">
        <v>1151</v>
      </c>
      <c r="X4346" s="9" t="s">
        <v>1293</v>
      </c>
      <c r="Z4346">
        <v>12</v>
      </c>
      <c r="AD4346" t="s">
        <v>1165</v>
      </c>
      <c r="AF4346" t="s">
        <v>1165</v>
      </c>
      <c r="AI4346" s="21" t="s">
        <v>1165</v>
      </c>
      <c r="AJ4346" s="21" t="s">
        <v>1148</v>
      </c>
      <c r="AK4346" s="21">
        <v>89.747</v>
      </c>
      <c r="AL4346" t="s">
        <v>1277</v>
      </c>
      <c r="AM4346" t="s">
        <v>3003</v>
      </c>
      <c r="AN4346" s="21">
        <v>4</v>
      </c>
      <c r="AO4346" s="21">
        <v>25</v>
      </c>
      <c r="AP4346" s="21">
        <v>21</v>
      </c>
      <c r="AQ4346" s="22" t="s">
        <v>3252</v>
      </c>
      <c r="AR4346" s="21" t="s">
        <v>3270</v>
      </c>
    </row>
    <row r="4347" spans="1:44" x14ac:dyDescent="0.2">
      <c r="A4347" t="s">
        <v>2013</v>
      </c>
      <c r="B4347" s="21" t="s">
        <v>1146</v>
      </c>
      <c r="C4347" s="21" t="s">
        <v>1149</v>
      </c>
      <c r="D4347" s="21" t="s">
        <v>3260</v>
      </c>
      <c r="E4347" s="21" t="s">
        <v>3271</v>
      </c>
      <c r="G4347" s="14" t="s">
        <v>3267</v>
      </c>
      <c r="H4347" s="21" t="s">
        <v>1165</v>
      </c>
      <c r="I4347" s="21" t="s">
        <v>3262</v>
      </c>
      <c r="M4347" t="s">
        <v>3034</v>
      </c>
      <c r="O4347">
        <v>2009</v>
      </c>
      <c r="Q4347" t="s">
        <v>3263</v>
      </c>
      <c r="S4347" t="s">
        <v>3265</v>
      </c>
      <c r="T4347" t="s">
        <v>3264</v>
      </c>
      <c r="U4347" s="21" t="s">
        <v>1151</v>
      </c>
      <c r="X4347" s="9" t="s">
        <v>1293</v>
      </c>
      <c r="Z4347">
        <v>12</v>
      </c>
      <c r="AD4347" t="s">
        <v>1165</v>
      </c>
      <c r="AF4347" t="s">
        <v>1165</v>
      </c>
      <c r="AI4347" s="21" t="s">
        <v>1165</v>
      </c>
      <c r="AJ4347" s="21" t="s">
        <v>1148</v>
      </c>
      <c r="AK4347" s="21">
        <v>90.152000000000001</v>
      </c>
      <c r="AL4347" t="s">
        <v>1277</v>
      </c>
      <c r="AM4347" t="s">
        <v>3003</v>
      </c>
      <c r="AN4347" s="21">
        <v>4</v>
      </c>
      <c r="AO4347" s="21">
        <v>25</v>
      </c>
      <c r="AP4347" s="21">
        <v>22</v>
      </c>
      <c r="AQ4347" s="22" t="s">
        <v>3252</v>
      </c>
      <c r="AR4347" s="21" t="s">
        <v>3270</v>
      </c>
    </row>
    <row r="4348" spans="1:44" x14ac:dyDescent="0.2">
      <c r="A4348" t="s">
        <v>2013</v>
      </c>
      <c r="B4348" s="21" t="s">
        <v>1146</v>
      </c>
      <c r="C4348" s="21" t="s">
        <v>1149</v>
      </c>
      <c r="D4348" s="21" t="s">
        <v>3260</v>
      </c>
      <c r="E4348" s="21" t="s">
        <v>3271</v>
      </c>
      <c r="G4348" s="14" t="s">
        <v>3267</v>
      </c>
      <c r="H4348" s="21" t="s">
        <v>1165</v>
      </c>
      <c r="I4348" s="21" t="s">
        <v>3262</v>
      </c>
      <c r="M4348" t="s">
        <v>3034</v>
      </c>
      <c r="O4348">
        <v>2009</v>
      </c>
      <c r="Q4348" t="s">
        <v>3263</v>
      </c>
      <c r="S4348" t="s">
        <v>3265</v>
      </c>
      <c r="T4348" t="s">
        <v>3264</v>
      </c>
      <c r="U4348" s="21" t="s">
        <v>1151</v>
      </c>
      <c r="X4348" s="9" t="s">
        <v>1293</v>
      </c>
      <c r="Z4348">
        <v>12</v>
      </c>
      <c r="AD4348" t="s">
        <v>1165</v>
      </c>
      <c r="AF4348" t="s">
        <v>1165</v>
      </c>
      <c r="AI4348" s="21" t="s">
        <v>1165</v>
      </c>
      <c r="AJ4348" s="21" t="s">
        <v>1148</v>
      </c>
      <c r="AK4348">
        <v>90.96</v>
      </c>
      <c r="AL4348" t="s">
        <v>1277</v>
      </c>
      <c r="AM4348" t="s">
        <v>3003</v>
      </c>
      <c r="AN4348" s="21">
        <v>4</v>
      </c>
      <c r="AO4348" s="21">
        <v>25</v>
      </c>
      <c r="AP4348" s="21">
        <v>23</v>
      </c>
      <c r="AQ4348" s="22" t="s">
        <v>3252</v>
      </c>
      <c r="AR4348" s="21" t="s">
        <v>3270</v>
      </c>
    </row>
    <row r="4349" spans="1:44" x14ac:dyDescent="0.2">
      <c r="A4349" t="s">
        <v>2013</v>
      </c>
      <c r="B4349" s="21" t="s">
        <v>1146</v>
      </c>
      <c r="C4349" s="21" t="s">
        <v>1149</v>
      </c>
      <c r="D4349" s="21" t="s">
        <v>3260</v>
      </c>
      <c r="E4349" s="21" t="s">
        <v>3271</v>
      </c>
      <c r="G4349" s="14" t="s">
        <v>3267</v>
      </c>
      <c r="H4349" s="21" t="s">
        <v>1165</v>
      </c>
      <c r="I4349" s="21" t="s">
        <v>3262</v>
      </c>
      <c r="M4349" t="s">
        <v>3034</v>
      </c>
      <c r="O4349">
        <v>2009</v>
      </c>
      <c r="Q4349" t="s">
        <v>3263</v>
      </c>
      <c r="S4349" t="s">
        <v>3265</v>
      </c>
      <c r="T4349" t="s">
        <v>3264</v>
      </c>
      <c r="U4349" s="21" t="s">
        <v>1151</v>
      </c>
      <c r="X4349" s="9" t="s">
        <v>1293</v>
      </c>
      <c r="Z4349">
        <v>12</v>
      </c>
      <c r="AD4349" t="s">
        <v>1165</v>
      </c>
      <c r="AF4349" t="s">
        <v>1165</v>
      </c>
      <c r="AI4349" s="21" t="s">
        <v>1165</v>
      </c>
      <c r="AJ4349" s="21" t="s">
        <v>1148</v>
      </c>
      <c r="AK4349">
        <v>90.96</v>
      </c>
      <c r="AL4349" t="s">
        <v>1277</v>
      </c>
      <c r="AM4349" t="s">
        <v>3003</v>
      </c>
      <c r="AN4349" s="21">
        <v>4</v>
      </c>
      <c r="AO4349" s="21">
        <v>25</v>
      </c>
      <c r="AP4349" s="21">
        <v>24</v>
      </c>
      <c r="AQ4349" s="22" t="s">
        <v>3252</v>
      </c>
      <c r="AR4349" s="21" t="s">
        <v>3270</v>
      </c>
    </row>
    <row r="4350" spans="1:44" x14ac:dyDescent="0.2">
      <c r="A4350" t="s">
        <v>2013</v>
      </c>
      <c r="B4350" s="21" t="s">
        <v>1146</v>
      </c>
      <c r="C4350" s="21" t="s">
        <v>1149</v>
      </c>
      <c r="D4350" s="21" t="s">
        <v>3260</v>
      </c>
      <c r="E4350" s="21" t="s">
        <v>3271</v>
      </c>
      <c r="G4350" s="14" t="s">
        <v>3267</v>
      </c>
      <c r="H4350" s="21" t="s">
        <v>1165</v>
      </c>
      <c r="I4350" s="21" t="s">
        <v>3262</v>
      </c>
      <c r="M4350" t="s">
        <v>3034</v>
      </c>
      <c r="O4350">
        <v>2009</v>
      </c>
      <c r="Q4350" t="s">
        <v>3263</v>
      </c>
      <c r="S4350" t="s">
        <v>3265</v>
      </c>
      <c r="T4350" t="s">
        <v>3264</v>
      </c>
      <c r="U4350" s="21" t="s">
        <v>1151</v>
      </c>
      <c r="X4350" s="9" t="s">
        <v>1293</v>
      </c>
      <c r="Z4350">
        <v>12</v>
      </c>
      <c r="AD4350" t="s">
        <v>1165</v>
      </c>
      <c r="AF4350" t="s">
        <v>1165</v>
      </c>
      <c r="AI4350" s="21" t="s">
        <v>1165</v>
      </c>
      <c r="AJ4350" s="21" t="s">
        <v>1148</v>
      </c>
      <c r="AK4350">
        <v>90.96</v>
      </c>
      <c r="AL4350" t="s">
        <v>1277</v>
      </c>
      <c r="AM4350" t="s">
        <v>3003</v>
      </c>
      <c r="AN4350" s="21">
        <v>4</v>
      </c>
      <c r="AO4350" s="21">
        <v>25</v>
      </c>
      <c r="AP4350" s="21">
        <v>25</v>
      </c>
      <c r="AQ4350" s="22" t="s">
        <v>3252</v>
      </c>
      <c r="AR4350" s="21" t="s">
        <v>3270</v>
      </c>
    </row>
    <row r="4351" spans="1:44" x14ac:dyDescent="0.2">
      <c r="A4351" t="s">
        <v>2013</v>
      </c>
      <c r="B4351" s="21" t="s">
        <v>1146</v>
      </c>
      <c r="C4351" s="21" t="s">
        <v>1149</v>
      </c>
      <c r="D4351" s="21" t="s">
        <v>3260</v>
      </c>
      <c r="E4351" s="21" t="s">
        <v>3271</v>
      </c>
      <c r="G4351" s="14" t="s">
        <v>3267</v>
      </c>
      <c r="H4351" s="21" t="s">
        <v>1165</v>
      </c>
      <c r="I4351" s="21" t="s">
        <v>3262</v>
      </c>
      <c r="M4351" t="s">
        <v>3034</v>
      </c>
      <c r="O4351">
        <v>2009</v>
      </c>
      <c r="Q4351" t="s">
        <v>3263</v>
      </c>
      <c r="S4351" t="s">
        <v>3265</v>
      </c>
      <c r="T4351" t="s">
        <v>3264</v>
      </c>
      <c r="U4351" s="21" t="s">
        <v>1151</v>
      </c>
      <c r="X4351" s="9" t="s">
        <v>1293</v>
      </c>
      <c r="Z4351">
        <v>12</v>
      </c>
      <c r="AD4351" t="s">
        <v>1165</v>
      </c>
      <c r="AF4351" t="s">
        <v>1165</v>
      </c>
      <c r="AI4351" s="21" t="s">
        <v>1165</v>
      </c>
      <c r="AJ4351" s="21" t="s">
        <v>1148</v>
      </c>
      <c r="AK4351">
        <v>90.96</v>
      </c>
      <c r="AL4351" t="s">
        <v>1277</v>
      </c>
      <c r="AM4351" t="s">
        <v>3003</v>
      </c>
      <c r="AN4351" s="21">
        <v>4</v>
      </c>
      <c r="AO4351" s="21">
        <v>25</v>
      </c>
      <c r="AP4351" s="21">
        <v>26</v>
      </c>
      <c r="AQ4351" s="22" t="s">
        <v>3252</v>
      </c>
      <c r="AR4351" s="21" t="s">
        <v>3270</v>
      </c>
    </row>
    <row r="4352" spans="1:44" x14ac:dyDescent="0.2">
      <c r="A4352" t="s">
        <v>2013</v>
      </c>
      <c r="B4352" s="21" t="s">
        <v>1146</v>
      </c>
      <c r="C4352" s="21" t="s">
        <v>1149</v>
      </c>
      <c r="D4352" s="21" t="s">
        <v>3260</v>
      </c>
      <c r="E4352" s="21" t="s">
        <v>3271</v>
      </c>
      <c r="G4352" s="14" t="s">
        <v>3267</v>
      </c>
      <c r="H4352" s="21" t="s">
        <v>1165</v>
      </c>
      <c r="I4352" s="21" t="s">
        <v>3262</v>
      </c>
      <c r="M4352" t="s">
        <v>3034</v>
      </c>
      <c r="O4352">
        <v>2009</v>
      </c>
      <c r="Q4352" t="s">
        <v>3263</v>
      </c>
      <c r="S4352" t="s">
        <v>3265</v>
      </c>
      <c r="T4352" t="s">
        <v>3264</v>
      </c>
      <c r="U4352" s="21" t="s">
        <v>1151</v>
      </c>
      <c r="X4352" s="9" t="s">
        <v>1293</v>
      </c>
      <c r="Z4352">
        <v>12</v>
      </c>
      <c r="AD4352" t="s">
        <v>1165</v>
      </c>
      <c r="AF4352" t="s">
        <v>1165</v>
      </c>
      <c r="AI4352" s="21" t="s">
        <v>1165</v>
      </c>
      <c r="AJ4352" s="21" t="s">
        <v>1148</v>
      </c>
      <c r="AK4352">
        <v>90.96</v>
      </c>
      <c r="AL4352" t="s">
        <v>1277</v>
      </c>
      <c r="AM4352" t="s">
        <v>3003</v>
      </c>
      <c r="AN4352" s="21">
        <v>4</v>
      </c>
      <c r="AO4352" s="21">
        <v>25</v>
      </c>
      <c r="AP4352" s="21">
        <v>27</v>
      </c>
      <c r="AQ4352" s="22" t="s">
        <v>3252</v>
      </c>
      <c r="AR4352" s="21" t="s">
        <v>3270</v>
      </c>
    </row>
    <row r="4353" spans="1:44" x14ac:dyDescent="0.2">
      <c r="A4353" t="s">
        <v>2013</v>
      </c>
      <c r="B4353" s="21" t="s">
        <v>1146</v>
      </c>
      <c r="C4353" s="21" t="s">
        <v>1149</v>
      </c>
      <c r="D4353" s="21" t="s">
        <v>3260</v>
      </c>
      <c r="E4353" s="21" t="s">
        <v>3271</v>
      </c>
      <c r="G4353" s="14" t="s">
        <v>3267</v>
      </c>
      <c r="H4353" s="21" t="s">
        <v>1165</v>
      </c>
      <c r="I4353" s="21" t="s">
        <v>3262</v>
      </c>
      <c r="M4353" t="s">
        <v>3034</v>
      </c>
      <c r="O4353">
        <v>2009</v>
      </c>
      <c r="Q4353" t="s">
        <v>3263</v>
      </c>
      <c r="S4353" t="s">
        <v>3265</v>
      </c>
      <c r="T4353" t="s">
        <v>3264</v>
      </c>
      <c r="U4353" s="21" t="s">
        <v>1151</v>
      </c>
      <c r="X4353" s="9" t="s">
        <v>1293</v>
      </c>
      <c r="Z4353">
        <v>12</v>
      </c>
      <c r="AD4353" t="s">
        <v>1165</v>
      </c>
      <c r="AF4353" t="s">
        <v>1165</v>
      </c>
      <c r="AI4353" s="21" t="s">
        <v>1165</v>
      </c>
      <c r="AJ4353" s="21" t="s">
        <v>1148</v>
      </c>
      <c r="AK4353">
        <v>90.96</v>
      </c>
      <c r="AL4353" t="s">
        <v>1277</v>
      </c>
      <c r="AM4353" t="s">
        <v>3003</v>
      </c>
      <c r="AN4353" s="21">
        <v>4</v>
      </c>
      <c r="AO4353" s="21">
        <v>25</v>
      </c>
      <c r="AP4353" s="21">
        <v>28</v>
      </c>
      <c r="AQ4353" s="22" t="s">
        <v>3252</v>
      </c>
      <c r="AR4353" s="21" t="s">
        <v>3270</v>
      </c>
    </row>
    <row r="4354" spans="1:44" x14ac:dyDescent="0.2">
      <c r="A4354" t="s">
        <v>2013</v>
      </c>
      <c r="B4354" s="21" t="s">
        <v>1146</v>
      </c>
      <c r="C4354" s="21" t="s">
        <v>1149</v>
      </c>
      <c r="D4354" s="21" t="s">
        <v>3260</v>
      </c>
      <c r="E4354" s="21" t="s">
        <v>3271</v>
      </c>
      <c r="G4354" s="14" t="s">
        <v>3267</v>
      </c>
      <c r="H4354" s="21" t="s">
        <v>1165</v>
      </c>
      <c r="I4354" s="21" t="s">
        <v>3262</v>
      </c>
      <c r="M4354" t="s">
        <v>3034</v>
      </c>
      <c r="O4354">
        <v>2009</v>
      </c>
      <c r="Q4354" t="s">
        <v>3263</v>
      </c>
      <c r="S4354" t="s">
        <v>3265</v>
      </c>
      <c r="T4354" t="s">
        <v>3264</v>
      </c>
      <c r="U4354" s="21" t="s">
        <v>1151</v>
      </c>
      <c r="X4354" s="9" t="s">
        <v>1293</v>
      </c>
      <c r="Z4354">
        <v>12</v>
      </c>
      <c r="AD4354" t="s">
        <v>1165</v>
      </c>
      <c r="AF4354" t="s">
        <v>1165</v>
      </c>
      <c r="AI4354" s="21" t="s">
        <v>1165</v>
      </c>
      <c r="AJ4354" s="21" t="s">
        <v>1148</v>
      </c>
      <c r="AK4354">
        <v>90.96</v>
      </c>
      <c r="AL4354" t="s">
        <v>1277</v>
      </c>
      <c r="AM4354" t="s">
        <v>3003</v>
      </c>
      <c r="AN4354" s="21">
        <v>4</v>
      </c>
      <c r="AO4354" s="21">
        <v>25</v>
      </c>
      <c r="AP4354" s="21">
        <v>29</v>
      </c>
      <c r="AQ4354" s="22" t="s">
        <v>3252</v>
      </c>
      <c r="AR4354" s="21" t="s">
        <v>3270</v>
      </c>
    </row>
    <row r="4355" spans="1:44" x14ac:dyDescent="0.2">
      <c r="A4355" t="s">
        <v>2013</v>
      </c>
      <c r="B4355" s="21" t="s">
        <v>1146</v>
      </c>
      <c r="C4355" s="21" t="s">
        <v>1149</v>
      </c>
      <c r="D4355" s="21" t="s">
        <v>3260</v>
      </c>
      <c r="E4355" s="21" t="s">
        <v>3271</v>
      </c>
      <c r="G4355" s="14" t="s">
        <v>3267</v>
      </c>
      <c r="H4355" s="21" t="s">
        <v>1165</v>
      </c>
      <c r="I4355" s="21" t="s">
        <v>3262</v>
      </c>
      <c r="M4355" t="s">
        <v>3034</v>
      </c>
      <c r="O4355">
        <v>2009</v>
      </c>
      <c r="Q4355" t="s">
        <v>3263</v>
      </c>
      <c r="S4355" t="s">
        <v>3265</v>
      </c>
      <c r="T4355" t="s">
        <v>3264</v>
      </c>
      <c r="U4355" s="21" t="s">
        <v>1151</v>
      </c>
      <c r="X4355" s="9" t="s">
        <v>1293</v>
      </c>
      <c r="Z4355">
        <v>12</v>
      </c>
      <c r="AD4355" t="s">
        <v>1165</v>
      </c>
      <c r="AF4355" t="s">
        <v>1165</v>
      </c>
      <c r="AI4355" s="21" t="s">
        <v>1165</v>
      </c>
      <c r="AJ4355" s="21" t="s">
        <v>1148</v>
      </c>
      <c r="AK4355">
        <v>90.96</v>
      </c>
      <c r="AL4355" t="s">
        <v>1277</v>
      </c>
      <c r="AM4355" t="s">
        <v>3003</v>
      </c>
      <c r="AN4355" s="21">
        <v>4</v>
      </c>
      <c r="AO4355" s="21">
        <v>25</v>
      </c>
      <c r="AP4355" s="21">
        <v>30</v>
      </c>
      <c r="AQ4355" s="22" t="s">
        <v>3252</v>
      </c>
      <c r="AR4355" s="21" t="s">
        <v>3270</v>
      </c>
    </row>
    <row r="4356" spans="1:44" x14ac:dyDescent="0.2">
      <c r="A4356" t="s">
        <v>2013</v>
      </c>
      <c r="B4356" s="21" t="s">
        <v>1146</v>
      </c>
      <c r="C4356" s="21" t="s">
        <v>1149</v>
      </c>
      <c r="D4356" s="21" t="s">
        <v>3260</v>
      </c>
      <c r="E4356" s="21" t="s">
        <v>3271</v>
      </c>
      <c r="G4356" s="14" t="s">
        <v>3267</v>
      </c>
      <c r="H4356" s="21" t="s">
        <v>1165</v>
      </c>
      <c r="I4356" s="21" t="s">
        <v>3262</v>
      </c>
      <c r="M4356" t="s">
        <v>3034</v>
      </c>
      <c r="O4356">
        <v>2009</v>
      </c>
      <c r="Q4356" t="s">
        <v>3263</v>
      </c>
      <c r="S4356" t="s">
        <v>3265</v>
      </c>
      <c r="T4356" t="s">
        <v>3264</v>
      </c>
      <c r="U4356" s="21" t="s">
        <v>1151</v>
      </c>
      <c r="X4356" s="9" t="s">
        <v>3268</v>
      </c>
      <c r="Z4356">
        <v>12</v>
      </c>
      <c r="AD4356" t="s">
        <v>1165</v>
      </c>
      <c r="AF4356" t="s">
        <v>1165</v>
      </c>
      <c r="AI4356" s="21" t="s">
        <v>1165</v>
      </c>
      <c r="AJ4356" s="21" t="s">
        <v>1148</v>
      </c>
      <c r="AK4356">
        <v>0</v>
      </c>
      <c r="AL4356" t="s">
        <v>1277</v>
      </c>
      <c r="AM4356">
        <v>0</v>
      </c>
      <c r="AN4356" s="21">
        <v>4</v>
      </c>
      <c r="AO4356" s="21">
        <v>25</v>
      </c>
      <c r="AP4356" s="21">
        <v>1</v>
      </c>
      <c r="AQ4356" s="22" t="s">
        <v>3252</v>
      </c>
      <c r="AR4356" s="21" t="s">
        <v>3270</v>
      </c>
    </row>
    <row r="4357" spans="1:44" x14ac:dyDescent="0.2">
      <c r="A4357" t="s">
        <v>2013</v>
      </c>
      <c r="B4357" s="21" t="s">
        <v>1146</v>
      </c>
      <c r="C4357" s="21" t="s">
        <v>1149</v>
      </c>
      <c r="D4357" s="21" t="s">
        <v>3260</v>
      </c>
      <c r="E4357" s="21" t="s">
        <v>3271</v>
      </c>
      <c r="G4357" s="14" t="s">
        <v>3267</v>
      </c>
      <c r="H4357" s="21" t="s">
        <v>1165</v>
      </c>
      <c r="I4357" s="21" t="s">
        <v>3262</v>
      </c>
      <c r="M4357" t="s">
        <v>3034</v>
      </c>
      <c r="O4357">
        <v>2009</v>
      </c>
      <c r="Q4357" t="s">
        <v>3263</v>
      </c>
      <c r="S4357" t="s">
        <v>3265</v>
      </c>
      <c r="T4357" t="s">
        <v>3264</v>
      </c>
      <c r="U4357" s="21" t="s">
        <v>1151</v>
      </c>
      <c r="X4357" s="9" t="s">
        <v>3268</v>
      </c>
      <c r="Z4357">
        <v>12</v>
      </c>
      <c r="AD4357" t="s">
        <v>1165</v>
      </c>
      <c r="AF4357" t="s">
        <v>1165</v>
      </c>
      <c r="AI4357" s="21" t="s">
        <v>1165</v>
      </c>
      <c r="AJ4357" s="21" t="s">
        <v>1148</v>
      </c>
      <c r="AK4357">
        <v>3.081</v>
      </c>
      <c r="AL4357" t="s">
        <v>1277</v>
      </c>
      <c r="AM4357" t="s">
        <v>3003</v>
      </c>
      <c r="AN4357" s="21">
        <v>4</v>
      </c>
      <c r="AO4357" s="21">
        <v>25</v>
      </c>
      <c r="AP4357" s="21">
        <v>2</v>
      </c>
      <c r="AQ4357" s="22" t="s">
        <v>3252</v>
      </c>
      <c r="AR4357" s="21" t="s">
        <v>3270</v>
      </c>
    </row>
    <row r="4358" spans="1:44" x14ac:dyDescent="0.2">
      <c r="A4358" t="s">
        <v>2013</v>
      </c>
      <c r="B4358" s="21" t="s">
        <v>1146</v>
      </c>
      <c r="C4358" s="21" t="s">
        <v>1149</v>
      </c>
      <c r="D4358" s="21" t="s">
        <v>3260</v>
      </c>
      <c r="E4358" s="21" t="s">
        <v>3271</v>
      </c>
      <c r="G4358" s="14" t="s">
        <v>3267</v>
      </c>
      <c r="H4358" s="21" t="s">
        <v>1165</v>
      </c>
      <c r="I4358" s="21" t="s">
        <v>3262</v>
      </c>
      <c r="M4358" t="s">
        <v>3034</v>
      </c>
      <c r="O4358">
        <v>2009</v>
      </c>
      <c r="Q4358" t="s">
        <v>3263</v>
      </c>
      <c r="S4358" t="s">
        <v>3265</v>
      </c>
      <c r="T4358" t="s">
        <v>3264</v>
      </c>
      <c r="U4358" s="21" t="s">
        <v>1151</v>
      </c>
      <c r="X4358" s="9" t="s">
        <v>3268</v>
      </c>
      <c r="Z4358">
        <v>12</v>
      </c>
      <c r="AD4358" t="s">
        <v>1165</v>
      </c>
      <c r="AF4358" t="s">
        <v>1165</v>
      </c>
      <c r="AI4358" s="21" t="s">
        <v>1165</v>
      </c>
      <c r="AJ4358" s="21" t="s">
        <v>1148</v>
      </c>
      <c r="AK4358" s="21">
        <v>42.423999999999999</v>
      </c>
      <c r="AL4358" t="s">
        <v>1277</v>
      </c>
      <c r="AM4358" t="s">
        <v>3003</v>
      </c>
      <c r="AN4358" s="21">
        <v>4</v>
      </c>
      <c r="AO4358" s="21">
        <v>25</v>
      </c>
      <c r="AP4358" s="21">
        <v>3</v>
      </c>
      <c r="AQ4358" s="22" t="s">
        <v>3252</v>
      </c>
      <c r="AR4358" s="21" t="s">
        <v>3270</v>
      </c>
    </row>
    <row r="4359" spans="1:44" x14ac:dyDescent="0.2">
      <c r="A4359" t="s">
        <v>2013</v>
      </c>
      <c r="B4359" s="21" t="s">
        <v>1146</v>
      </c>
      <c r="C4359" s="21" t="s">
        <v>1149</v>
      </c>
      <c r="D4359" s="21" t="s">
        <v>3260</v>
      </c>
      <c r="E4359" s="21" t="s">
        <v>3271</v>
      </c>
      <c r="G4359" s="14" t="s">
        <v>3267</v>
      </c>
      <c r="H4359" s="21" t="s">
        <v>1165</v>
      </c>
      <c r="I4359" s="21" t="s">
        <v>3262</v>
      </c>
      <c r="M4359" t="s">
        <v>3034</v>
      </c>
      <c r="O4359">
        <v>2009</v>
      </c>
      <c r="Q4359" t="s">
        <v>3263</v>
      </c>
      <c r="S4359" t="s">
        <v>3265</v>
      </c>
      <c r="T4359" t="s">
        <v>3264</v>
      </c>
      <c r="U4359" s="21" t="s">
        <v>1151</v>
      </c>
      <c r="X4359" s="9" t="s">
        <v>3268</v>
      </c>
      <c r="Z4359">
        <v>12</v>
      </c>
      <c r="AD4359" t="s">
        <v>1165</v>
      </c>
      <c r="AF4359" t="s">
        <v>1165</v>
      </c>
      <c r="AI4359" s="21" t="s">
        <v>1165</v>
      </c>
      <c r="AJ4359" s="21" t="s">
        <v>1148</v>
      </c>
      <c r="AK4359" s="21">
        <v>64.495000000000005</v>
      </c>
      <c r="AL4359" t="s">
        <v>1277</v>
      </c>
      <c r="AM4359" t="s">
        <v>3003</v>
      </c>
      <c r="AN4359" s="21">
        <v>4</v>
      </c>
      <c r="AO4359" s="21">
        <v>25</v>
      </c>
      <c r="AP4359" s="21">
        <v>4</v>
      </c>
      <c r="AQ4359" s="22" t="s">
        <v>3252</v>
      </c>
      <c r="AR4359" s="21" t="s">
        <v>3270</v>
      </c>
    </row>
    <row r="4360" spans="1:44" x14ac:dyDescent="0.2">
      <c r="A4360" t="s">
        <v>2013</v>
      </c>
      <c r="B4360" s="21" t="s">
        <v>1146</v>
      </c>
      <c r="C4360" s="21" t="s">
        <v>1149</v>
      </c>
      <c r="D4360" s="21" t="s">
        <v>3260</v>
      </c>
      <c r="E4360" s="21" t="s">
        <v>3271</v>
      </c>
      <c r="G4360" s="14" t="s">
        <v>3267</v>
      </c>
      <c r="H4360" s="21" t="s">
        <v>1165</v>
      </c>
      <c r="I4360" s="21" t="s">
        <v>3262</v>
      </c>
      <c r="M4360" t="s">
        <v>3034</v>
      </c>
      <c r="O4360">
        <v>2009</v>
      </c>
      <c r="Q4360" t="s">
        <v>3263</v>
      </c>
      <c r="S4360" t="s">
        <v>3265</v>
      </c>
      <c r="T4360" t="s">
        <v>3264</v>
      </c>
      <c r="U4360" s="21" t="s">
        <v>1151</v>
      </c>
      <c r="X4360" s="9" t="s">
        <v>3268</v>
      </c>
      <c r="Z4360">
        <v>12</v>
      </c>
      <c r="AD4360" t="s">
        <v>1165</v>
      </c>
      <c r="AF4360" t="s">
        <v>1165</v>
      </c>
      <c r="AI4360" s="21" t="s">
        <v>1165</v>
      </c>
      <c r="AJ4360" s="21" t="s">
        <v>1148</v>
      </c>
      <c r="AK4360" s="21">
        <v>74.191999999999993</v>
      </c>
      <c r="AL4360" t="s">
        <v>1277</v>
      </c>
      <c r="AM4360" t="s">
        <v>3003</v>
      </c>
      <c r="AN4360" s="21">
        <v>4</v>
      </c>
      <c r="AO4360" s="21">
        <v>25</v>
      </c>
      <c r="AP4360" s="21">
        <v>5</v>
      </c>
      <c r="AQ4360" s="22" t="s">
        <v>3252</v>
      </c>
      <c r="AR4360" s="21" t="s">
        <v>3270</v>
      </c>
    </row>
    <row r="4361" spans="1:44" x14ac:dyDescent="0.2">
      <c r="A4361" t="s">
        <v>2013</v>
      </c>
      <c r="B4361" s="21" t="s">
        <v>1146</v>
      </c>
      <c r="C4361" s="21" t="s">
        <v>1149</v>
      </c>
      <c r="D4361" s="21" t="s">
        <v>3260</v>
      </c>
      <c r="E4361" s="21" t="s">
        <v>3271</v>
      </c>
      <c r="G4361" s="14" t="s">
        <v>3267</v>
      </c>
      <c r="H4361" s="21" t="s">
        <v>1165</v>
      </c>
      <c r="I4361" s="21" t="s">
        <v>3262</v>
      </c>
      <c r="M4361" t="s">
        <v>3034</v>
      </c>
      <c r="O4361">
        <v>2009</v>
      </c>
      <c r="Q4361" t="s">
        <v>3263</v>
      </c>
      <c r="S4361" t="s">
        <v>3265</v>
      </c>
      <c r="T4361" t="s">
        <v>3264</v>
      </c>
      <c r="U4361" s="21" t="s">
        <v>1151</v>
      </c>
      <c r="X4361" s="9" t="s">
        <v>3268</v>
      </c>
      <c r="Z4361">
        <v>12</v>
      </c>
      <c r="AD4361" t="s">
        <v>1165</v>
      </c>
      <c r="AF4361" t="s">
        <v>1165</v>
      </c>
      <c r="AI4361" s="21" t="s">
        <v>1165</v>
      </c>
      <c r="AJ4361" s="21" t="s">
        <v>1148</v>
      </c>
      <c r="AK4361" s="21">
        <v>79.444000000000003</v>
      </c>
      <c r="AL4361" t="s">
        <v>1277</v>
      </c>
      <c r="AM4361" t="s">
        <v>3003</v>
      </c>
      <c r="AN4361" s="21">
        <v>4</v>
      </c>
      <c r="AO4361" s="21">
        <v>25</v>
      </c>
      <c r="AP4361" s="21">
        <v>6</v>
      </c>
      <c r="AQ4361" s="22" t="s">
        <v>3252</v>
      </c>
      <c r="AR4361" s="21" t="s">
        <v>3270</v>
      </c>
    </row>
    <row r="4362" spans="1:44" x14ac:dyDescent="0.2">
      <c r="A4362" t="s">
        <v>2013</v>
      </c>
      <c r="B4362" s="21" t="s">
        <v>1146</v>
      </c>
      <c r="C4362" s="21" t="s">
        <v>1149</v>
      </c>
      <c r="D4362" s="21" t="s">
        <v>3260</v>
      </c>
      <c r="E4362" s="21" t="s">
        <v>3271</v>
      </c>
      <c r="G4362" s="14" t="s">
        <v>3267</v>
      </c>
      <c r="H4362" s="21" t="s">
        <v>1165</v>
      </c>
      <c r="I4362" s="21" t="s">
        <v>3262</v>
      </c>
      <c r="M4362" t="s">
        <v>3034</v>
      </c>
      <c r="O4362">
        <v>2009</v>
      </c>
      <c r="Q4362" t="s">
        <v>3263</v>
      </c>
      <c r="S4362" t="s">
        <v>3265</v>
      </c>
      <c r="T4362" t="s">
        <v>3264</v>
      </c>
      <c r="U4362" s="21" t="s">
        <v>1151</v>
      </c>
      <c r="X4362" s="9" t="s">
        <v>3268</v>
      </c>
      <c r="Z4362">
        <v>12</v>
      </c>
      <c r="AD4362" t="s">
        <v>1165</v>
      </c>
      <c r="AF4362" t="s">
        <v>1165</v>
      </c>
      <c r="AI4362" s="21" t="s">
        <v>1165</v>
      </c>
      <c r="AJ4362" s="21" t="s">
        <v>1148</v>
      </c>
      <c r="AK4362" s="21">
        <v>84.697000000000003</v>
      </c>
      <c r="AL4362" t="s">
        <v>1277</v>
      </c>
      <c r="AM4362" t="s">
        <v>3003</v>
      </c>
      <c r="AN4362" s="21">
        <v>4</v>
      </c>
      <c r="AO4362" s="21">
        <v>25</v>
      </c>
      <c r="AP4362" s="21">
        <v>7</v>
      </c>
      <c r="AQ4362" s="22" t="s">
        <v>3252</v>
      </c>
      <c r="AR4362" s="21" t="s">
        <v>3270</v>
      </c>
    </row>
    <row r="4363" spans="1:44" x14ac:dyDescent="0.2">
      <c r="A4363" t="s">
        <v>2013</v>
      </c>
      <c r="B4363" s="21" t="s">
        <v>1146</v>
      </c>
      <c r="C4363" s="21" t="s">
        <v>1149</v>
      </c>
      <c r="D4363" s="21" t="s">
        <v>3260</v>
      </c>
      <c r="E4363" s="21" t="s">
        <v>3271</v>
      </c>
      <c r="G4363" s="14" t="s">
        <v>3267</v>
      </c>
      <c r="H4363" s="21" t="s">
        <v>1165</v>
      </c>
      <c r="I4363" s="21" t="s">
        <v>3262</v>
      </c>
      <c r="M4363" t="s">
        <v>3034</v>
      </c>
      <c r="O4363">
        <v>2009</v>
      </c>
      <c r="Q4363" t="s">
        <v>3263</v>
      </c>
      <c r="S4363" t="s">
        <v>3265</v>
      </c>
      <c r="T4363" t="s">
        <v>3264</v>
      </c>
      <c r="U4363" s="21" t="s">
        <v>1151</v>
      </c>
      <c r="X4363" s="9" t="s">
        <v>3268</v>
      </c>
      <c r="Z4363">
        <v>12</v>
      </c>
      <c r="AD4363" t="s">
        <v>1165</v>
      </c>
      <c r="AF4363" t="s">
        <v>1165</v>
      </c>
      <c r="AI4363" s="21" t="s">
        <v>1165</v>
      </c>
      <c r="AJ4363" s="21" t="s">
        <v>1148</v>
      </c>
      <c r="AK4363" s="21">
        <v>86.515000000000001</v>
      </c>
      <c r="AL4363" t="s">
        <v>1277</v>
      </c>
      <c r="AM4363" t="s">
        <v>3003</v>
      </c>
      <c r="AN4363" s="21">
        <v>4</v>
      </c>
      <c r="AO4363" s="21">
        <v>25</v>
      </c>
      <c r="AP4363" s="21">
        <v>8</v>
      </c>
      <c r="AQ4363" s="22" t="s">
        <v>3252</v>
      </c>
      <c r="AR4363" s="21" t="s">
        <v>3270</v>
      </c>
    </row>
    <row r="4364" spans="1:44" x14ac:dyDescent="0.2">
      <c r="A4364" t="s">
        <v>2013</v>
      </c>
      <c r="B4364" s="21" t="s">
        <v>1146</v>
      </c>
      <c r="C4364" s="21" t="s">
        <v>1149</v>
      </c>
      <c r="D4364" s="21" t="s">
        <v>3260</v>
      </c>
      <c r="E4364" s="21" t="s">
        <v>3271</v>
      </c>
      <c r="G4364" s="14" t="s">
        <v>3267</v>
      </c>
      <c r="H4364" s="21" t="s">
        <v>1165</v>
      </c>
      <c r="I4364" s="21" t="s">
        <v>3262</v>
      </c>
      <c r="M4364" t="s">
        <v>3034</v>
      </c>
      <c r="O4364">
        <v>2009</v>
      </c>
      <c r="Q4364" t="s">
        <v>3263</v>
      </c>
      <c r="S4364" t="s">
        <v>3265</v>
      </c>
      <c r="T4364" t="s">
        <v>3264</v>
      </c>
      <c r="U4364" s="21" t="s">
        <v>1151</v>
      </c>
      <c r="X4364" s="9" t="s">
        <v>3268</v>
      </c>
      <c r="Z4364">
        <v>12</v>
      </c>
      <c r="AD4364" t="s">
        <v>1165</v>
      </c>
      <c r="AF4364" t="s">
        <v>1165</v>
      </c>
      <c r="AI4364" s="21" t="s">
        <v>1165</v>
      </c>
      <c r="AJ4364" s="21" t="s">
        <v>1148</v>
      </c>
      <c r="AK4364" s="21">
        <v>86.313000000000002</v>
      </c>
      <c r="AL4364" t="s">
        <v>1277</v>
      </c>
      <c r="AM4364" t="s">
        <v>3003</v>
      </c>
      <c r="AN4364" s="21">
        <v>4</v>
      </c>
      <c r="AO4364" s="21">
        <v>25</v>
      </c>
      <c r="AP4364" s="21">
        <v>9</v>
      </c>
      <c r="AQ4364" s="22" t="s">
        <v>3252</v>
      </c>
      <c r="AR4364" s="21" t="s">
        <v>3270</v>
      </c>
    </row>
    <row r="4365" spans="1:44" x14ac:dyDescent="0.2">
      <c r="A4365" t="s">
        <v>2013</v>
      </c>
      <c r="B4365" s="21" t="s">
        <v>1146</v>
      </c>
      <c r="C4365" s="21" t="s">
        <v>1149</v>
      </c>
      <c r="D4365" s="21" t="s">
        <v>3260</v>
      </c>
      <c r="E4365" s="21" t="s">
        <v>3271</v>
      </c>
      <c r="G4365" s="14" t="s">
        <v>3267</v>
      </c>
      <c r="H4365" s="21" t="s">
        <v>1165</v>
      </c>
      <c r="I4365" s="21" t="s">
        <v>3262</v>
      </c>
      <c r="M4365" t="s">
        <v>3034</v>
      </c>
      <c r="O4365">
        <v>2009</v>
      </c>
      <c r="Q4365" t="s">
        <v>3263</v>
      </c>
      <c r="S4365" t="s">
        <v>3265</v>
      </c>
      <c r="T4365" t="s">
        <v>3264</v>
      </c>
      <c r="U4365" s="21" t="s">
        <v>1151</v>
      </c>
      <c r="X4365" s="9" t="s">
        <v>3268</v>
      </c>
      <c r="Z4365">
        <v>12</v>
      </c>
      <c r="AD4365" t="s">
        <v>1165</v>
      </c>
      <c r="AF4365" t="s">
        <v>1165</v>
      </c>
      <c r="AI4365" s="21" t="s">
        <v>1165</v>
      </c>
      <c r="AJ4365" s="21" t="s">
        <v>1148</v>
      </c>
      <c r="AK4365" s="21">
        <v>86.465000000000003</v>
      </c>
      <c r="AL4365" t="s">
        <v>1277</v>
      </c>
      <c r="AM4365" t="s">
        <v>3003</v>
      </c>
      <c r="AN4365" s="21">
        <v>4</v>
      </c>
      <c r="AO4365" s="21">
        <v>25</v>
      </c>
      <c r="AP4365" s="21">
        <v>10</v>
      </c>
      <c r="AQ4365" s="22" t="s">
        <v>3252</v>
      </c>
      <c r="AR4365" s="21" t="s">
        <v>3270</v>
      </c>
    </row>
    <row r="4366" spans="1:44" x14ac:dyDescent="0.2">
      <c r="A4366" t="s">
        <v>2013</v>
      </c>
      <c r="B4366" s="21" t="s">
        <v>1146</v>
      </c>
      <c r="C4366" s="21" t="s">
        <v>1149</v>
      </c>
      <c r="D4366" s="21" t="s">
        <v>3260</v>
      </c>
      <c r="E4366" s="21" t="s">
        <v>3271</v>
      </c>
      <c r="G4366" s="14" t="s">
        <v>3267</v>
      </c>
      <c r="H4366" s="21" t="s">
        <v>1165</v>
      </c>
      <c r="I4366" s="21" t="s">
        <v>3262</v>
      </c>
      <c r="M4366" t="s">
        <v>3034</v>
      </c>
      <c r="O4366">
        <v>2009</v>
      </c>
      <c r="Q4366" t="s">
        <v>3263</v>
      </c>
      <c r="S4366" t="s">
        <v>3265</v>
      </c>
      <c r="T4366" t="s">
        <v>3264</v>
      </c>
      <c r="U4366" s="21" t="s">
        <v>1151</v>
      </c>
      <c r="X4366" s="9" t="s">
        <v>3268</v>
      </c>
      <c r="Z4366">
        <v>12</v>
      </c>
      <c r="AD4366" t="s">
        <v>1165</v>
      </c>
      <c r="AF4366" t="s">
        <v>1165</v>
      </c>
      <c r="AI4366" s="21" t="s">
        <v>1165</v>
      </c>
      <c r="AJ4366" s="21" t="s">
        <v>1148</v>
      </c>
      <c r="AK4366" s="21">
        <v>87.120999999999995</v>
      </c>
      <c r="AL4366" t="s">
        <v>1277</v>
      </c>
      <c r="AM4366" t="s">
        <v>3003</v>
      </c>
      <c r="AN4366" s="21">
        <v>4</v>
      </c>
      <c r="AO4366" s="21">
        <v>25</v>
      </c>
      <c r="AP4366" s="21">
        <v>11</v>
      </c>
      <c r="AQ4366" s="22" t="s">
        <v>3252</v>
      </c>
      <c r="AR4366" s="21" t="s">
        <v>3270</v>
      </c>
    </row>
    <row r="4367" spans="1:44" x14ac:dyDescent="0.2">
      <c r="A4367" t="s">
        <v>2013</v>
      </c>
      <c r="B4367" s="21" t="s">
        <v>1146</v>
      </c>
      <c r="C4367" s="21" t="s">
        <v>1149</v>
      </c>
      <c r="D4367" s="21" t="s">
        <v>3260</v>
      </c>
      <c r="E4367" s="21" t="s">
        <v>3271</v>
      </c>
      <c r="G4367" s="14" t="s">
        <v>3267</v>
      </c>
      <c r="H4367" s="21" t="s">
        <v>1165</v>
      </c>
      <c r="I4367" s="21" t="s">
        <v>3262</v>
      </c>
      <c r="M4367" t="s">
        <v>3034</v>
      </c>
      <c r="O4367">
        <v>2009</v>
      </c>
      <c r="Q4367" t="s">
        <v>3263</v>
      </c>
      <c r="S4367" t="s">
        <v>3265</v>
      </c>
      <c r="T4367" t="s">
        <v>3264</v>
      </c>
      <c r="U4367" s="21" t="s">
        <v>1151</v>
      </c>
      <c r="X4367" s="9" t="s">
        <v>3268</v>
      </c>
      <c r="Z4367">
        <v>12</v>
      </c>
      <c r="AD4367" t="s">
        <v>1165</v>
      </c>
      <c r="AF4367" t="s">
        <v>1165</v>
      </c>
      <c r="AI4367" s="21" t="s">
        <v>1165</v>
      </c>
      <c r="AJ4367" s="21" t="s">
        <v>1148</v>
      </c>
      <c r="AK4367" s="21">
        <v>87.120999999999995</v>
      </c>
      <c r="AL4367" t="s">
        <v>1277</v>
      </c>
      <c r="AM4367" t="s">
        <v>3003</v>
      </c>
      <c r="AN4367" s="21">
        <v>4</v>
      </c>
      <c r="AO4367" s="21">
        <v>25</v>
      </c>
      <c r="AP4367" s="21">
        <v>12</v>
      </c>
      <c r="AQ4367" s="22" t="s">
        <v>3252</v>
      </c>
      <c r="AR4367" s="21" t="s">
        <v>3270</v>
      </c>
    </row>
    <row r="4368" spans="1:44" x14ac:dyDescent="0.2">
      <c r="A4368" t="s">
        <v>2013</v>
      </c>
      <c r="B4368" s="21" t="s">
        <v>1146</v>
      </c>
      <c r="C4368" s="21" t="s">
        <v>1149</v>
      </c>
      <c r="D4368" s="21" t="s">
        <v>3260</v>
      </c>
      <c r="E4368" s="21" t="s">
        <v>3271</v>
      </c>
      <c r="G4368" s="14" t="s">
        <v>3267</v>
      </c>
      <c r="H4368" s="21" t="s">
        <v>1165</v>
      </c>
      <c r="I4368" s="21" t="s">
        <v>3262</v>
      </c>
      <c r="M4368" t="s">
        <v>3034</v>
      </c>
      <c r="O4368">
        <v>2009</v>
      </c>
      <c r="Q4368" t="s">
        <v>3263</v>
      </c>
      <c r="S4368" t="s">
        <v>3265</v>
      </c>
      <c r="T4368" t="s">
        <v>3264</v>
      </c>
      <c r="U4368" s="21" t="s">
        <v>1151</v>
      </c>
      <c r="X4368" s="9" t="s">
        <v>3268</v>
      </c>
      <c r="Z4368">
        <v>12</v>
      </c>
      <c r="AD4368" t="s">
        <v>1165</v>
      </c>
      <c r="AF4368" t="s">
        <v>1165</v>
      </c>
      <c r="AI4368" s="21" t="s">
        <v>1165</v>
      </c>
      <c r="AJ4368" s="21" t="s">
        <v>1148</v>
      </c>
      <c r="AK4368" s="21">
        <v>87.120999999999995</v>
      </c>
      <c r="AL4368" t="s">
        <v>1277</v>
      </c>
      <c r="AM4368" t="s">
        <v>3003</v>
      </c>
      <c r="AN4368" s="21">
        <v>4</v>
      </c>
      <c r="AO4368" s="21">
        <v>25</v>
      </c>
      <c r="AP4368" s="21">
        <v>13</v>
      </c>
      <c r="AQ4368" s="22" t="s">
        <v>3252</v>
      </c>
      <c r="AR4368" s="21" t="s">
        <v>3270</v>
      </c>
    </row>
    <row r="4369" spans="1:44" x14ac:dyDescent="0.2">
      <c r="A4369" t="s">
        <v>2013</v>
      </c>
      <c r="B4369" s="21" t="s">
        <v>1146</v>
      </c>
      <c r="C4369" s="21" t="s">
        <v>1149</v>
      </c>
      <c r="D4369" s="21" t="s">
        <v>3260</v>
      </c>
      <c r="E4369" s="21" t="s">
        <v>3271</v>
      </c>
      <c r="G4369" s="14" t="s">
        <v>3267</v>
      </c>
      <c r="H4369" s="21" t="s">
        <v>1165</v>
      </c>
      <c r="I4369" s="21" t="s">
        <v>3262</v>
      </c>
      <c r="M4369" t="s">
        <v>3034</v>
      </c>
      <c r="O4369">
        <v>2009</v>
      </c>
      <c r="Q4369" t="s">
        <v>3263</v>
      </c>
      <c r="S4369" t="s">
        <v>3265</v>
      </c>
      <c r="T4369" t="s">
        <v>3264</v>
      </c>
      <c r="U4369" s="21" t="s">
        <v>1151</v>
      </c>
      <c r="X4369" s="9" t="s">
        <v>3268</v>
      </c>
      <c r="Z4369">
        <v>12</v>
      </c>
      <c r="AD4369" t="s">
        <v>1165</v>
      </c>
      <c r="AF4369" t="s">
        <v>1165</v>
      </c>
      <c r="AI4369" s="21" t="s">
        <v>1165</v>
      </c>
      <c r="AJ4369" s="21" t="s">
        <v>1148</v>
      </c>
      <c r="AK4369" s="21">
        <v>87.120999999999995</v>
      </c>
      <c r="AL4369" t="s">
        <v>1277</v>
      </c>
      <c r="AM4369" t="s">
        <v>3003</v>
      </c>
      <c r="AN4369" s="21">
        <v>4</v>
      </c>
      <c r="AO4369" s="21">
        <v>25</v>
      </c>
      <c r="AP4369" s="21">
        <v>14</v>
      </c>
      <c r="AQ4369" s="22" t="s">
        <v>3252</v>
      </c>
      <c r="AR4369" s="21" t="s">
        <v>3270</v>
      </c>
    </row>
    <row r="4370" spans="1:44" x14ac:dyDescent="0.2">
      <c r="A4370" t="s">
        <v>2013</v>
      </c>
      <c r="B4370" s="21" t="s">
        <v>1146</v>
      </c>
      <c r="C4370" s="21" t="s">
        <v>1149</v>
      </c>
      <c r="D4370" s="21" t="s">
        <v>3260</v>
      </c>
      <c r="E4370" s="21" t="s">
        <v>3271</v>
      </c>
      <c r="G4370" s="14" t="s">
        <v>3267</v>
      </c>
      <c r="H4370" s="21" t="s">
        <v>1165</v>
      </c>
      <c r="I4370" s="21" t="s">
        <v>3262</v>
      </c>
      <c r="M4370" t="s">
        <v>3034</v>
      </c>
      <c r="O4370">
        <v>2009</v>
      </c>
      <c r="Q4370" t="s">
        <v>3263</v>
      </c>
      <c r="S4370" t="s">
        <v>3265</v>
      </c>
      <c r="T4370" t="s">
        <v>3264</v>
      </c>
      <c r="U4370" s="21" t="s">
        <v>1151</v>
      </c>
      <c r="X4370" s="9" t="s">
        <v>3268</v>
      </c>
      <c r="Z4370">
        <v>12</v>
      </c>
      <c r="AD4370" t="s">
        <v>1165</v>
      </c>
      <c r="AF4370" t="s">
        <v>1165</v>
      </c>
      <c r="AI4370" s="21" t="s">
        <v>1165</v>
      </c>
      <c r="AJ4370" s="21" t="s">
        <v>1148</v>
      </c>
      <c r="AK4370" s="21">
        <v>87.120999999999995</v>
      </c>
      <c r="AL4370" t="s">
        <v>1277</v>
      </c>
      <c r="AM4370" t="s">
        <v>3003</v>
      </c>
      <c r="AN4370" s="21">
        <v>4</v>
      </c>
      <c r="AO4370" s="21">
        <v>25</v>
      </c>
      <c r="AP4370" s="21">
        <v>15</v>
      </c>
      <c r="AQ4370" s="22" t="s">
        <v>3252</v>
      </c>
      <c r="AR4370" s="21" t="s">
        <v>3270</v>
      </c>
    </row>
    <row r="4371" spans="1:44" x14ac:dyDescent="0.2">
      <c r="A4371" t="s">
        <v>2013</v>
      </c>
      <c r="B4371" s="21" t="s">
        <v>1146</v>
      </c>
      <c r="C4371" s="21" t="s">
        <v>1149</v>
      </c>
      <c r="D4371" s="21" t="s">
        <v>3260</v>
      </c>
      <c r="E4371" s="21" t="s">
        <v>3271</v>
      </c>
      <c r="G4371" s="14" t="s">
        <v>3267</v>
      </c>
      <c r="H4371" s="21" t="s">
        <v>1165</v>
      </c>
      <c r="I4371" s="21" t="s">
        <v>3262</v>
      </c>
      <c r="M4371" t="s">
        <v>3034</v>
      </c>
      <c r="O4371">
        <v>2009</v>
      </c>
      <c r="Q4371" t="s">
        <v>3263</v>
      </c>
      <c r="S4371" t="s">
        <v>3265</v>
      </c>
      <c r="T4371" t="s">
        <v>3264</v>
      </c>
      <c r="U4371" s="21" t="s">
        <v>1151</v>
      </c>
      <c r="X4371" s="9" t="s">
        <v>3268</v>
      </c>
      <c r="Z4371">
        <v>12</v>
      </c>
      <c r="AD4371" t="s">
        <v>1165</v>
      </c>
      <c r="AF4371" t="s">
        <v>1165</v>
      </c>
      <c r="AI4371" s="21" t="s">
        <v>1165</v>
      </c>
      <c r="AJ4371" s="21" t="s">
        <v>1148</v>
      </c>
      <c r="AK4371" s="21">
        <v>87.120999999999995</v>
      </c>
      <c r="AL4371" t="s">
        <v>1277</v>
      </c>
      <c r="AM4371" t="s">
        <v>3003</v>
      </c>
      <c r="AN4371" s="21">
        <v>4</v>
      </c>
      <c r="AO4371" s="21">
        <v>25</v>
      </c>
      <c r="AP4371" s="21">
        <v>16</v>
      </c>
      <c r="AQ4371" s="22" t="s">
        <v>3252</v>
      </c>
      <c r="AR4371" s="21" t="s">
        <v>3270</v>
      </c>
    </row>
    <row r="4372" spans="1:44" x14ac:dyDescent="0.2">
      <c r="A4372" t="s">
        <v>2013</v>
      </c>
      <c r="B4372" s="21" t="s">
        <v>1146</v>
      </c>
      <c r="C4372" s="21" t="s">
        <v>1149</v>
      </c>
      <c r="D4372" s="21" t="s">
        <v>3260</v>
      </c>
      <c r="E4372" s="21" t="s">
        <v>3271</v>
      </c>
      <c r="G4372" s="14" t="s">
        <v>3267</v>
      </c>
      <c r="H4372" s="21" t="s">
        <v>1165</v>
      </c>
      <c r="I4372" s="21" t="s">
        <v>3262</v>
      </c>
      <c r="M4372" t="s">
        <v>3034</v>
      </c>
      <c r="O4372">
        <v>2009</v>
      </c>
      <c r="Q4372" t="s">
        <v>3263</v>
      </c>
      <c r="S4372" t="s">
        <v>3265</v>
      </c>
      <c r="T4372" t="s">
        <v>3264</v>
      </c>
      <c r="U4372" s="21" t="s">
        <v>1151</v>
      </c>
      <c r="X4372" s="9" t="s">
        <v>3268</v>
      </c>
      <c r="Z4372">
        <v>12</v>
      </c>
      <c r="AD4372" t="s">
        <v>1165</v>
      </c>
      <c r="AF4372" t="s">
        <v>1165</v>
      </c>
      <c r="AI4372" s="21" t="s">
        <v>1165</v>
      </c>
      <c r="AJ4372" s="21" t="s">
        <v>1148</v>
      </c>
      <c r="AK4372" s="21">
        <v>87.120999999999995</v>
      </c>
      <c r="AL4372" t="s">
        <v>1277</v>
      </c>
      <c r="AM4372" t="s">
        <v>3003</v>
      </c>
      <c r="AN4372" s="21">
        <v>4</v>
      </c>
      <c r="AO4372" s="21">
        <v>25</v>
      </c>
      <c r="AP4372" s="21">
        <v>17</v>
      </c>
      <c r="AQ4372" s="22" t="s">
        <v>3252</v>
      </c>
      <c r="AR4372" s="21" t="s">
        <v>3270</v>
      </c>
    </row>
    <row r="4373" spans="1:44" x14ac:dyDescent="0.2">
      <c r="A4373" t="s">
        <v>2013</v>
      </c>
      <c r="B4373" s="21" t="s">
        <v>1146</v>
      </c>
      <c r="C4373" s="21" t="s">
        <v>1149</v>
      </c>
      <c r="D4373" s="21" t="s">
        <v>3260</v>
      </c>
      <c r="E4373" s="21" t="s">
        <v>3271</v>
      </c>
      <c r="G4373" s="14" t="s">
        <v>3267</v>
      </c>
      <c r="H4373" s="21" t="s">
        <v>1165</v>
      </c>
      <c r="I4373" s="21" t="s">
        <v>3262</v>
      </c>
      <c r="M4373" t="s">
        <v>3034</v>
      </c>
      <c r="O4373">
        <v>2009</v>
      </c>
      <c r="Q4373" t="s">
        <v>3263</v>
      </c>
      <c r="S4373" t="s">
        <v>3265</v>
      </c>
      <c r="T4373" t="s">
        <v>3264</v>
      </c>
      <c r="U4373" s="21" t="s">
        <v>1151</v>
      </c>
      <c r="X4373" s="9" t="s">
        <v>3268</v>
      </c>
      <c r="Z4373">
        <v>12</v>
      </c>
      <c r="AD4373" t="s">
        <v>1165</v>
      </c>
      <c r="AF4373" t="s">
        <v>1165</v>
      </c>
      <c r="AI4373" s="21" t="s">
        <v>1165</v>
      </c>
      <c r="AJ4373" s="21" t="s">
        <v>1148</v>
      </c>
      <c r="AK4373" s="21">
        <v>88.384</v>
      </c>
      <c r="AL4373" t="s">
        <v>1277</v>
      </c>
      <c r="AM4373" t="s">
        <v>3003</v>
      </c>
      <c r="AN4373" s="21">
        <v>4</v>
      </c>
      <c r="AO4373" s="21">
        <v>25</v>
      </c>
      <c r="AP4373" s="21">
        <v>18</v>
      </c>
      <c r="AQ4373" s="22" t="s">
        <v>3252</v>
      </c>
      <c r="AR4373" s="21" t="s">
        <v>3270</v>
      </c>
    </row>
    <row r="4374" spans="1:44" x14ac:dyDescent="0.2">
      <c r="A4374" t="s">
        <v>2013</v>
      </c>
      <c r="B4374" s="21" t="s">
        <v>1146</v>
      </c>
      <c r="C4374" s="21" t="s">
        <v>1149</v>
      </c>
      <c r="D4374" s="21" t="s">
        <v>3260</v>
      </c>
      <c r="E4374" s="21" t="s">
        <v>3271</v>
      </c>
      <c r="G4374" s="14" t="s">
        <v>3267</v>
      </c>
      <c r="H4374" s="21" t="s">
        <v>1165</v>
      </c>
      <c r="I4374" s="21" t="s">
        <v>3262</v>
      </c>
      <c r="M4374" t="s">
        <v>3034</v>
      </c>
      <c r="O4374">
        <v>2009</v>
      </c>
      <c r="Q4374" t="s">
        <v>3263</v>
      </c>
      <c r="S4374" t="s">
        <v>3265</v>
      </c>
      <c r="T4374" t="s">
        <v>3264</v>
      </c>
      <c r="U4374" s="21" t="s">
        <v>1151</v>
      </c>
      <c r="X4374" s="9" t="s">
        <v>3268</v>
      </c>
      <c r="Z4374">
        <v>12</v>
      </c>
      <c r="AD4374" t="s">
        <v>1165</v>
      </c>
      <c r="AF4374" t="s">
        <v>1165</v>
      </c>
      <c r="AI4374" s="21" t="s">
        <v>1165</v>
      </c>
      <c r="AJ4374" s="21" t="s">
        <v>1148</v>
      </c>
      <c r="AK4374" s="21">
        <v>88.384</v>
      </c>
      <c r="AL4374" t="s">
        <v>1277</v>
      </c>
      <c r="AM4374" t="s">
        <v>3003</v>
      </c>
      <c r="AN4374" s="21">
        <v>4</v>
      </c>
      <c r="AO4374" s="21">
        <v>25</v>
      </c>
      <c r="AP4374" s="21">
        <v>19</v>
      </c>
      <c r="AQ4374" s="22" t="s">
        <v>3252</v>
      </c>
      <c r="AR4374" s="21" t="s">
        <v>3270</v>
      </c>
    </row>
    <row r="4375" spans="1:44" x14ac:dyDescent="0.2">
      <c r="A4375" t="s">
        <v>2013</v>
      </c>
      <c r="B4375" s="21" t="s">
        <v>1146</v>
      </c>
      <c r="C4375" s="21" t="s">
        <v>1149</v>
      </c>
      <c r="D4375" s="21" t="s">
        <v>3260</v>
      </c>
      <c r="E4375" s="21" t="s">
        <v>3271</v>
      </c>
      <c r="G4375" s="14" t="s">
        <v>3267</v>
      </c>
      <c r="H4375" s="21" t="s">
        <v>1165</v>
      </c>
      <c r="I4375" s="21" t="s">
        <v>3262</v>
      </c>
      <c r="M4375" t="s">
        <v>3034</v>
      </c>
      <c r="O4375">
        <v>2009</v>
      </c>
      <c r="Q4375" t="s">
        <v>3263</v>
      </c>
      <c r="S4375" t="s">
        <v>3265</v>
      </c>
      <c r="T4375" t="s">
        <v>3264</v>
      </c>
      <c r="U4375" s="21" t="s">
        <v>1151</v>
      </c>
      <c r="X4375" s="9" t="s">
        <v>3268</v>
      </c>
      <c r="Z4375">
        <v>12</v>
      </c>
      <c r="AD4375" t="s">
        <v>1165</v>
      </c>
      <c r="AF4375" t="s">
        <v>1165</v>
      </c>
      <c r="AI4375" s="21" t="s">
        <v>1165</v>
      </c>
      <c r="AJ4375" s="21" t="s">
        <v>1148</v>
      </c>
      <c r="AK4375" s="21">
        <v>88.384</v>
      </c>
      <c r="AL4375" t="s">
        <v>1277</v>
      </c>
      <c r="AM4375" t="s">
        <v>3003</v>
      </c>
      <c r="AN4375" s="21">
        <v>4</v>
      </c>
      <c r="AO4375" s="21">
        <v>25</v>
      </c>
      <c r="AP4375" s="21">
        <v>20</v>
      </c>
      <c r="AQ4375" s="22" t="s">
        <v>3252</v>
      </c>
      <c r="AR4375" s="21" t="s">
        <v>3270</v>
      </c>
    </row>
    <row r="4376" spans="1:44" x14ac:dyDescent="0.2">
      <c r="A4376" t="s">
        <v>2013</v>
      </c>
      <c r="B4376" s="21" t="s">
        <v>1146</v>
      </c>
      <c r="C4376" s="21" t="s">
        <v>1149</v>
      </c>
      <c r="D4376" s="21" t="s">
        <v>3260</v>
      </c>
      <c r="E4376" s="21" t="s">
        <v>3271</v>
      </c>
      <c r="G4376" s="14" t="s">
        <v>3267</v>
      </c>
      <c r="H4376" s="21" t="s">
        <v>1165</v>
      </c>
      <c r="I4376" s="21" t="s">
        <v>3262</v>
      </c>
      <c r="M4376" t="s">
        <v>3034</v>
      </c>
      <c r="O4376">
        <v>2009</v>
      </c>
      <c r="Q4376" t="s">
        <v>3263</v>
      </c>
      <c r="S4376" t="s">
        <v>3265</v>
      </c>
      <c r="T4376" t="s">
        <v>3264</v>
      </c>
      <c r="U4376" s="21" t="s">
        <v>1151</v>
      </c>
      <c r="X4376" s="9" t="s">
        <v>3268</v>
      </c>
      <c r="Z4376">
        <v>12</v>
      </c>
      <c r="AD4376" t="s">
        <v>1165</v>
      </c>
      <c r="AF4376" t="s">
        <v>1165</v>
      </c>
      <c r="AI4376" s="21" t="s">
        <v>1165</v>
      </c>
      <c r="AJ4376" s="21" t="s">
        <v>1148</v>
      </c>
      <c r="AK4376" s="21">
        <v>88.384</v>
      </c>
      <c r="AL4376" t="s">
        <v>1277</v>
      </c>
      <c r="AM4376" t="s">
        <v>3003</v>
      </c>
      <c r="AN4376" s="21">
        <v>4</v>
      </c>
      <c r="AO4376" s="21">
        <v>25</v>
      </c>
      <c r="AP4376" s="21">
        <v>21</v>
      </c>
      <c r="AQ4376" s="22" t="s">
        <v>3252</v>
      </c>
      <c r="AR4376" s="21" t="s">
        <v>3270</v>
      </c>
    </row>
    <row r="4377" spans="1:44" x14ac:dyDescent="0.2">
      <c r="A4377" t="s">
        <v>2013</v>
      </c>
      <c r="B4377" s="21" t="s">
        <v>1146</v>
      </c>
      <c r="C4377" s="21" t="s">
        <v>1149</v>
      </c>
      <c r="D4377" s="21" t="s">
        <v>3260</v>
      </c>
      <c r="E4377" s="21" t="s">
        <v>3271</v>
      </c>
      <c r="G4377" s="14" t="s">
        <v>3267</v>
      </c>
      <c r="H4377" s="21" t="s">
        <v>1165</v>
      </c>
      <c r="I4377" s="21" t="s">
        <v>3262</v>
      </c>
      <c r="M4377" t="s">
        <v>3034</v>
      </c>
      <c r="O4377">
        <v>2009</v>
      </c>
      <c r="Q4377" t="s">
        <v>3263</v>
      </c>
      <c r="S4377" t="s">
        <v>3265</v>
      </c>
      <c r="T4377" t="s">
        <v>3264</v>
      </c>
      <c r="U4377" s="21" t="s">
        <v>1151</v>
      </c>
      <c r="X4377" s="9" t="s">
        <v>3268</v>
      </c>
      <c r="Z4377">
        <v>12</v>
      </c>
      <c r="AD4377" t="s">
        <v>1165</v>
      </c>
      <c r="AF4377" t="s">
        <v>1165</v>
      </c>
      <c r="AI4377" s="21" t="s">
        <v>1165</v>
      </c>
      <c r="AJ4377" s="21" t="s">
        <v>1148</v>
      </c>
      <c r="AK4377" s="21">
        <v>88.384</v>
      </c>
      <c r="AL4377" t="s">
        <v>1277</v>
      </c>
      <c r="AM4377" t="s">
        <v>3003</v>
      </c>
      <c r="AN4377" s="21">
        <v>4</v>
      </c>
      <c r="AO4377" s="21">
        <v>25</v>
      </c>
      <c r="AP4377" s="21">
        <v>22</v>
      </c>
      <c r="AQ4377" s="22" t="s">
        <v>3252</v>
      </c>
      <c r="AR4377" s="21" t="s">
        <v>3270</v>
      </c>
    </row>
    <row r="4378" spans="1:44" x14ac:dyDescent="0.2">
      <c r="A4378" t="s">
        <v>2013</v>
      </c>
      <c r="B4378" s="21" t="s">
        <v>1146</v>
      </c>
      <c r="C4378" s="21" t="s">
        <v>1149</v>
      </c>
      <c r="D4378" s="21" t="s">
        <v>3260</v>
      </c>
      <c r="E4378" s="21" t="s">
        <v>3271</v>
      </c>
      <c r="G4378" s="14" t="s">
        <v>3267</v>
      </c>
      <c r="H4378" s="21" t="s">
        <v>1165</v>
      </c>
      <c r="I4378" s="21" t="s">
        <v>3262</v>
      </c>
      <c r="M4378" t="s">
        <v>3034</v>
      </c>
      <c r="O4378">
        <v>2009</v>
      </c>
      <c r="Q4378" t="s">
        <v>3263</v>
      </c>
      <c r="S4378" t="s">
        <v>3265</v>
      </c>
      <c r="T4378" t="s">
        <v>3264</v>
      </c>
      <c r="U4378" s="21" t="s">
        <v>1151</v>
      </c>
      <c r="X4378" s="9" t="s">
        <v>3268</v>
      </c>
      <c r="Z4378">
        <v>12</v>
      </c>
      <c r="AD4378" t="s">
        <v>1165</v>
      </c>
      <c r="AF4378" t="s">
        <v>1165</v>
      </c>
      <c r="AI4378" s="21" t="s">
        <v>1165</v>
      </c>
      <c r="AJ4378" s="21" t="s">
        <v>1148</v>
      </c>
      <c r="AK4378" s="21">
        <v>88.384</v>
      </c>
      <c r="AL4378" t="s">
        <v>1277</v>
      </c>
      <c r="AM4378" t="s">
        <v>3003</v>
      </c>
      <c r="AN4378" s="21">
        <v>4</v>
      </c>
      <c r="AO4378" s="21">
        <v>25</v>
      </c>
      <c r="AP4378" s="21">
        <v>23</v>
      </c>
      <c r="AQ4378" s="22" t="s">
        <v>3252</v>
      </c>
      <c r="AR4378" s="21" t="s">
        <v>3270</v>
      </c>
    </row>
    <row r="4379" spans="1:44" x14ac:dyDescent="0.2">
      <c r="A4379" t="s">
        <v>2013</v>
      </c>
      <c r="B4379" s="21" t="s">
        <v>1146</v>
      </c>
      <c r="C4379" s="21" t="s">
        <v>1149</v>
      </c>
      <c r="D4379" s="21" t="s">
        <v>3260</v>
      </c>
      <c r="E4379" s="21" t="s">
        <v>3271</v>
      </c>
      <c r="G4379" s="14" t="s">
        <v>3267</v>
      </c>
      <c r="H4379" s="21" t="s">
        <v>1165</v>
      </c>
      <c r="I4379" s="21" t="s">
        <v>3262</v>
      </c>
      <c r="M4379" t="s">
        <v>3034</v>
      </c>
      <c r="O4379">
        <v>2009</v>
      </c>
      <c r="Q4379" t="s">
        <v>3263</v>
      </c>
      <c r="S4379" t="s">
        <v>3265</v>
      </c>
      <c r="T4379" t="s">
        <v>3264</v>
      </c>
      <c r="U4379" s="21" t="s">
        <v>1151</v>
      </c>
      <c r="X4379" s="9" t="s">
        <v>3268</v>
      </c>
      <c r="Z4379">
        <v>12</v>
      </c>
      <c r="AD4379" t="s">
        <v>1165</v>
      </c>
      <c r="AF4379" t="s">
        <v>1165</v>
      </c>
      <c r="AI4379" s="21" t="s">
        <v>1165</v>
      </c>
      <c r="AJ4379" s="21" t="s">
        <v>1148</v>
      </c>
      <c r="AK4379" s="21">
        <v>88.384</v>
      </c>
      <c r="AL4379" t="s">
        <v>1277</v>
      </c>
      <c r="AM4379" t="s">
        <v>3003</v>
      </c>
      <c r="AN4379" s="21">
        <v>4</v>
      </c>
      <c r="AO4379" s="21">
        <v>25</v>
      </c>
      <c r="AP4379" s="21">
        <v>24</v>
      </c>
      <c r="AQ4379" s="22" t="s">
        <v>3252</v>
      </c>
      <c r="AR4379" s="21" t="s">
        <v>3270</v>
      </c>
    </row>
    <row r="4380" spans="1:44" x14ac:dyDescent="0.2">
      <c r="A4380" t="s">
        <v>2013</v>
      </c>
      <c r="B4380" s="21" t="s">
        <v>1146</v>
      </c>
      <c r="C4380" s="21" t="s">
        <v>1149</v>
      </c>
      <c r="D4380" s="21" t="s">
        <v>3260</v>
      </c>
      <c r="E4380" s="21" t="s">
        <v>3271</v>
      </c>
      <c r="G4380" s="14" t="s">
        <v>3267</v>
      </c>
      <c r="H4380" s="21" t="s">
        <v>1165</v>
      </c>
      <c r="I4380" s="21" t="s">
        <v>3262</v>
      </c>
      <c r="M4380" t="s">
        <v>3034</v>
      </c>
      <c r="O4380">
        <v>2009</v>
      </c>
      <c r="Q4380" t="s">
        <v>3263</v>
      </c>
      <c r="S4380" t="s">
        <v>3265</v>
      </c>
      <c r="T4380" t="s">
        <v>3264</v>
      </c>
      <c r="U4380" s="21" t="s">
        <v>1151</v>
      </c>
      <c r="X4380" s="9" t="s">
        <v>3268</v>
      </c>
      <c r="Z4380">
        <v>12</v>
      </c>
      <c r="AD4380" t="s">
        <v>1165</v>
      </c>
      <c r="AF4380" t="s">
        <v>1165</v>
      </c>
      <c r="AI4380" s="21" t="s">
        <v>1165</v>
      </c>
      <c r="AJ4380" s="21" t="s">
        <v>1148</v>
      </c>
      <c r="AK4380" s="21">
        <v>88.384</v>
      </c>
      <c r="AL4380" t="s">
        <v>1277</v>
      </c>
      <c r="AM4380" t="s">
        <v>3003</v>
      </c>
      <c r="AN4380" s="21">
        <v>4</v>
      </c>
      <c r="AO4380" s="21">
        <v>25</v>
      </c>
      <c r="AP4380" s="21">
        <v>25</v>
      </c>
      <c r="AQ4380" s="22" t="s">
        <v>3252</v>
      </c>
      <c r="AR4380" s="21" t="s">
        <v>3270</v>
      </c>
    </row>
    <row r="4381" spans="1:44" x14ac:dyDescent="0.2">
      <c r="A4381" t="s">
        <v>2013</v>
      </c>
      <c r="B4381" s="21" t="s">
        <v>1146</v>
      </c>
      <c r="C4381" s="21" t="s">
        <v>1149</v>
      </c>
      <c r="D4381" s="21" t="s">
        <v>3260</v>
      </c>
      <c r="E4381" s="21" t="s">
        <v>3271</v>
      </c>
      <c r="G4381" s="14" t="s">
        <v>3267</v>
      </c>
      <c r="H4381" s="21" t="s">
        <v>1165</v>
      </c>
      <c r="I4381" s="21" t="s">
        <v>3262</v>
      </c>
      <c r="M4381" t="s">
        <v>3034</v>
      </c>
      <c r="O4381">
        <v>2009</v>
      </c>
      <c r="Q4381" t="s">
        <v>3263</v>
      </c>
      <c r="S4381" t="s">
        <v>3265</v>
      </c>
      <c r="T4381" t="s">
        <v>3264</v>
      </c>
      <c r="U4381" s="21" t="s">
        <v>1151</v>
      </c>
      <c r="X4381" s="9" t="s">
        <v>3268</v>
      </c>
      <c r="Z4381">
        <v>12</v>
      </c>
      <c r="AD4381" t="s">
        <v>1165</v>
      </c>
      <c r="AF4381" t="s">
        <v>1165</v>
      </c>
      <c r="AI4381" s="21" t="s">
        <v>1165</v>
      </c>
      <c r="AJ4381" s="21" t="s">
        <v>1148</v>
      </c>
      <c r="AK4381" s="21">
        <v>88.384</v>
      </c>
      <c r="AL4381" t="s">
        <v>1277</v>
      </c>
      <c r="AM4381" t="s">
        <v>3003</v>
      </c>
      <c r="AN4381" s="21">
        <v>4</v>
      </c>
      <c r="AO4381" s="21">
        <v>25</v>
      </c>
      <c r="AP4381" s="21">
        <v>26</v>
      </c>
      <c r="AQ4381" s="22" t="s">
        <v>3252</v>
      </c>
      <c r="AR4381" s="21" t="s">
        <v>3270</v>
      </c>
    </row>
    <row r="4382" spans="1:44" x14ac:dyDescent="0.2">
      <c r="A4382" t="s">
        <v>2013</v>
      </c>
      <c r="B4382" s="21" t="s">
        <v>1146</v>
      </c>
      <c r="C4382" s="21" t="s">
        <v>1149</v>
      </c>
      <c r="D4382" s="21" t="s">
        <v>3260</v>
      </c>
      <c r="E4382" s="21" t="s">
        <v>3271</v>
      </c>
      <c r="G4382" s="14" t="s">
        <v>3267</v>
      </c>
      <c r="H4382" s="21" t="s">
        <v>1165</v>
      </c>
      <c r="I4382" s="21" t="s">
        <v>3262</v>
      </c>
      <c r="M4382" t="s">
        <v>3034</v>
      </c>
      <c r="O4382">
        <v>2009</v>
      </c>
      <c r="Q4382" t="s">
        <v>3263</v>
      </c>
      <c r="S4382" t="s">
        <v>3265</v>
      </c>
      <c r="T4382" t="s">
        <v>3264</v>
      </c>
      <c r="U4382" s="21" t="s">
        <v>1151</v>
      </c>
      <c r="X4382" s="9" t="s">
        <v>3268</v>
      </c>
      <c r="Z4382">
        <v>12</v>
      </c>
      <c r="AD4382" t="s">
        <v>1165</v>
      </c>
      <c r="AF4382" t="s">
        <v>1165</v>
      </c>
      <c r="AI4382" s="21" t="s">
        <v>1165</v>
      </c>
      <c r="AJ4382" s="21" t="s">
        <v>1148</v>
      </c>
      <c r="AK4382" s="21">
        <v>88.384</v>
      </c>
      <c r="AL4382" t="s">
        <v>1277</v>
      </c>
      <c r="AM4382" t="s">
        <v>3003</v>
      </c>
      <c r="AN4382" s="21">
        <v>4</v>
      </c>
      <c r="AO4382" s="21">
        <v>25</v>
      </c>
      <c r="AP4382" s="21">
        <v>27</v>
      </c>
      <c r="AQ4382" s="22" t="s">
        <v>3252</v>
      </c>
      <c r="AR4382" s="21" t="s">
        <v>3270</v>
      </c>
    </row>
    <row r="4383" spans="1:44" x14ac:dyDescent="0.2">
      <c r="A4383" t="s">
        <v>2013</v>
      </c>
      <c r="B4383" s="21" t="s">
        <v>1146</v>
      </c>
      <c r="C4383" s="21" t="s">
        <v>1149</v>
      </c>
      <c r="D4383" s="21" t="s">
        <v>3260</v>
      </c>
      <c r="E4383" s="21" t="s">
        <v>3271</v>
      </c>
      <c r="G4383" s="14" t="s">
        <v>3267</v>
      </c>
      <c r="H4383" s="21" t="s">
        <v>1165</v>
      </c>
      <c r="I4383" s="21" t="s">
        <v>3262</v>
      </c>
      <c r="M4383" t="s">
        <v>3034</v>
      </c>
      <c r="O4383">
        <v>2009</v>
      </c>
      <c r="Q4383" t="s">
        <v>3263</v>
      </c>
      <c r="S4383" t="s">
        <v>3265</v>
      </c>
      <c r="T4383" t="s">
        <v>3264</v>
      </c>
      <c r="U4383" s="21" t="s">
        <v>1151</v>
      </c>
      <c r="X4383" s="9" t="s">
        <v>3268</v>
      </c>
      <c r="Z4383">
        <v>12</v>
      </c>
      <c r="AD4383" t="s">
        <v>1165</v>
      </c>
      <c r="AF4383" t="s">
        <v>1165</v>
      </c>
      <c r="AI4383" s="21" t="s">
        <v>1165</v>
      </c>
      <c r="AJ4383" s="21" t="s">
        <v>1148</v>
      </c>
      <c r="AK4383" s="21">
        <v>88.384</v>
      </c>
      <c r="AL4383" t="s">
        <v>1277</v>
      </c>
      <c r="AM4383" t="s">
        <v>3003</v>
      </c>
      <c r="AN4383" s="21">
        <v>4</v>
      </c>
      <c r="AO4383" s="21">
        <v>25</v>
      </c>
      <c r="AP4383" s="21">
        <v>28</v>
      </c>
      <c r="AQ4383" s="22" t="s">
        <v>3252</v>
      </c>
      <c r="AR4383" s="21" t="s">
        <v>3270</v>
      </c>
    </row>
    <row r="4384" spans="1:44" x14ac:dyDescent="0.2">
      <c r="A4384" t="s">
        <v>2013</v>
      </c>
      <c r="B4384" s="21" t="s">
        <v>1146</v>
      </c>
      <c r="C4384" s="21" t="s">
        <v>1149</v>
      </c>
      <c r="D4384" s="21" t="s">
        <v>3260</v>
      </c>
      <c r="E4384" s="21" t="s">
        <v>3271</v>
      </c>
      <c r="G4384" s="14" t="s">
        <v>3267</v>
      </c>
      <c r="H4384" s="21" t="s">
        <v>1165</v>
      </c>
      <c r="I4384" s="21" t="s">
        <v>3262</v>
      </c>
      <c r="M4384" t="s">
        <v>3034</v>
      </c>
      <c r="O4384">
        <v>2009</v>
      </c>
      <c r="Q4384" t="s">
        <v>3263</v>
      </c>
      <c r="S4384" t="s">
        <v>3265</v>
      </c>
      <c r="T4384" t="s">
        <v>3264</v>
      </c>
      <c r="U4384" s="21" t="s">
        <v>1151</v>
      </c>
      <c r="X4384" s="9" t="s">
        <v>3268</v>
      </c>
      <c r="Z4384">
        <v>12</v>
      </c>
      <c r="AD4384" t="s">
        <v>1165</v>
      </c>
      <c r="AF4384" t="s">
        <v>1165</v>
      </c>
      <c r="AI4384" s="21" t="s">
        <v>1165</v>
      </c>
      <c r="AJ4384" s="21" t="s">
        <v>1148</v>
      </c>
      <c r="AK4384" s="21">
        <v>88.384</v>
      </c>
      <c r="AL4384" t="s">
        <v>1277</v>
      </c>
      <c r="AM4384" t="s">
        <v>3003</v>
      </c>
      <c r="AN4384" s="21">
        <v>4</v>
      </c>
      <c r="AO4384" s="21">
        <v>25</v>
      </c>
      <c r="AP4384" s="21">
        <v>29</v>
      </c>
      <c r="AQ4384" s="22" t="s">
        <v>3252</v>
      </c>
      <c r="AR4384" s="21" t="s">
        <v>3270</v>
      </c>
    </row>
    <row r="4385" spans="1:44" x14ac:dyDescent="0.2">
      <c r="A4385" t="s">
        <v>2013</v>
      </c>
      <c r="B4385" s="21" t="s">
        <v>1146</v>
      </c>
      <c r="C4385" s="21" t="s">
        <v>1149</v>
      </c>
      <c r="D4385" s="21" t="s">
        <v>3260</v>
      </c>
      <c r="E4385" s="21" t="s">
        <v>3271</v>
      </c>
      <c r="G4385" s="14" t="s">
        <v>3267</v>
      </c>
      <c r="H4385" s="21" t="s">
        <v>1165</v>
      </c>
      <c r="I4385" s="21" t="s">
        <v>3262</v>
      </c>
      <c r="M4385" t="s">
        <v>3034</v>
      </c>
      <c r="O4385">
        <v>2009</v>
      </c>
      <c r="Q4385" t="s">
        <v>3263</v>
      </c>
      <c r="S4385" t="s">
        <v>3265</v>
      </c>
      <c r="T4385" t="s">
        <v>3264</v>
      </c>
      <c r="U4385" s="21" t="s">
        <v>1151</v>
      </c>
      <c r="X4385" s="9" t="s">
        <v>3268</v>
      </c>
      <c r="Z4385">
        <v>12</v>
      </c>
      <c r="AD4385" t="s">
        <v>1165</v>
      </c>
      <c r="AF4385" t="s">
        <v>1165</v>
      </c>
      <c r="AI4385" s="21" t="s">
        <v>1165</v>
      </c>
      <c r="AJ4385" s="21" t="s">
        <v>1148</v>
      </c>
      <c r="AK4385" s="21">
        <v>88.384</v>
      </c>
      <c r="AL4385" t="s">
        <v>1277</v>
      </c>
      <c r="AM4385" t="s">
        <v>3003</v>
      </c>
      <c r="AN4385" s="21">
        <v>4</v>
      </c>
      <c r="AO4385" s="21">
        <v>25</v>
      </c>
      <c r="AP4385" s="21">
        <v>30</v>
      </c>
      <c r="AQ4385" s="22" t="s">
        <v>3252</v>
      </c>
      <c r="AR4385" s="21" t="s">
        <v>3270</v>
      </c>
    </row>
    <row r="4386" spans="1:44" x14ac:dyDescent="0.2">
      <c r="A4386" t="s">
        <v>2013</v>
      </c>
      <c r="B4386" s="21" t="s">
        <v>1146</v>
      </c>
      <c r="C4386" s="21" t="s">
        <v>1149</v>
      </c>
      <c r="D4386" s="21" t="s">
        <v>3260</v>
      </c>
      <c r="E4386" s="21" t="s">
        <v>3271</v>
      </c>
      <c r="G4386" s="14" t="s">
        <v>3267</v>
      </c>
      <c r="H4386" s="21" t="s">
        <v>1165</v>
      </c>
      <c r="I4386" s="21" t="s">
        <v>3262</v>
      </c>
      <c r="M4386" t="s">
        <v>3034</v>
      </c>
      <c r="O4386">
        <v>2009</v>
      </c>
      <c r="Q4386" t="s">
        <v>3263</v>
      </c>
      <c r="S4386" t="s">
        <v>3265</v>
      </c>
      <c r="T4386" t="s">
        <v>3264</v>
      </c>
      <c r="U4386" s="21" t="s">
        <v>1151</v>
      </c>
      <c r="X4386" s="9" t="s">
        <v>3269</v>
      </c>
      <c r="Z4386">
        <v>12</v>
      </c>
      <c r="AD4386" t="s">
        <v>1165</v>
      </c>
      <c r="AF4386" t="s">
        <v>1165</v>
      </c>
      <c r="AI4386" s="21" t="s">
        <v>1165</v>
      </c>
      <c r="AJ4386" s="21" t="s">
        <v>1148</v>
      </c>
      <c r="AK4386">
        <v>0</v>
      </c>
      <c r="AL4386" t="s">
        <v>1277</v>
      </c>
      <c r="AM4386">
        <v>0</v>
      </c>
      <c r="AN4386" s="21">
        <v>4</v>
      </c>
      <c r="AO4386" s="21">
        <v>25</v>
      </c>
      <c r="AP4386" s="21">
        <v>1</v>
      </c>
      <c r="AQ4386" s="22" t="s">
        <v>3252</v>
      </c>
      <c r="AR4386" s="21" t="s">
        <v>3270</v>
      </c>
    </row>
    <row r="4387" spans="1:44" x14ac:dyDescent="0.2">
      <c r="A4387" t="s">
        <v>2013</v>
      </c>
      <c r="B4387" s="21" t="s">
        <v>1146</v>
      </c>
      <c r="C4387" s="21" t="s">
        <v>1149</v>
      </c>
      <c r="D4387" s="21" t="s">
        <v>3260</v>
      </c>
      <c r="E4387" s="21" t="s">
        <v>3271</v>
      </c>
      <c r="G4387" s="14" t="s">
        <v>3267</v>
      </c>
      <c r="H4387" s="21" t="s">
        <v>1165</v>
      </c>
      <c r="I4387" s="21" t="s">
        <v>3262</v>
      </c>
      <c r="M4387" t="s">
        <v>3034</v>
      </c>
      <c r="O4387">
        <v>2009</v>
      </c>
      <c r="Q4387" t="s">
        <v>3263</v>
      </c>
      <c r="S4387" t="s">
        <v>3265</v>
      </c>
      <c r="T4387" t="s">
        <v>3264</v>
      </c>
      <c r="U4387" s="21" t="s">
        <v>1151</v>
      </c>
      <c r="X4387" s="9" t="s">
        <v>3269</v>
      </c>
      <c r="Z4387">
        <v>12</v>
      </c>
      <c r="AD4387" t="s">
        <v>1165</v>
      </c>
      <c r="AF4387" t="s">
        <v>1165</v>
      </c>
      <c r="AI4387" s="21" t="s">
        <v>1165</v>
      </c>
      <c r="AJ4387" s="21" t="s">
        <v>1148</v>
      </c>
      <c r="AK4387">
        <v>0</v>
      </c>
      <c r="AL4387" t="s">
        <v>1277</v>
      </c>
      <c r="AM4387">
        <v>0</v>
      </c>
      <c r="AN4387" s="21">
        <v>4</v>
      </c>
      <c r="AO4387" s="21">
        <v>25</v>
      </c>
      <c r="AP4387" s="21">
        <v>2</v>
      </c>
      <c r="AQ4387" s="22" t="s">
        <v>3252</v>
      </c>
      <c r="AR4387" s="21" t="s">
        <v>3270</v>
      </c>
    </row>
    <row r="4388" spans="1:44" x14ac:dyDescent="0.2">
      <c r="A4388" t="s">
        <v>2013</v>
      </c>
      <c r="B4388" s="21" t="s">
        <v>1146</v>
      </c>
      <c r="C4388" s="21" t="s">
        <v>1149</v>
      </c>
      <c r="D4388" s="21" t="s">
        <v>3260</v>
      </c>
      <c r="E4388" s="21" t="s">
        <v>3271</v>
      </c>
      <c r="G4388" s="14" t="s">
        <v>3267</v>
      </c>
      <c r="H4388" s="21" t="s">
        <v>1165</v>
      </c>
      <c r="I4388" s="21" t="s">
        <v>3262</v>
      </c>
      <c r="M4388" t="s">
        <v>3034</v>
      </c>
      <c r="O4388">
        <v>2009</v>
      </c>
      <c r="Q4388" t="s">
        <v>3263</v>
      </c>
      <c r="S4388" t="s">
        <v>3265</v>
      </c>
      <c r="T4388" t="s">
        <v>3264</v>
      </c>
      <c r="U4388" s="21" t="s">
        <v>1151</v>
      </c>
      <c r="X4388" s="9" t="s">
        <v>3269</v>
      </c>
      <c r="Z4388">
        <v>12</v>
      </c>
      <c r="AD4388" t="s">
        <v>1165</v>
      </c>
      <c r="AF4388" t="s">
        <v>1165</v>
      </c>
      <c r="AI4388" s="21" t="s">
        <v>1165</v>
      </c>
      <c r="AJ4388" s="21" t="s">
        <v>1148</v>
      </c>
      <c r="AK4388">
        <v>0</v>
      </c>
      <c r="AL4388" t="s">
        <v>1277</v>
      </c>
      <c r="AM4388">
        <v>0</v>
      </c>
      <c r="AN4388" s="21">
        <v>4</v>
      </c>
      <c r="AO4388" s="21">
        <v>25</v>
      </c>
      <c r="AP4388" s="21">
        <v>3</v>
      </c>
      <c r="AQ4388" s="22" t="s">
        <v>3252</v>
      </c>
      <c r="AR4388" s="21" t="s">
        <v>3270</v>
      </c>
    </row>
    <row r="4389" spans="1:44" x14ac:dyDescent="0.2">
      <c r="A4389" t="s">
        <v>2013</v>
      </c>
      <c r="B4389" s="21" t="s">
        <v>1146</v>
      </c>
      <c r="C4389" s="21" t="s">
        <v>1149</v>
      </c>
      <c r="D4389" s="21" t="s">
        <v>3260</v>
      </c>
      <c r="E4389" s="21" t="s">
        <v>3271</v>
      </c>
      <c r="G4389" s="14" t="s">
        <v>3267</v>
      </c>
      <c r="H4389" s="21" t="s">
        <v>1165</v>
      </c>
      <c r="I4389" s="21" t="s">
        <v>3262</v>
      </c>
      <c r="M4389" t="s">
        <v>3034</v>
      </c>
      <c r="O4389">
        <v>2009</v>
      </c>
      <c r="Q4389" t="s">
        <v>3263</v>
      </c>
      <c r="S4389" t="s">
        <v>3265</v>
      </c>
      <c r="T4389" t="s">
        <v>3264</v>
      </c>
      <c r="U4389" s="21" t="s">
        <v>1151</v>
      </c>
      <c r="X4389" s="9" t="s">
        <v>3269</v>
      </c>
      <c r="Z4389">
        <v>12</v>
      </c>
      <c r="AD4389" t="s">
        <v>1165</v>
      </c>
      <c r="AF4389" t="s">
        <v>1165</v>
      </c>
      <c r="AI4389" s="21" t="s">
        <v>1165</v>
      </c>
      <c r="AJ4389" s="21" t="s">
        <v>1148</v>
      </c>
      <c r="AK4389">
        <v>17.120999999999999</v>
      </c>
      <c r="AL4389" t="s">
        <v>1277</v>
      </c>
      <c r="AM4389">
        <f>24.697-9.444</f>
        <v>15.252999999999998</v>
      </c>
      <c r="AN4389" s="21">
        <v>4</v>
      </c>
      <c r="AO4389" s="21">
        <v>25</v>
      </c>
      <c r="AP4389" s="21">
        <v>4</v>
      </c>
      <c r="AQ4389" s="22" t="s">
        <v>3252</v>
      </c>
      <c r="AR4389" s="21" t="s">
        <v>3270</v>
      </c>
    </row>
    <row r="4390" spans="1:44" x14ac:dyDescent="0.2">
      <c r="A4390" t="s">
        <v>2013</v>
      </c>
      <c r="B4390" s="21" t="s">
        <v>1146</v>
      </c>
      <c r="C4390" s="21" t="s">
        <v>1149</v>
      </c>
      <c r="D4390" s="21" t="s">
        <v>3260</v>
      </c>
      <c r="E4390" s="21" t="s">
        <v>3271</v>
      </c>
      <c r="G4390" s="14" t="s">
        <v>3267</v>
      </c>
      <c r="H4390" s="21" t="s">
        <v>1165</v>
      </c>
      <c r="I4390" s="21" t="s">
        <v>3262</v>
      </c>
      <c r="M4390" t="s">
        <v>3034</v>
      </c>
      <c r="O4390">
        <v>2009</v>
      </c>
      <c r="Q4390" t="s">
        <v>3263</v>
      </c>
      <c r="S4390" t="s">
        <v>3265</v>
      </c>
      <c r="T4390" t="s">
        <v>3264</v>
      </c>
      <c r="U4390" s="21" t="s">
        <v>1151</v>
      </c>
      <c r="X4390" s="9" t="s">
        <v>3269</v>
      </c>
      <c r="Z4390">
        <v>12</v>
      </c>
      <c r="AD4390" t="s">
        <v>1165</v>
      </c>
      <c r="AF4390" t="s">
        <v>1165</v>
      </c>
      <c r="AI4390" s="21" t="s">
        <v>1165</v>
      </c>
      <c r="AJ4390" s="21" t="s">
        <v>1148</v>
      </c>
      <c r="AK4390">
        <v>36.262999999999998</v>
      </c>
      <c r="AL4390" t="s">
        <v>1277</v>
      </c>
      <c r="AM4390">
        <v>0</v>
      </c>
      <c r="AN4390" s="21">
        <v>4</v>
      </c>
      <c r="AO4390" s="21">
        <v>25</v>
      </c>
      <c r="AP4390" s="21">
        <v>5</v>
      </c>
      <c r="AQ4390" s="22" t="s">
        <v>3252</v>
      </c>
      <c r="AR4390" s="21" t="s">
        <v>3270</v>
      </c>
    </row>
    <row r="4391" spans="1:44" x14ac:dyDescent="0.2">
      <c r="A4391" t="s">
        <v>2013</v>
      </c>
      <c r="B4391" s="21" t="s">
        <v>1146</v>
      </c>
      <c r="C4391" s="21" t="s">
        <v>1149</v>
      </c>
      <c r="D4391" s="21" t="s">
        <v>3260</v>
      </c>
      <c r="E4391" s="21" t="s">
        <v>3271</v>
      </c>
      <c r="G4391" s="14" t="s">
        <v>3267</v>
      </c>
      <c r="H4391" s="21" t="s">
        <v>1165</v>
      </c>
      <c r="I4391" s="21" t="s">
        <v>3262</v>
      </c>
      <c r="M4391" t="s">
        <v>3034</v>
      </c>
      <c r="O4391">
        <v>2009</v>
      </c>
      <c r="Q4391" t="s">
        <v>3263</v>
      </c>
      <c r="S4391" t="s">
        <v>3265</v>
      </c>
      <c r="T4391" t="s">
        <v>3264</v>
      </c>
      <c r="U4391" s="21" t="s">
        <v>1151</v>
      </c>
      <c r="X4391" s="9" t="s">
        <v>3269</v>
      </c>
      <c r="Z4391">
        <v>12</v>
      </c>
      <c r="AD4391" t="s">
        <v>1165</v>
      </c>
      <c r="AF4391" t="s">
        <v>1165</v>
      </c>
      <c r="AI4391" s="21" t="s">
        <v>1165</v>
      </c>
      <c r="AJ4391" s="21" t="s">
        <v>1148</v>
      </c>
      <c r="AK4391">
        <v>49.241999999999997</v>
      </c>
      <c r="AL4391" t="s">
        <v>1277</v>
      </c>
      <c r="AM4391">
        <f>54.293-44.091</f>
        <v>10.201999999999998</v>
      </c>
      <c r="AN4391" s="21">
        <v>4</v>
      </c>
      <c r="AO4391" s="21">
        <v>25</v>
      </c>
      <c r="AP4391" s="21">
        <v>6</v>
      </c>
      <c r="AQ4391" s="22" t="s">
        <v>3252</v>
      </c>
      <c r="AR4391" s="21" t="s">
        <v>3270</v>
      </c>
    </row>
    <row r="4392" spans="1:44" x14ac:dyDescent="0.2">
      <c r="A4392" t="s">
        <v>2013</v>
      </c>
      <c r="B4392" s="21" t="s">
        <v>1146</v>
      </c>
      <c r="C4392" s="21" t="s">
        <v>1149</v>
      </c>
      <c r="D4392" s="21" t="s">
        <v>3260</v>
      </c>
      <c r="E4392" s="21" t="s">
        <v>3271</v>
      </c>
      <c r="G4392" s="14" t="s">
        <v>3267</v>
      </c>
      <c r="H4392" s="21" t="s">
        <v>1165</v>
      </c>
      <c r="I4392" s="21" t="s">
        <v>3262</v>
      </c>
      <c r="M4392" t="s">
        <v>3034</v>
      </c>
      <c r="O4392">
        <v>2009</v>
      </c>
      <c r="Q4392" t="s">
        <v>3263</v>
      </c>
      <c r="S4392" t="s">
        <v>3265</v>
      </c>
      <c r="T4392" t="s">
        <v>3264</v>
      </c>
      <c r="U4392" s="21" t="s">
        <v>1151</v>
      </c>
      <c r="X4392" s="9" t="s">
        <v>3269</v>
      </c>
      <c r="Z4392">
        <v>12</v>
      </c>
      <c r="AD4392" t="s">
        <v>1165</v>
      </c>
      <c r="AF4392" t="s">
        <v>1165</v>
      </c>
      <c r="AI4392" s="21" t="s">
        <v>1165</v>
      </c>
      <c r="AJ4392" s="21" t="s">
        <v>1148</v>
      </c>
      <c r="AK4392" s="21">
        <v>56.262999999999998</v>
      </c>
      <c r="AL4392" t="s">
        <v>1277</v>
      </c>
      <c r="AM4392" t="s">
        <v>3003</v>
      </c>
      <c r="AN4392" s="21">
        <v>4</v>
      </c>
      <c r="AO4392" s="21">
        <v>25</v>
      </c>
      <c r="AP4392" s="21">
        <v>7</v>
      </c>
      <c r="AQ4392" s="22" t="s">
        <v>3252</v>
      </c>
      <c r="AR4392" s="21" t="s">
        <v>3270</v>
      </c>
    </row>
    <row r="4393" spans="1:44" x14ac:dyDescent="0.2">
      <c r="A4393" t="s">
        <v>2013</v>
      </c>
      <c r="B4393" s="21" t="s">
        <v>1146</v>
      </c>
      <c r="C4393" s="21" t="s">
        <v>1149</v>
      </c>
      <c r="D4393" s="21" t="s">
        <v>3260</v>
      </c>
      <c r="E4393" s="21" t="s">
        <v>3271</v>
      </c>
      <c r="G4393" s="14" t="s">
        <v>3267</v>
      </c>
      <c r="H4393" s="21" t="s">
        <v>1165</v>
      </c>
      <c r="I4393" s="21" t="s">
        <v>3262</v>
      </c>
      <c r="M4393" t="s">
        <v>3034</v>
      </c>
      <c r="O4393">
        <v>2009</v>
      </c>
      <c r="Q4393" t="s">
        <v>3263</v>
      </c>
      <c r="S4393" t="s">
        <v>3265</v>
      </c>
      <c r="T4393" t="s">
        <v>3264</v>
      </c>
      <c r="U4393" s="21" t="s">
        <v>1151</v>
      </c>
      <c r="X4393" s="9" t="s">
        <v>3269</v>
      </c>
      <c r="Z4393">
        <v>12</v>
      </c>
      <c r="AD4393" t="s">
        <v>1165</v>
      </c>
      <c r="AF4393" t="s">
        <v>1165</v>
      </c>
      <c r="AI4393" s="21" t="s">
        <v>1165</v>
      </c>
      <c r="AJ4393" s="21" t="s">
        <v>1148</v>
      </c>
      <c r="AK4393" s="21">
        <v>63.283000000000001</v>
      </c>
      <c r="AL4393" t="s">
        <v>1277</v>
      </c>
      <c r="AM4393" t="s">
        <v>3003</v>
      </c>
      <c r="AN4393" s="21">
        <v>4</v>
      </c>
      <c r="AO4393" s="21">
        <v>25</v>
      </c>
      <c r="AP4393" s="21">
        <v>8</v>
      </c>
      <c r="AQ4393" s="22" t="s">
        <v>3252</v>
      </c>
      <c r="AR4393" s="21" t="s">
        <v>3270</v>
      </c>
    </row>
    <row r="4394" spans="1:44" x14ac:dyDescent="0.2">
      <c r="A4394" t="s">
        <v>2013</v>
      </c>
      <c r="B4394" s="21" t="s">
        <v>1146</v>
      </c>
      <c r="C4394" s="21" t="s">
        <v>1149</v>
      </c>
      <c r="D4394" s="21" t="s">
        <v>3260</v>
      </c>
      <c r="E4394" s="21" t="s">
        <v>3271</v>
      </c>
      <c r="G4394" s="14" t="s">
        <v>3267</v>
      </c>
      <c r="H4394" s="21" t="s">
        <v>1165</v>
      </c>
      <c r="I4394" s="21" t="s">
        <v>3262</v>
      </c>
      <c r="M4394" t="s">
        <v>3034</v>
      </c>
      <c r="O4394">
        <v>2009</v>
      </c>
      <c r="Q4394" t="s">
        <v>3263</v>
      </c>
      <c r="S4394" t="s">
        <v>3265</v>
      </c>
      <c r="T4394" t="s">
        <v>3264</v>
      </c>
      <c r="U4394" s="21" t="s">
        <v>1151</v>
      </c>
      <c r="X4394" s="9" t="s">
        <v>3269</v>
      </c>
      <c r="Z4394">
        <v>12</v>
      </c>
      <c r="AD4394" t="s">
        <v>1165</v>
      </c>
      <c r="AF4394" t="s">
        <v>1165</v>
      </c>
      <c r="AI4394" s="21" t="s">
        <v>1165</v>
      </c>
      <c r="AJ4394" s="21" t="s">
        <v>1148</v>
      </c>
      <c r="AK4394" s="21">
        <v>67.424000000000007</v>
      </c>
      <c r="AL4394" t="s">
        <v>1277</v>
      </c>
      <c r="AM4394" t="s">
        <v>3003</v>
      </c>
      <c r="AN4394" s="21">
        <v>4</v>
      </c>
      <c r="AO4394" s="21">
        <v>25</v>
      </c>
      <c r="AP4394" s="21">
        <v>9</v>
      </c>
      <c r="AQ4394" s="22" t="s">
        <v>3252</v>
      </c>
      <c r="AR4394" s="21" t="s">
        <v>3270</v>
      </c>
    </row>
    <row r="4395" spans="1:44" x14ac:dyDescent="0.2">
      <c r="A4395" t="s">
        <v>2013</v>
      </c>
      <c r="B4395" s="21" t="s">
        <v>1146</v>
      </c>
      <c r="C4395" s="21" t="s">
        <v>1149</v>
      </c>
      <c r="D4395" s="21" t="s">
        <v>3260</v>
      </c>
      <c r="E4395" s="21" t="s">
        <v>3271</v>
      </c>
      <c r="G4395" s="14" t="s">
        <v>3267</v>
      </c>
      <c r="H4395" s="21" t="s">
        <v>1165</v>
      </c>
      <c r="I4395" s="21" t="s">
        <v>3262</v>
      </c>
      <c r="M4395" t="s">
        <v>3034</v>
      </c>
      <c r="O4395">
        <v>2009</v>
      </c>
      <c r="Q4395" t="s">
        <v>3263</v>
      </c>
      <c r="S4395" t="s">
        <v>3265</v>
      </c>
      <c r="T4395" t="s">
        <v>3264</v>
      </c>
      <c r="U4395" s="21" t="s">
        <v>1151</v>
      </c>
      <c r="X4395" s="9" t="s">
        <v>3269</v>
      </c>
      <c r="Z4395">
        <v>12</v>
      </c>
      <c r="AD4395" t="s">
        <v>1165</v>
      </c>
      <c r="AF4395" t="s">
        <v>1165</v>
      </c>
      <c r="AI4395" s="21" t="s">
        <v>1165</v>
      </c>
      <c r="AJ4395" s="21" t="s">
        <v>1148</v>
      </c>
      <c r="AK4395" s="21">
        <v>69.343000000000004</v>
      </c>
      <c r="AL4395" t="s">
        <v>1277</v>
      </c>
      <c r="AM4395" t="s">
        <v>3003</v>
      </c>
      <c r="AN4395" s="21">
        <v>4</v>
      </c>
      <c r="AO4395" s="21">
        <v>25</v>
      </c>
      <c r="AP4395" s="21">
        <v>10</v>
      </c>
      <c r="AQ4395" s="22" t="s">
        <v>3252</v>
      </c>
      <c r="AR4395" s="21" t="s">
        <v>3270</v>
      </c>
    </row>
    <row r="4396" spans="1:44" x14ac:dyDescent="0.2">
      <c r="A4396" t="s">
        <v>2013</v>
      </c>
      <c r="B4396" s="21" t="s">
        <v>1146</v>
      </c>
      <c r="C4396" s="21" t="s">
        <v>1149</v>
      </c>
      <c r="D4396" s="21" t="s">
        <v>3260</v>
      </c>
      <c r="E4396" s="21" t="s">
        <v>3271</v>
      </c>
      <c r="G4396" s="14" t="s">
        <v>3267</v>
      </c>
      <c r="H4396" s="21" t="s">
        <v>1165</v>
      </c>
      <c r="I4396" s="21" t="s">
        <v>3262</v>
      </c>
      <c r="M4396" t="s">
        <v>3034</v>
      </c>
      <c r="O4396">
        <v>2009</v>
      </c>
      <c r="Q4396" t="s">
        <v>3263</v>
      </c>
      <c r="S4396" t="s">
        <v>3265</v>
      </c>
      <c r="T4396" t="s">
        <v>3264</v>
      </c>
      <c r="U4396" s="21" t="s">
        <v>1151</v>
      </c>
      <c r="X4396" s="9" t="s">
        <v>3269</v>
      </c>
      <c r="Z4396">
        <v>12</v>
      </c>
      <c r="AD4396" t="s">
        <v>1165</v>
      </c>
      <c r="AF4396" t="s">
        <v>1165</v>
      </c>
      <c r="AI4396" s="21" t="s">
        <v>1165</v>
      </c>
      <c r="AJ4396" s="21" t="s">
        <v>1148</v>
      </c>
      <c r="AK4396" s="21">
        <v>69.343000000000004</v>
      </c>
      <c r="AL4396" t="s">
        <v>1277</v>
      </c>
      <c r="AM4396" t="s">
        <v>3003</v>
      </c>
      <c r="AN4396" s="21">
        <v>4</v>
      </c>
      <c r="AO4396" s="21">
        <v>25</v>
      </c>
      <c r="AP4396" s="21">
        <v>11</v>
      </c>
      <c r="AQ4396" s="22" t="s">
        <v>3252</v>
      </c>
      <c r="AR4396" s="21" t="s">
        <v>3270</v>
      </c>
    </row>
    <row r="4397" spans="1:44" x14ac:dyDescent="0.2">
      <c r="A4397" t="s">
        <v>2013</v>
      </c>
      <c r="B4397" s="21" t="s">
        <v>1146</v>
      </c>
      <c r="C4397" s="21" t="s">
        <v>1149</v>
      </c>
      <c r="D4397" s="21" t="s">
        <v>3260</v>
      </c>
      <c r="E4397" s="21" t="s">
        <v>3271</v>
      </c>
      <c r="G4397" s="14" t="s">
        <v>3267</v>
      </c>
      <c r="H4397" s="21" t="s">
        <v>1165</v>
      </c>
      <c r="I4397" s="21" t="s">
        <v>3262</v>
      </c>
      <c r="M4397" t="s">
        <v>3034</v>
      </c>
      <c r="O4397">
        <v>2009</v>
      </c>
      <c r="Q4397" t="s">
        <v>3263</v>
      </c>
      <c r="S4397" t="s">
        <v>3265</v>
      </c>
      <c r="T4397" t="s">
        <v>3264</v>
      </c>
      <c r="U4397" s="21" t="s">
        <v>1151</v>
      </c>
      <c r="X4397" s="9" t="s">
        <v>3269</v>
      </c>
      <c r="Z4397">
        <v>12</v>
      </c>
      <c r="AD4397" t="s">
        <v>1165</v>
      </c>
      <c r="AF4397" t="s">
        <v>1165</v>
      </c>
      <c r="AI4397" s="21" t="s">
        <v>1165</v>
      </c>
      <c r="AJ4397" s="21" t="s">
        <v>1148</v>
      </c>
      <c r="AK4397" s="21">
        <v>69.343000000000004</v>
      </c>
      <c r="AL4397" t="s">
        <v>1277</v>
      </c>
      <c r="AM4397" t="s">
        <v>3003</v>
      </c>
      <c r="AN4397" s="21">
        <v>4</v>
      </c>
      <c r="AO4397" s="21">
        <v>25</v>
      </c>
      <c r="AP4397" s="21">
        <v>12</v>
      </c>
      <c r="AQ4397" s="22" t="s">
        <v>3252</v>
      </c>
      <c r="AR4397" s="21" t="s">
        <v>3270</v>
      </c>
    </row>
    <row r="4398" spans="1:44" x14ac:dyDescent="0.2">
      <c r="A4398" t="s">
        <v>2013</v>
      </c>
      <c r="B4398" s="21" t="s">
        <v>1146</v>
      </c>
      <c r="C4398" s="21" t="s">
        <v>1149</v>
      </c>
      <c r="D4398" s="21" t="s">
        <v>3260</v>
      </c>
      <c r="E4398" s="21" t="s">
        <v>3271</v>
      </c>
      <c r="G4398" s="14" t="s">
        <v>3267</v>
      </c>
      <c r="H4398" s="21" t="s">
        <v>1165</v>
      </c>
      <c r="I4398" s="21" t="s">
        <v>3262</v>
      </c>
      <c r="M4398" t="s">
        <v>3034</v>
      </c>
      <c r="O4398">
        <v>2009</v>
      </c>
      <c r="Q4398" t="s">
        <v>3263</v>
      </c>
      <c r="S4398" t="s">
        <v>3265</v>
      </c>
      <c r="T4398" t="s">
        <v>3264</v>
      </c>
      <c r="U4398" s="21" t="s">
        <v>1151</v>
      </c>
      <c r="X4398" s="9" t="s">
        <v>3269</v>
      </c>
      <c r="Z4398">
        <v>12</v>
      </c>
      <c r="AD4398" t="s">
        <v>1165</v>
      </c>
      <c r="AF4398" t="s">
        <v>1165</v>
      </c>
      <c r="AI4398" s="21" t="s">
        <v>1165</v>
      </c>
      <c r="AJ4398" s="21" t="s">
        <v>1148</v>
      </c>
      <c r="AK4398" s="21">
        <v>72.322999999999993</v>
      </c>
      <c r="AL4398" t="s">
        <v>1277</v>
      </c>
      <c r="AM4398" t="s">
        <v>3003</v>
      </c>
      <c r="AN4398" s="21">
        <v>4</v>
      </c>
      <c r="AO4398" s="21">
        <v>25</v>
      </c>
      <c r="AP4398" s="21">
        <v>13</v>
      </c>
      <c r="AQ4398" s="22" t="s">
        <v>3252</v>
      </c>
      <c r="AR4398" s="21" t="s">
        <v>3270</v>
      </c>
    </row>
    <row r="4399" spans="1:44" x14ac:dyDescent="0.2">
      <c r="A4399" t="s">
        <v>2013</v>
      </c>
      <c r="B4399" s="21" t="s">
        <v>1146</v>
      </c>
      <c r="C4399" s="21" t="s">
        <v>1149</v>
      </c>
      <c r="D4399" s="21" t="s">
        <v>3260</v>
      </c>
      <c r="E4399" s="21" t="s">
        <v>3271</v>
      </c>
      <c r="G4399" s="14" t="s">
        <v>3267</v>
      </c>
      <c r="H4399" s="21" t="s">
        <v>1165</v>
      </c>
      <c r="I4399" s="21" t="s">
        <v>3262</v>
      </c>
      <c r="M4399" t="s">
        <v>3034</v>
      </c>
      <c r="O4399">
        <v>2009</v>
      </c>
      <c r="Q4399" t="s">
        <v>3263</v>
      </c>
      <c r="S4399" t="s">
        <v>3265</v>
      </c>
      <c r="T4399" t="s">
        <v>3264</v>
      </c>
      <c r="U4399" s="21" t="s">
        <v>1151</v>
      </c>
      <c r="X4399" s="9" t="s">
        <v>3269</v>
      </c>
      <c r="Z4399">
        <v>12</v>
      </c>
      <c r="AD4399" t="s">
        <v>1165</v>
      </c>
      <c r="AF4399" t="s">
        <v>1165</v>
      </c>
      <c r="AI4399" s="21" t="s">
        <v>1165</v>
      </c>
      <c r="AJ4399" s="21" t="s">
        <v>1148</v>
      </c>
      <c r="AK4399" s="21">
        <v>72.322999999999993</v>
      </c>
      <c r="AL4399" t="s">
        <v>1277</v>
      </c>
      <c r="AM4399" t="s">
        <v>3003</v>
      </c>
      <c r="AN4399" s="21">
        <v>4</v>
      </c>
      <c r="AO4399" s="21">
        <v>25</v>
      </c>
      <c r="AP4399" s="21">
        <v>14</v>
      </c>
      <c r="AQ4399" s="22" t="s">
        <v>3252</v>
      </c>
      <c r="AR4399" s="21" t="s">
        <v>3270</v>
      </c>
    </row>
    <row r="4400" spans="1:44" x14ac:dyDescent="0.2">
      <c r="A4400" t="s">
        <v>2013</v>
      </c>
      <c r="B4400" s="21" t="s">
        <v>1146</v>
      </c>
      <c r="C4400" s="21" t="s">
        <v>1149</v>
      </c>
      <c r="D4400" s="21" t="s">
        <v>3260</v>
      </c>
      <c r="E4400" s="21" t="s">
        <v>3271</v>
      </c>
      <c r="G4400" s="14" t="s">
        <v>3267</v>
      </c>
      <c r="H4400" s="21" t="s">
        <v>1165</v>
      </c>
      <c r="I4400" s="21" t="s">
        <v>3262</v>
      </c>
      <c r="M4400" t="s">
        <v>3034</v>
      </c>
      <c r="O4400">
        <v>2009</v>
      </c>
      <c r="Q4400" t="s">
        <v>3263</v>
      </c>
      <c r="S4400" t="s">
        <v>3265</v>
      </c>
      <c r="T4400" t="s">
        <v>3264</v>
      </c>
      <c r="U4400" s="21" t="s">
        <v>1151</v>
      </c>
      <c r="X4400" s="9" t="s">
        <v>3269</v>
      </c>
      <c r="Z4400">
        <v>12</v>
      </c>
      <c r="AD4400" t="s">
        <v>1165</v>
      </c>
      <c r="AF4400" t="s">
        <v>1165</v>
      </c>
      <c r="AI4400" s="21" t="s">
        <v>1165</v>
      </c>
      <c r="AJ4400" s="21" t="s">
        <v>1148</v>
      </c>
      <c r="AK4400" s="21">
        <v>73.231999999999999</v>
      </c>
      <c r="AL4400" t="s">
        <v>1277</v>
      </c>
      <c r="AM4400" t="s">
        <v>3003</v>
      </c>
      <c r="AN4400" s="21">
        <v>4</v>
      </c>
      <c r="AO4400" s="21">
        <v>25</v>
      </c>
      <c r="AP4400" s="21">
        <v>15</v>
      </c>
      <c r="AQ4400" s="22" t="s">
        <v>3252</v>
      </c>
      <c r="AR4400" s="21" t="s">
        <v>3270</v>
      </c>
    </row>
    <row r="4401" spans="1:44" x14ac:dyDescent="0.2">
      <c r="A4401" t="s">
        <v>2013</v>
      </c>
      <c r="B4401" s="21" t="s">
        <v>1146</v>
      </c>
      <c r="C4401" s="21" t="s">
        <v>1149</v>
      </c>
      <c r="D4401" s="21" t="s">
        <v>3260</v>
      </c>
      <c r="E4401" s="21" t="s">
        <v>3271</v>
      </c>
      <c r="G4401" s="14" t="s">
        <v>3267</v>
      </c>
      <c r="H4401" s="21" t="s">
        <v>1165</v>
      </c>
      <c r="I4401" s="21" t="s">
        <v>3262</v>
      </c>
      <c r="M4401" t="s">
        <v>3034</v>
      </c>
      <c r="O4401">
        <v>2009</v>
      </c>
      <c r="Q4401" t="s">
        <v>3263</v>
      </c>
      <c r="S4401" t="s">
        <v>3265</v>
      </c>
      <c r="T4401" t="s">
        <v>3264</v>
      </c>
      <c r="U4401" s="21" t="s">
        <v>1151</v>
      </c>
      <c r="X4401" s="9" t="s">
        <v>3269</v>
      </c>
      <c r="Z4401">
        <v>12</v>
      </c>
      <c r="AD4401" t="s">
        <v>1165</v>
      </c>
      <c r="AF4401" t="s">
        <v>1165</v>
      </c>
      <c r="AI4401" s="21" t="s">
        <v>1165</v>
      </c>
      <c r="AJ4401" s="21" t="s">
        <v>1148</v>
      </c>
      <c r="AK4401" s="21">
        <v>73.231999999999999</v>
      </c>
      <c r="AL4401" t="s">
        <v>1277</v>
      </c>
      <c r="AM4401" t="s">
        <v>3003</v>
      </c>
      <c r="AN4401" s="21">
        <v>4</v>
      </c>
      <c r="AO4401" s="21">
        <v>25</v>
      </c>
      <c r="AP4401" s="21">
        <v>16</v>
      </c>
      <c r="AQ4401" s="22" t="s">
        <v>3252</v>
      </c>
      <c r="AR4401" s="21" t="s">
        <v>3270</v>
      </c>
    </row>
    <row r="4402" spans="1:44" x14ac:dyDescent="0.2">
      <c r="A4402" t="s">
        <v>2013</v>
      </c>
      <c r="B4402" s="21" t="s">
        <v>1146</v>
      </c>
      <c r="C4402" s="21" t="s">
        <v>1149</v>
      </c>
      <c r="D4402" s="21" t="s">
        <v>3260</v>
      </c>
      <c r="E4402" s="21" t="s">
        <v>3271</v>
      </c>
      <c r="G4402" s="14" t="s">
        <v>3267</v>
      </c>
      <c r="H4402" s="21" t="s">
        <v>1165</v>
      </c>
      <c r="I4402" s="21" t="s">
        <v>3262</v>
      </c>
      <c r="M4402" t="s">
        <v>3034</v>
      </c>
      <c r="O4402">
        <v>2009</v>
      </c>
      <c r="Q4402" t="s">
        <v>3263</v>
      </c>
      <c r="S4402" t="s">
        <v>3265</v>
      </c>
      <c r="T4402" t="s">
        <v>3264</v>
      </c>
      <c r="U4402" s="21" t="s">
        <v>1151</v>
      </c>
      <c r="X4402" s="9" t="s">
        <v>3269</v>
      </c>
      <c r="Z4402">
        <v>12</v>
      </c>
      <c r="AD4402" t="s">
        <v>1165</v>
      </c>
      <c r="AF4402" t="s">
        <v>1165</v>
      </c>
      <c r="AI4402" s="21" t="s">
        <v>1165</v>
      </c>
      <c r="AJ4402" s="21" t="s">
        <v>1148</v>
      </c>
      <c r="AK4402" s="21">
        <v>73.231999999999999</v>
      </c>
      <c r="AL4402" t="s">
        <v>1277</v>
      </c>
      <c r="AM4402" t="s">
        <v>3003</v>
      </c>
      <c r="AN4402" s="21">
        <v>4</v>
      </c>
      <c r="AO4402" s="21">
        <v>25</v>
      </c>
      <c r="AP4402" s="21">
        <v>17</v>
      </c>
      <c r="AQ4402" s="22" t="s">
        <v>3252</v>
      </c>
      <c r="AR4402" s="21" t="s">
        <v>3270</v>
      </c>
    </row>
    <row r="4403" spans="1:44" x14ac:dyDescent="0.2">
      <c r="A4403" t="s">
        <v>2013</v>
      </c>
      <c r="B4403" s="21" t="s">
        <v>1146</v>
      </c>
      <c r="C4403" s="21" t="s">
        <v>1149</v>
      </c>
      <c r="D4403" s="21" t="s">
        <v>3260</v>
      </c>
      <c r="E4403" s="21" t="s">
        <v>3271</v>
      </c>
      <c r="G4403" s="14" t="s">
        <v>3267</v>
      </c>
      <c r="H4403" s="21" t="s">
        <v>1165</v>
      </c>
      <c r="I4403" s="21" t="s">
        <v>3262</v>
      </c>
      <c r="M4403" t="s">
        <v>3034</v>
      </c>
      <c r="O4403">
        <v>2009</v>
      </c>
      <c r="Q4403" t="s">
        <v>3263</v>
      </c>
      <c r="S4403" t="s">
        <v>3265</v>
      </c>
      <c r="T4403" t="s">
        <v>3264</v>
      </c>
      <c r="U4403" s="21" t="s">
        <v>1151</v>
      </c>
      <c r="X4403" s="9" t="s">
        <v>3269</v>
      </c>
      <c r="Z4403">
        <v>12</v>
      </c>
      <c r="AD4403" t="s">
        <v>1165</v>
      </c>
      <c r="AF4403" t="s">
        <v>1165</v>
      </c>
      <c r="AI4403" s="21" t="s">
        <v>1165</v>
      </c>
      <c r="AJ4403" s="21" t="s">
        <v>1148</v>
      </c>
      <c r="AK4403" s="21">
        <v>73.231999999999999</v>
      </c>
      <c r="AL4403" t="s">
        <v>1277</v>
      </c>
      <c r="AM4403" t="s">
        <v>3003</v>
      </c>
      <c r="AN4403" s="21">
        <v>4</v>
      </c>
      <c r="AO4403" s="21">
        <v>25</v>
      </c>
      <c r="AP4403" s="21">
        <v>18</v>
      </c>
      <c r="AQ4403" s="22" t="s">
        <v>3252</v>
      </c>
      <c r="AR4403" s="21" t="s">
        <v>3270</v>
      </c>
    </row>
    <row r="4404" spans="1:44" x14ac:dyDescent="0.2">
      <c r="A4404" t="s">
        <v>2013</v>
      </c>
      <c r="B4404" s="21" t="s">
        <v>1146</v>
      </c>
      <c r="C4404" s="21" t="s">
        <v>1149</v>
      </c>
      <c r="D4404" s="21" t="s">
        <v>3260</v>
      </c>
      <c r="E4404" s="21" t="s">
        <v>3271</v>
      </c>
      <c r="G4404" s="14" t="s">
        <v>3267</v>
      </c>
      <c r="H4404" s="21" t="s">
        <v>1165</v>
      </c>
      <c r="I4404" s="21" t="s">
        <v>3262</v>
      </c>
      <c r="M4404" t="s">
        <v>3034</v>
      </c>
      <c r="O4404">
        <v>2009</v>
      </c>
      <c r="Q4404" t="s">
        <v>3263</v>
      </c>
      <c r="S4404" t="s">
        <v>3265</v>
      </c>
      <c r="T4404" t="s">
        <v>3264</v>
      </c>
      <c r="U4404" s="21" t="s">
        <v>1151</v>
      </c>
      <c r="X4404" s="9" t="s">
        <v>3269</v>
      </c>
      <c r="Z4404">
        <v>12</v>
      </c>
      <c r="AD4404" t="s">
        <v>1165</v>
      </c>
      <c r="AF4404" t="s">
        <v>1165</v>
      </c>
      <c r="AI4404" s="21" t="s">
        <v>1165</v>
      </c>
      <c r="AJ4404" s="21" t="s">
        <v>1148</v>
      </c>
      <c r="AK4404" s="21">
        <v>73.231999999999999</v>
      </c>
      <c r="AL4404" t="s">
        <v>1277</v>
      </c>
      <c r="AM4404" t="s">
        <v>3003</v>
      </c>
      <c r="AN4404" s="21">
        <v>4</v>
      </c>
      <c r="AO4404" s="21">
        <v>25</v>
      </c>
      <c r="AP4404" s="21">
        <v>19</v>
      </c>
      <c r="AQ4404" s="22" t="s">
        <v>3252</v>
      </c>
      <c r="AR4404" s="21" t="s">
        <v>3270</v>
      </c>
    </row>
    <row r="4405" spans="1:44" x14ac:dyDescent="0.2">
      <c r="A4405" t="s">
        <v>2013</v>
      </c>
      <c r="B4405" s="21" t="s">
        <v>1146</v>
      </c>
      <c r="C4405" s="21" t="s">
        <v>1149</v>
      </c>
      <c r="D4405" s="21" t="s">
        <v>3260</v>
      </c>
      <c r="E4405" s="21" t="s">
        <v>3271</v>
      </c>
      <c r="G4405" s="14" t="s">
        <v>3267</v>
      </c>
      <c r="H4405" s="21" t="s">
        <v>1165</v>
      </c>
      <c r="I4405" s="21" t="s">
        <v>3262</v>
      </c>
      <c r="M4405" t="s">
        <v>3034</v>
      </c>
      <c r="O4405">
        <v>2009</v>
      </c>
      <c r="Q4405" t="s">
        <v>3263</v>
      </c>
      <c r="S4405" t="s">
        <v>3265</v>
      </c>
      <c r="T4405" t="s">
        <v>3264</v>
      </c>
      <c r="U4405" s="21" t="s">
        <v>1151</v>
      </c>
      <c r="X4405" s="9" t="s">
        <v>3269</v>
      </c>
      <c r="Z4405">
        <v>12</v>
      </c>
      <c r="AD4405" t="s">
        <v>1165</v>
      </c>
      <c r="AF4405" t="s">
        <v>1165</v>
      </c>
      <c r="AI4405" s="21" t="s">
        <v>1165</v>
      </c>
      <c r="AJ4405" s="21" t="s">
        <v>1148</v>
      </c>
      <c r="AK4405" s="21">
        <v>73.231999999999999</v>
      </c>
      <c r="AL4405" t="s">
        <v>1277</v>
      </c>
      <c r="AM4405" t="s">
        <v>3003</v>
      </c>
      <c r="AN4405" s="21">
        <v>4</v>
      </c>
      <c r="AO4405" s="21">
        <v>25</v>
      </c>
      <c r="AP4405" s="21">
        <v>20</v>
      </c>
      <c r="AQ4405" s="22" t="s">
        <v>3252</v>
      </c>
      <c r="AR4405" s="21" t="s">
        <v>3270</v>
      </c>
    </row>
    <row r="4406" spans="1:44" x14ac:dyDescent="0.2">
      <c r="A4406" t="s">
        <v>2013</v>
      </c>
      <c r="B4406" s="21" t="s">
        <v>1146</v>
      </c>
      <c r="C4406" s="21" t="s">
        <v>1149</v>
      </c>
      <c r="D4406" s="21" t="s">
        <v>3260</v>
      </c>
      <c r="E4406" s="21" t="s">
        <v>3271</v>
      </c>
      <c r="G4406" s="14" t="s">
        <v>3267</v>
      </c>
      <c r="H4406" s="21" t="s">
        <v>1165</v>
      </c>
      <c r="I4406" s="21" t="s">
        <v>3262</v>
      </c>
      <c r="M4406" t="s">
        <v>3034</v>
      </c>
      <c r="O4406">
        <v>2009</v>
      </c>
      <c r="Q4406" t="s">
        <v>3263</v>
      </c>
      <c r="S4406" t="s">
        <v>3265</v>
      </c>
      <c r="T4406" t="s">
        <v>3264</v>
      </c>
      <c r="U4406" s="21" t="s">
        <v>1151</v>
      </c>
      <c r="X4406" s="9" t="s">
        <v>3269</v>
      </c>
      <c r="Z4406">
        <v>12</v>
      </c>
      <c r="AD4406" t="s">
        <v>1165</v>
      </c>
      <c r="AF4406" t="s">
        <v>1165</v>
      </c>
      <c r="AI4406" s="21" t="s">
        <v>1165</v>
      </c>
      <c r="AJ4406" s="21" t="s">
        <v>1148</v>
      </c>
      <c r="AK4406" s="21">
        <v>73.231999999999999</v>
      </c>
      <c r="AL4406" t="s">
        <v>1277</v>
      </c>
      <c r="AM4406" t="s">
        <v>3003</v>
      </c>
      <c r="AN4406" s="21">
        <v>4</v>
      </c>
      <c r="AO4406" s="21">
        <v>25</v>
      </c>
      <c r="AP4406" s="21">
        <v>21</v>
      </c>
      <c r="AQ4406" s="22" t="s">
        <v>3252</v>
      </c>
      <c r="AR4406" s="21" t="s">
        <v>3270</v>
      </c>
    </row>
    <row r="4407" spans="1:44" x14ac:dyDescent="0.2">
      <c r="A4407" t="s">
        <v>2013</v>
      </c>
      <c r="B4407" s="21" t="s">
        <v>1146</v>
      </c>
      <c r="C4407" s="21" t="s">
        <v>1149</v>
      </c>
      <c r="D4407" s="21" t="s">
        <v>3260</v>
      </c>
      <c r="E4407" s="21" t="s">
        <v>3271</v>
      </c>
      <c r="G4407" s="14" t="s">
        <v>3267</v>
      </c>
      <c r="H4407" s="21" t="s">
        <v>1165</v>
      </c>
      <c r="I4407" s="21" t="s">
        <v>3262</v>
      </c>
      <c r="M4407" t="s">
        <v>3034</v>
      </c>
      <c r="O4407">
        <v>2009</v>
      </c>
      <c r="Q4407" t="s">
        <v>3263</v>
      </c>
      <c r="S4407" t="s">
        <v>3265</v>
      </c>
      <c r="T4407" t="s">
        <v>3264</v>
      </c>
      <c r="U4407" s="21" t="s">
        <v>1151</v>
      </c>
      <c r="X4407" s="9" t="s">
        <v>3269</v>
      </c>
      <c r="Z4407">
        <v>12</v>
      </c>
      <c r="AD4407" t="s">
        <v>1165</v>
      </c>
      <c r="AF4407" t="s">
        <v>1165</v>
      </c>
      <c r="AI4407" s="21" t="s">
        <v>1165</v>
      </c>
      <c r="AJ4407" s="21" t="s">
        <v>1148</v>
      </c>
      <c r="AK4407" s="21">
        <v>73.231999999999999</v>
      </c>
      <c r="AL4407" t="s">
        <v>1277</v>
      </c>
      <c r="AM4407" t="s">
        <v>3003</v>
      </c>
      <c r="AN4407" s="21">
        <v>4</v>
      </c>
      <c r="AO4407" s="21">
        <v>25</v>
      </c>
      <c r="AP4407" s="21">
        <v>22</v>
      </c>
      <c r="AQ4407" s="22" t="s">
        <v>3252</v>
      </c>
      <c r="AR4407" s="21" t="s">
        <v>3270</v>
      </c>
    </row>
    <row r="4408" spans="1:44" x14ac:dyDescent="0.2">
      <c r="A4408" t="s">
        <v>2013</v>
      </c>
      <c r="B4408" s="21" t="s">
        <v>1146</v>
      </c>
      <c r="C4408" s="21" t="s">
        <v>1149</v>
      </c>
      <c r="D4408" s="21" t="s">
        <v>3260</v>
      </c>
      <c r="E4408" s="21" t="s">
        <v>3271</v>
      </c>
      <c r="G4408" s="14" t="s">
        <v>3267</v>
      </c>
      <c r="H4408" s="21" t="s">
        <v>1165</v>
      </c>
      <c r="I4408" s="21" t="s">
        <v>3262</v>
      </c>
      <c r="M4408" t="s">
        <v>3034</v>
      </c>
      <c r="O4408">
        <v>2009</v>
      </c>
      <c r="Q4408" t="s">
        <v>3263</v>
      </c>
      <c r="S4408" t="s">
        <v>3265</v>
      </c>
      <c r="T4408" t="s">
        <v>3264</v>
      </c>
      <c r="U4408" s="21" t="s">
        <v>1151</v>
      </c>
      <c r="X4408" s="9" t="s">
        <v>3269</v>
      </c>
      <c r="Z4408">
        <v>12</v>
      </c>
      <c r="AD4408" t="s">
        <v>1165</v>
      </c>
      <c r="AF4408" t="s">
        <v>1165</v>
      </c>
      <c r="AI4408" s="21" t="s">
        <v>1165</v>
      </c>
      <c r="AJ4408" s="21" t="s">
        <v>1148</v>
      </c>
      <c r="AK4408" s="21">
        <v>73.231999999999999</v>
      </c>
      <c r="AL4408" t="s">
        <v>1277</v>
      </c>
      <c r="AM4408" t="s">
        <v>3003</v>
      </c>
      <c r="AN4408" s="21">
        <v>4</v>
      </c>
      <c r="AO4408" s="21">
        <v>25</v>
      </c>
      <c r="AP4408" s="21">
        <v>23</v>
      </c>
      <c r="AQ4408" s="22" t="s">
        <v>3252</v>
      </c>
      <c r="AR4408" s="21" t="s">
        <v>3270</v>
      </c>
    </row>
    <row r="4409" spans="1:44" x14ac:dyDescent="0.2">
      <c r="A4409" t="s">
        <v>2013</v>
      </c>
      <c r="B4409" s="21" t="s">
        <v>1146</v>
      </c>
      <c r="C4409" s="21" t="s">
        <v>1149</v>
      </c>
      <c r="D4409" s="21" t="s">
        <v>3260</v>
      </c>
      <c r="E4409" s="21" t="s">
        <v>3271</v>
      </c>
      <c r="G4409" s="14" t="s">
        <v>3267</v>
      </c>
      <c r="H4409" s="21" t="s">
        <v>1165</v>
      </c>
      <c r="I4409" s="21" t="s">
        <v>3262</v>
      </c>
      <c r="M4409" t="s">
        <v>3034</v>
      </c>
      <c r="O4409">
        <v>2009</v>
      </c>
      <c r="Q4409" t="s">
        <v>3263</v>
      </c>
      <c r="S4409" t="s">
        <v>3265</v>
      </c>
      <c r="T4409" t="s">
        <v>3264</v>
      </c>
      <c r="U4409" s="21" t="s">
        <v>1151</v>
      </c>
      <c r="X4409" s="9" t="s">
        <v>3269</v>
      </c>
      <c r="Z4409">
        <v>12</v>
      </c>
      <c r="AD4409" t="s">
        <v>1165</v>
      </c>
      <c r="AF4409" t="s">
        <v>1165</v>
      </c>
      <c r="AI4409" s="21" t="s">
        <v>1165</v>
      </c>
      <c r="AJ4409" s="21" t="s">
        <v>1148</v>
      </c>
      <c r="AK4409" s="21">
        <v>73.231999999999999</v>
      </c>
      <c r="AL4409" t="s">
        <v>1277</v>
      </c>
      <c r="AM4409" t="s">
        <v>3003</v>
      </c>
      <c r="AN4409" s="21">
        <v>4</v>
      </c>
      <c r="AO4409" s="21">
        <v>25</v>
      </c>
      <c r="AP4409" s="21">
        <v>24</v>
      </c>
      <c r="AQ4409" s="22" t="s">
        <v>3252</v>
      </c>
      <c r="AR4409" s="21" t="s">
        <v>3270</v>
      </c>
    </row>
    <row r="4410" spans="1:44" x14ac:dyDescent="0.2">
      <c r="A4410" t="s">
        <v>2013</v>
      </c>
      <c r="B4410" s="21" t="s">
        <v>1146</v>
      </c>
      <c r="C4410" s="21" t="s">
        <v>1149</v>
      </c>
      <c r="D4410" s="21" t="s">
        <v>3260</v>
      </c>
      <c r="E4410" s="21" t="s">
        <v>3271</v>
      </c>
      <c r="G4410" s="14" t="s">
        <v>3267</v>
      </c>
      <c r="H4410" s="21" t="s">
        <v>1165</v>
      </c>
      <c r="I4410" s="21" t="s">
        <v>3262</v>
      </c>
      <c r="M4410" t="s">
        <v>3034</v>
      </c>
      <c r="O4410">
        <v>2009</v>
      </c>
      <c r="Q4410" t="s">
        <v>3263</v>
      </c>
      <c r="S4410" t="s">
        <v>3265</v>
      </c>
      <c r="T4410" t="s">
        <v>3264</v>
      </c>
      <c r="U4410" s="21" t="s">
        <v>1151</v>
      </c>
      <c r="X4410" s="9" t="s">
        <v>3269</v>
      </c>
      <c r="Z4410">
        <v>12</v>
      </c>
      <c r="AD4410" t="s">
        <v>1165</v>
      </c>
      <c r="AF4410" t="s">
        <v>1165</v>
      </c>
      <c r="AI4410" s="21" t="s">
        <v>1165</v>
      </c>
      <c r="AJ4410" s="21" t="s">
        <v>1148</v>
      </c>
      <c r="AK4410" s="21">
        <v>74.242000000000004</v>
      </c>
      <c r="AL4410" t="s">
        <v>1277</v>
      </c>
      <c r="AM4410" t="s">
        <v>3003</v>
      </c>
      <c r="AN4410" s="21">
        <v>4</v>
      </c>
      <c r="AO4410" s="21">
        <v>25</v>
      </c>
      <c r="AP4410" s="21">
        <v>25</v>
      </c>
      <c r="AQ4410" s="22" t="s">
        <v>3252</v>
      </c>
      <c r="AR4410" s="21" t="s">
        <v>3270</v>
      </c>
    </row>
    <row r="4411" spans="1:44" x14ac:dyDescent="0.2">
      <c r="A4411" t="s">
        <v>2013</v>
      </c>
      <c r="B4411" s="21" t="s">
        <v>1146</v>
      </c>
      <c r="C4411" s="21" t="s">
        <v>1149</v>
      </c>
      <c r="D4411" s="21" t="s">
        <v>3260</v>
      </c>
      <c r="E4411" s="21" t="s">
        <v>3271</v>
      </c>
      <c r="G4411" s="14" t="s">
        <v>3267</v>
      </c>
      <c r="H4411" s="21" t="s">
        <v>1165</v>
      </c>
      <c r="I4411" s="21" t="s">
        <v>3262</v>
      </c>
      <c r="M4411" t="s">
        <v>3034</v>
      </c>
      <c r="O4411">
        <v>2009</v>
      </c>
      <c r="Q4411" t="s">
        <v>3263</v>
      </c>
      <c r="S4411" t="s">
        <v>3265</v>
      </c>
      <c r="T4411" t="s">
        <v>3264</v>
      </c>
      <c r="U4411" s="21" t="s">
        <v>1151</v>
      </c>
      <c r="X4411" s="9" t="s">
        <v>3269</v>
      </c>
      <c r="Z4411">
        <v>12</v>
      </c>
      <c r="AD4411" t="s">
        <v>1165</v>
      </c>
      <c r="AF4411" t="s">
        <v>1165</v>
      </c>
      <c r="AI4411" s="21" t="s">
        <v>1165</v>
      </c>
      <c r="AJ4411" s="21" t="s">
        <v>1148</v>
      </c>
      <c r="AK4411" s="21">
        <v>74.242000000000004</v>
      </c>
      <c r="AL4411" t="s">
        <v>1277</v>
      </c>
      <c r="AM4411" t="s">
        <v>3003</v>
      </c>
      <c r="AN4411" s="21">
        <v>4</v>
      </c>
      <c r="AO4411" s="21">
        <v>25</v>
      </c>
      <c r="AP4411" s="21">
        <v>26</v>
      </c>
      <c r="AQ4411" s="22" t="s">
        <v>3252</v>
      </c>
      <c r="AR4411" s="21" t="s">
        <v>3270</v>
      </c>
    </row>
    <row r="4412" spans="1:44" x14ac:dyDescent="0.2">
      <c r="A4412" t="s">
        <v>2013</v>
      </c>
      <c r="B4412" s="21" t="s">
        <v>1146</v>
      </c>
      <c r="C4412" s="21" t="s">
        <v>1149</v>
      </c>
      <c r="D4412" s="21" t="s">
        <v>3260</v>
      </c>
      <c r="E4412" s="21" t="s">
        <v>3271</v>
      </c>
      <c r="G4412" s="14" t="s">
        <v>3267</v>
      </c>
      <c r="H4412" s="21" t="s">
        <v>1165</v>
      </c>
      <c r="I4412" s="21" t="s">
        <v>3262</v>
      </c>
      <c r="M4412" t="s">
        <v>3034</v>
      </c>
      <c r="O4412">
        <v>2009</v>
      </c>
      <c r="Q4412" t="s">
        <v>3263</v>
      </c>
      <c r="S4412" t="s">
        <v>3265</v>
      </c>
      <c r="T4412" t="s">
        <v>3264</v>
      </c>
      <c r="U4412" s="21" t="s">
        <v>1151</v>
      </c>
      <c r="X4412" s="9" t="s">
        <v>3269</v>
      </c>
      <c r="Z4412">
        <v>12</v>
      </c>
      <c r="AD4412" t="s">
        <v>1165</v>
      </c>
      <c r="AF4412" t="s">
        <v>1165</v>
      </c>
      <c r="AI4412" s="21" t="s">
        <v>1165</v>
      </c>
      <c r="AJ4412" s="21" t="s">
        <v>1148</v>
      </c>
      <c r="AK4412" s="21">
        <v>74.242000000000004</v>
      </c>
      <c r="AL4412" t="s">
        <v>1277</v>
      </c>
      <c r="AM4412" t="s">
        <v>3003</v>
      </c>
      <c r="AN4412" s="21">
        <v>4</v>
      </c>
      <c r="AO4412" s="21">
        <v>25</v>
      </c>
      <c r="AP4412" s="21">
        <v>27</v>
      </c>
      <c r="AQ4412" s="22" t="s">
        <v>3252</v>
      </c>
      <c r="AR4412" s="21" t="s">
        <v>3270</v>
      </c>
    </row>
    <row r="4413" spans="1:44" x14ac:dyDescent="0.2">
      <c r="A4413" t="s">
        <v>2013</v>
      </c>
      <c r="B4413" s="21" t="s">
        <v>1146</v>
      </c>
      <c r="C4413" s="21" t="s">
        <v>1149</v>
      </c>
      <c r="D4413" s="21" t="s">
        <v>3260</v>
      </c>
      <c r="E4413" s="21" t="s">
        <v>3271</v>
      </c>
      <c r="G4413" s="14" t="s">
        <v>3267</v>
      </c>
      <c r="H4413" s="21" t="s">
        <v>1165</v>
      </c>
      <c r="I4413" s="21" t="s">
        <v>3262</v>
      </c>
      <c r="M4413" t="s">
        <v>3034</v>
      </c>
      <c r="O4413">
        <v>2009</v>
      </c>
      <c r="Q4413" t="s">
        <v>3263</v>
      </c>
      <c r="S4413" t="s">
        <v>3265</v>
      </c>
      <c r="T4413" t="s">
        <v>3264</v>
      </c>
      <c r="U4413" s="21" t="s">
        <v>1151</v>
      </c>
      <c r="X4413" s="9" t="s">
        <v>3269</v>
      </c>
      <c r="Z4413">
        <v>12</v>
      </c>
      <c r="AD4413" t="s">
        <v>1165</v>
      </c>
      <c r="AF4413" t="s">
        <v>1165</v>
      </c>
      <c r="AI4413" s="21" t="s">
        <v>1165</v>
      </c>
      <c r="AJ4413" s="21" t="s">
        <v>1148</v>
      </c>
      <c r="AK4413" s="21">
        <v>74.242000000000004</v>
      </c>
      <c r="AL4413" t="s">
        <v>1277</v>
      </c>
      <c r="AM4413" t="s">
        <v>3003</v>
      </c>
      <c r="AN4413" s="21">
        <v>4</v>
      </c>
      <c r="AO4413" s="21">
        <v>25</v>
      </c>
      <c r="AP4413" s="21">
        <v>28</v>
      </c>
      <c r="AQ4413" s="22" t="s">
        <v>3252</v>
      </c>
      <c r="AR4413" s="21" t="s">
        <v>3270</v>
      </c>
    </row>
    <row r="4414" spans="1:44" x14ac:dyDescent="0.2">
      <c r="A4414" t="s">
        <v>2013</v>
      </c>
      <c r="B4414" s="21" t="s">
        <v>1146</v>
      </c>
      <c r="C4414" s="21" t="s">
        <v>1149</v>
      </c>
      <c r="D4414" s="21" t="s">
        <v>3260</v>
      </c>
      <c r="E4414" s="21" t="s">
        <v>3271</v>
      </c>
      <c r="G4414" s="14" t="s">
        <v>3267</v>
      </c>
      <c r="H4414" s="21" t="s">
        <v>1165</v>
      </c>
      <c r="I4414" s="21" t="s">
        <v>3262</v>
      </c>
      <c r="M4414" t="s">
        <v>3034</v>
      </c>
      <c r="O4414">
        <v>2009</v>
      </c>
      <c r="Q4414" t="s">
        <v>3263</v>
      </c>
      <c r="S4414" t="s">
        <v>3265</v>
      </c>
      <c r="T4414" t="s">
        <v>3264</v>
      </c>
      <c r="U4414" s="21" t="s">
        <v>1151</v>
      </c>
      <c r="X4414" s="9" t="s">
        <v>3269</v>
      </c>
      <c r="Z4414">
        <v>12</v>
      </c>
      <c r="AD4414" t="s">
        <v>1165</v>
      </c>
      <c r="AF4414" t="s">
        <v>1165</v>
      </c>
      <c r="AI4414" s="21" t="s">
        <v>1165</v>
      </c>
      <c r="AJ4414" s="21" t="s">
        <v>1148</v>
      </c>
      <c r="AK4414" s="21">
        <v>74.242000000000004</v>
      </c>
      <c r="AL4414" t="s">
        <v>1277</v>
      </c>
      <c r="AM4414" t="s">
        <v>3003</v>
      </c>
      <c r="AN4414" s="21">
        <v>4</v>
      </c>
      <c r="AO4414" s="21">
        <v>25</v>
      </c>
      <c r="AP4414" s="21">
        <v>29</v>
      </c>
      <c r="AQ4414" s="22" t="s">
        <v>3252</v>
      </c>
      <c r="AR4414" s="21" t="s">
        <v>3270</v>
      </c>
    </row>
    <row r="4415" spans="1:44" x14ac:dyDescent="0.2">
      <c r="A4415" t="s">
        <v>2013</v>
      </c>
      <c r="B4415" s="21" t="s">
        <v>1146</v>
      </c>
      <c r="C4415" s="21" t="s">
        <v>1149</v>
      </c>
      <c r="D4415" s="21" t="s">
        <v>3260</v>
      </c>
      <c r="E4415" s="21" t="s">
        <v>3271</v>
      </c>
      <c r="G4415" s="14" t="s">
        <v>3267</v>
      </c>
      <c r="H4415" s="21" t="s">
        <v>1165</v>
      </c>
      <c r="I4415" s="21" t="s">
        <v>3262</v>
      </c>
      <c r="M4415" t="s">
        <v>3034</v>
      </c>
      <c r="O4415">
        <v>2009</v>
      </c>
      <c r="Q4415" t="s">
        <v>3263</v>
      </c>
      <c r="S4415" t="s">
        <v>3265</v>
      </c>
      <c r="T4415" t="s">
        <v>3264</v>
      </c>
      <c r="U4415" s="21" t="s">
        <v>1151</v>
      </c>
      <c r="X4415" s="9" t="s">
        <v>3269</v>
      </c>
      <c r="Z4415">
        <v>12</v>
      </c>
      <c r="AD4415" t="s">
        <v>1165</v>
      </c>
      <c r="AF4415" t="s">
        <v>1165</v>
      </c>
      <c r="AI4415" s="21" t="s">
        <v>1165</v>
      </c>
      <c r="AJ4415" s="21" t="s">
        <v>1148</v>
      </c>
      <c r="AK4415" s="21">
        <v>74.242000000000004</v>
      </c>
      <c r="AL4415" t="s">
        <v>1277</v>
      </c>
      <c r="AM4415" t="s">
        <v>3003</v>
      </c>
      <c r="AN4415" s="21">
        <v>4</v>
      </c>
      <c r="AO4415" s="21">
        <v>25</v>
      </c>
      <c r="AP4415" s="21">
        <v>30</v>
      </c>
      <c r="AQ4415" s="22" t="s">
        <v>3252</v>
      </c>
      <c r="AR4415" s="21" t="s">
        <v>3270</v>
      </c>
    </row>
    <row r="4416" spans="1:44" x14ac:dyDescent="0.2">
      <c r="A4416" t="s">
        <v>2034</v>
      </c>
      <c r="B4416" s="21" t="s">
        <v>1146</v>
      </c>
      <c r="C4416" s="21" t="s">
        <v>1149</v>
      </c>
      <c r="D4416" s="21" t="s">
        <v>2032</v>
      </c>
      <c r="E4416" s="21" t="s">
        <v>2033</v>
      </c>
      <c r="G4416" s="14" t="s">
        <v>1165</v>
      </c>
      <c r="H4416" s="18" t="s">
        <v>1165</v>
      </c>
      <c r="I4416" s="18" t="s">
        <v>3275</v>
      </c>
      <c r="J4416">
        <v>42.8744444444444</v>
      </c>
      <c r="K4416">
        <v>26.3530555555555</v>
      </c>
      <c r="L4416">
        <v>542</v>
      </c>
      <c r="M4416" t="s">
        <v>1157</v>
      </c>
      <c r="O4416">
        <v>2013</v>
      </c>
      <c r="Q4416" t="s">
        <v>3276</v>
      </c>
      <c r="S4416" t="s">
        <v>3035</v>
      </c>
      <c r="U4416" s="21" t="s">
        <v>1151</v>
      </c>
      <c r="X4416" s="9" t="s">
        <v>1291</v>
      </c>
      <c r="AD4416" t="s">
        <v>1165</v>
      </c>
      <c r="AF4416" t="s">
        <v>1165</v>
      </c>
      <c r="AI4416" s="21" t="s">
        <v>153</v>
      </c>
      <c r="AJ4416" s="21" t="s">
        <v>1148</v>
      </c>
      <c r="AK4416" s="21">
        <v>25</v>
      </c>
      <c r="AN4416" s="21">
        <v>20</v>
      </c>
      <c r="AO4416" s="21">
        <v>25</v>
      </c>
      <c r="AP4416" s="21">
        <v>18</v>
      </c>
      <c r="AQ4416" s="22" t="s">
        <v>3277</v>
      </c>
      <c r="AR4416" s="21" t="s">
        <v>3005</v>
      </c>
    </row>
    <row r="4417" spans="1:45" x14ac:dyDescent="0.2">
      <c r="A4417" t="s">
        <v>2034</v>
      </c>
      <c r="B4417" s="21" t="s">
        <v>1146</v>
      </c>
      <c r="C4417" s="21" t="s">
        <v>1149</v>
      </c>
      <c r="D4417" s="21" t="s">
        <v>2032</v>
      </c>
      <c r="E4417" s="21" t="s">
        <v>2033</v>
      </c>
      <c r="G4417" s="14" t="s">
        <v>1165</v>
      </c>
      <c r="H4417" s="18" t="s">
        <v>1165</v>
      </c>
      <c r="I4417" s="18" t="s">
        <v>3275</v>
      </c>
      <c r="J4417">
        <v>42.8744444444444</v>
      </c>
      <c r="K4417">
        <v>26.3530555555555</v>
      </c>
      <c r="L4417">
        <v>542</v>
      </c>
      <c r="M4417" t="s">
        <v>1157</v>
      </c>
      <c r="O4417">
        <v>2013</v>
      </c>
      <c r="Q4417" t="s">
        <v>3276</v>
      </c>
      <c r="S4417" t="s">
        <v>3035</v>
      </c>
      <c r="U4417" s="21" t="s">
        <v>1151</v>
      </c>
      <c r="X4417" s="9" t="s">
        <v>1292</v>
      </c>
      <c r="Z4417">
        <v>8</v>
      </c>
      <c r="AD4417" t="s">
        <v>1165</v>
      </c>
      <c r="AF4417" t="s">
        <v>1165</v>
      </c>
      <c r="AI4417" s="21" t="s">
        <v>153</v>
      </c>
      <c r="AJ4417" s="21" t="s">
        <v>1148</v>
      </c>
      <c r="AK4417" s="21">
        <v>19</v>
      </c>
      <c r="AN4417" s="21">
        <v>20</v>
      </c>
      <c r="AO4417" s="21">
        <v>25</v>
      </c>
      <c r="AP4417" s="21">
        <v>74</v>
      </c>
      <c r="AQ4417" s="22" t="s">
        <v>3277</v>
      </c>
      <c r="AR4417" s="21" t="s">
        <v>3005</v>
      </c>
    </row>
    <row r="4418" spans="1:45" x14ac:dyDescent="0.2">
      <c r="A4418" t="s">
        <v>2034</v>
      </c>
      <c r="B4418" s="21" t="s">
        <v>1146</v>
      </c>
      <c r="C4418" s="21" t="s">
        <v>1149</v>
      </c>
      <c r="D4418" s="21" t="s">
        <v>2032</v>
      </c>
      <c r="E4418" s="21" t="s">
        <v>2033</v>
      </c>
      <c r="G4418" s="14" t="s">
        <v>1165</v>
      </c>
      <c r="H4418" s="18" t="s">
        <v>1165</v>
      </c>
      <c r="I4418" s="18" t="s">
        <v>3275</v>
      </c>
      <c r="J4418">
        <v>42.8744444444444</v>
      </c>
      <c r="K4418">
        <v>26.3530555555555</v>
      </c>
      <c r="L4418">
        <v>542</v>
      </c>
      <c r="M4418" t="s">
        <v>1157</v>
      </c>
      <c r="O4418">
        <v>2013</v>
      </c>
      <c r="Q4418" t="s">
        <v>3276</v>
      </c>
      <c r="S4418" t="s">
        <v>3035</v>
      </c>
      <c r="U4418" s="21" t="s">
        <v>1151</v>
      </c>
      <c r="X4418" s="9" t="s">
        <v>1201</v>
      </c>
      <c r="Z4418">
        <v>8</v>
      </c>
      <c r="AD4418" t="s">
        <v>1165</v>
      </c>
      <c r="AF4418" t="s">
        <v>1165</v>
      </c>
      <c r="AI4418" s="21" t="s">
        <v>153</v>
      </c>
      <c r="AJ4418" s="21" t="s">
        <v>1148</v>
      </c>
      <c r="AK4418" s="21">
        <v>0</v>
      </c>
      <c r="AN4418" s="21">
        <v>20</v>
      </c>
      <c r="AO4418" s="21">
        <v>25</v>
      </c>
      <c r="AP4418" s="21">
        <v>37</v>
      </c>
      <c r="AQ4418" s="22" t="s">
        <v>3277</v>
      </c>
      <c r="AR4418" s="21" t="s">
        <v>3005</v>
      </c>
    </row>
    <row r="4419" spans="1:45" x14ac:dyDescent="0.2">
      <c r="A4419" t="s">
        <v>2034</v>
      </c>
      <c r="B4419" s="21" t="s">
        <v>1146</v>
      </c>
      <c r="C4419" s="21" t="s">
        <v>1149</v>
      </c>
      <c r="D4419" s="21" t="s">
        <v>2032</v>
      </c>
      <c r="E4419" s="21" t="s">
        <v>2033</v>
      </c>
      <c r="G4419" s="14" t="s">
        <v>1165</v>
      </c>
      <c r="H4419" s="18" t="s">
        <v>1165</v>
      </c>
      <c r="I4419" s="18" t="s">
        <v>3275</v>
      </c>
      <c r="J4419">
        <v>42.8744444444444</v>
      </c>
      <c r="K4419">
        <v>26.3530555555555</v>
      </c>
      <c r="L4419">
        <v>542</v>
      </c>
      <c r="M4419" t="s">
        <v>1157</v>
      </c>
      <c r="O4419">
        <v>2013</v>
      </c>
      <c r="Q4419" t="s">
        <v>3276</v>
      </c>
      <c r="S4419" t="s">
        <v>3035</v>
      </c>
      <c r="U4419" s="21" t="s">
        <v>3279</v>
      </c>
      <c r="V4419" s="9" t="s">
        <v>1217</v>
      </c>
      <c r="W4419">
        <v>7</v>
      </c>
      <c r="X4419" s="9" t="s">
        <v>3278</v>
      </c>
      <c r="AD4419" t="s">
        <v>1165</v>
      </c>
      <c r="AF4419" t="s">
        <v>1165</v>
      </c>
      <c r="AI4419" s="21" t="s">
        <v>153</v>
      </c>
      <c r="AJ4419" s="21" t="s">
        <v>1148</v>
      </c>
      <c r="AK4419" s="21">
        <v>1</v>
      </c>
      <c r="AN4419" s="21">
        <v>20</v>
      </c>
      <c r="AO4419" s="21">
        <v>25</v>
      </c>
      <c r="AP4419" s="21">
        <v>50</v>
      </c>
      <c r="AQ4419" s="22" t="s">
        <v>3277</v>
      </c>
      <c r="AR4419" s="21" t="s">
        <v>3005</v>
      </c>
    </row>
    <row r="4420" spans="1:45" x14ac:dyDescent="0.2">
      <c r="A4420" t="s">
        <v>2034</v>
      </c>
      <c r="B4420" s="21" t="s">
        <v>1146</v>
      </c>
      <c r="C4420" s="21" t="s">
        <v>1149</v>
      </c>
      <c r="D4420" s="21" t="s">
        <v>2032</v>
      </c>
      <c r="E4420" s="21" t="s">
        <v>2033</v>
      </c>
      <c r="G4420" s="14" t="s">
        <v>1165</v>
      </c>
      <c r="H4420" s="18" t="s">
        <v>1165</v>
      </c>
      <c r="I4420" s="18" t="s">
        <v>3275</v>
      </c>
      <c r="J4420">
        <v>42.8744444444444</v>
      </c>
      <c r="K4420">
        <v>26.3530555555555</v>
      </c>
      <c r="L4420">
        <v>542</v>
      </c>
      <c r="M4420" t="s">
        <v>1157</v>
      </c>
      <c r="O4420">
        <v>2013</v>
      </c>
      <c r="Q4420" t="s">
        <v>3276</v>
      </c>
      <c r="S4420" t="s">
        <v>3035</v>
      </c>
      <c r="U4420" s="21" t="s">
        <v>1151</v>
      </c>
      <c r="X4420" s="9" t="s">
        <v>3268</v>
      </c>
      <c r="AD4420" t="s">
        <v>1165</v>
      </c>
      <c r="AF4420" t="s">
        <v>153</v>
      </c>
      <c r="AG4420" t="s">
        <v>3280</v>
      </c>
      <c r="AI4420" s="21" t="s">
        <v>153</v>
      </c>
      <c r="AJ4420" s="21" t="s">
        <v>1148</v>
      </c>
      <c r="AK4420" s="21">
        <v>15</v>
      </c>
      <c r="AN4420" s="21">
        <v>20</v>
      </c>
      <c r="AO4420" s="21">
        <v>25</v>
      </c>
      <c r="AP4420" s="21">
        <v>31</v>
      </c>
      <c r="AQ4420" s="22" t="s">
        <v>3277</v>
      </c>
      <c r="AR4420" s="21" t="s">
        <v>3005</v>
      </c>
    </row>
    <row r="4421" spans="1:45" x14ac:dyDescent="0.2">
      <c r="A4421" t="s">
        <v>2034</v>
      </c>
      <c r="B4421" s="21" t="s">
        <v>1146</v>
      </c>
      <c r="C4421" s="21" t="s">
        <v>1149</v>
      </c>
      <c r="D4421" s="21" t="s">
        <v>2032</v>
      </c>
      <c r="E4421" s="21" t="s">
        <v>2033</v>
      </c>
      <c r="G4421" s="14" t="s">
        <v>1165</v>
      </c>
      <c r="H4421" s="18" t="s">
        <v>1165</v>
      </c>
      <c r="I4421" s="18" t="s">
        <v>3275</v>
      </c>
      <c r="J4421">
        <v>42.8744444444444</v>
      </c>
      <c r="K4421">
        <v>26.3530555555555</v>
      </c>
      <c r="L4421">
        <v>542</v>
      </c>
      <c r="M4421" t="s">
        <v>1157</v>
      </c>
      <c r="O4421">
        <v>2013</v>
      </c>
      <c r="Q4421" t="s">
        <v>3276</v>
      </c>
      <c r="S4421" t="s">
        <v>3035</v>
      </c>
      <c r="U4421" s="21" t="s">
        <v>3281</v>
      </c>
      <c r="AD4421" t="s">
        <v>1165</v>
      </c>
      <c r="AF4421" t="s">
        <v>1165</v>
      </c>
      <c r="AI4421" s="21" t="s">
        <v>153</v>
      </c>
      <c r="AJ4421" s="21" t="s">
        <v>1148</v>
      </c>
      <c r="AK4421" s="21">
        <v>35</v>
      </c>
      <c r="AN4421" s="21">
        <v>20</v>
      </c>
      <c r="AO4421" s="21">
        <v>25</v>
      </c>
      <c r="AP4421" s="21">
        <v>52</v>
      </c>
      <c r="AQ4421" s="22" t="s">
        <v>3277</v>
      </c>
      <c r="AR4421" s="21" t="s">
        <v>3005</v>
      </c>
    </row>
    <row r="4422" spans="1:45" x14ac:dyDescent="0.2">
      <c r="A4422" t="s">
        <v>2051</v>
      </c>
      <c r="B4422" s="21" t="s">
        <v>1146</v>
      </c>
      <c r="C4422" s="21" t="s">
        <v>1149</v>
      </c>
      <c r="D4422" s="21" t="s">
        <v>640</v>
      </c>
      <c r="E4422" s="21" t="s">
        <v>641</v>
      </c>
      <c r="G4422" s="14" t="s">
        <v>1165</v>
      </c>
      <c r="H4422" s="18" t="s">
        <v>1165</v>
      </c>
      <c r="I4422" s="18" t="s">
        <v>3284</v>
      </c>
      <c r="M4422" t="s">
        <v>3034</v>
      </c>
      <c r="P4422">
        <v>1992</v>
      </c>
      <c r="T4422" s="9"/>
      <c r="U4422" s="21" t="s">
        <v>3279</v>
      </c>
      <c r="X4422" s="9" t="s">
        <v>3129</v>
      </c>
      <c r="AD4422" t="s">
        <v>1165</v>
      </c>
      <c r="AF4422" t="s">
        <v>1165</v>
      </c>
      <c r="AI4422" s="21" t="s">
        <v>1165</v>
      </c>
      <c r="AJ4422" s="21" t="s">
        <v>1148</v>
      </c>
      <c r="AK4422" s="21">
        <v>27.692</v>
      </c>
      <c r="AN4422" s="21">
        <v>5</v>
      </c>
      <c r="AO4422" s="21">
        <v>10</v>
      </c>
      <c r="AP4422" s="21">
        <v>28</v>
      </c>
      <c r="AQ4422" s="22" t="s">
        <v>3287</v>
      </c>
      <c r="AR4422" s="21" t="s">
        <v>1155</v>
      </c>
      <c r="AS4422" t="s">
        <v>3289</v>
      </c>
    </row>
    <row r="4423" spans="1:45" x14ac:dyDescent="0.2">
      <c r="A4423" t="s">
        <v>2051</v>
      </c>
      <c r="B4423" s="21" t="s">
        <v>1146</v>
      </c>
      <c r="C4423" s="21" t="s">
        <v>1149</v>
      </c>
      <c r="D4423" s="21" t="s">
        <v>640</v>
      </c>
      <c r="E4423" s="21" t="s">
        <v>641</v>
      </c>
      <c r="G4423" s="14" t="s">
        <v>1165</v>
      </c>
      <c r="H4423" s="18" t="s">
        <v>1165</v>
      </c>
      <c r="I4423" s="18" t="s">
        <v>3284</v>
      </c>
      <c r="M4423" t="s">
        <v>3034</v>
      </c>
      <c r="P4423">
        <v>1992</v>
      </c>
      <c r="T4423" s="9"/>
      <c r="U4423" s="21" t="s">
        <v>3279</v>
      </c>
      <c r="V4423" s="9" t="s">
        <v>3286</v>
      </c>
      <c r="W4423">
        <v>7</v>
      </c>
      <c r="X4423" s="9" t="s">
        <v>3129</v>
      </c>
      <c r="AD4423" t="s">
        <v>1165</v>
      </c>
      <c r="AF4423" t="s">
        <v>1165</v>
      </c>
      <c r="AI4423" s="21" t="s">
        <v>1165</v>
      </c>
      <c r="AJ4423" s="21" t="s">
        <v>1148</v>
      </c>
      <c r="AK4423" s="21">
        <v>47.966999999999999</v>
      </c>
      <c r="AN4423" s="21">
        <v>5</v>
      </c>
      <c r="AO4423" s="21">
        <v>10</v>
      </c>
      <c r="AP4423" s="21">
        <v>28</v>
      </c>
      <c r="AQ4423" s="22" t="s">
        <v>3287</v>
      </c>
      <c r="AR4423" s="21" t="s">
        <v>1155</v>
      </c>
      <c r="AS4423" t="s">
        <v>3289</v>
      </c>
    </row>
    <row r="4424" spans="1:45" x14ac:dyDescent="0.2">
      <c r="A4424" t="s">
        <v>2051</v>
      </c>
      <c r="B4424" s="21" t="s">
        <v>1146</v>
      </c>
      <c r="C4424" s="21" t="s">
        <v>1149</v>
      </c>
      <c r="D4424" s="21" t="s">
        <v>640</v>
      </c>
      <c r="E4424" s="21" t="s">
        <v>641</v>
      </c>
      <c r="G4424" s="14" t="s">
        <v>1165</v>
      </c>
      <c r="H4424" s="18" t="s">
        <v>1165</v>
      </c>
      <c r="I4424" s="18" t="s">
        <v>3284</v>
      </c>
      <c r="M4424" t="s">
        <v>3034</v>
      </c>
      <c r="P4424">
        <v>1992</v>
      </c>
      <c r="T4424" s="9"/>
      <c r="U4424" s="21" t="s">
        <v>3279</v>
      </c>
      <c r="V4424" s="9" t="s">
        <v>3286</v>
      </c>
      <c r="W4424">
        <v>14</v>
      </c>
      <c r="X4424" s="9" t="s">
        <v>3129</v>
      </c>
      <c r="AD4424" t="s">
        <v>1165</v>
      </c>
      <c r="AF4424" t="s">
        <v>1165</v>
      </c>
      <c r="AI4424" s="21" t="s">
        <v>1165</v>
      </c>
      <c r="AJ4424" s="21" t="s">
        <v>1148</v>
      </c>
      <c r="AK4424" s="21">
        <v>68.406999999999996</v>
      </c>
      <c r="AN4424" s="21">
        <v>5</v>
      </c>
      <c r="AO4424" s="21">
        <v>10</v>
      </c>
      <c r="AP4424" s="21">
        <v>28</v>
      </c>
      <c r="AQ4424" s="22" t="s">
        <v>3287</v>
      </c>
      <c r="AR4424" s="21" t="s">
        <v>1155</v>
      </c>
      <c r="AS4424" t="s">
        <v>3289</v>
      </c>
    </row>
    <row r="4425" spans="1:45" x14ac:dyDescent="0.2">
      <c r="A4425" t="s">
        <v>2051</v>
      </c>
      <c r="B4425" s="21" t="s">
        <v>1146</v>
      </c>
      <c r="C4425" s="21" t="s">
        <v>1149</v>
      </c>
      <c r="D4425" s="21" t="s">
        <v>640</v>
      </c>
      <c r="E4425" s="21" t="s">
        <v>641</v>
      </c>
      <c r="G4425" s="14" t="s">
        <v>1165</v>
      </c>
      <c r="H4425" s="18" t="s">
        <v>1165</v>
      </c>
      <c r="I4425" s="18" t="s">
        <v>3284</v>
      </c>
      <c r="M4425" t="s">
        <v>3034</v>
      </c>
      <c r="P4425">
        <v>1992</v>
      </c>
      <c r="T4425" s="9"/>
      <c r="U4425" s="21" t="s">
        <v>3279</v>
      </c>
      <c r="V4425" s="9" t="s">
        <v>3286</v>
      </c>
      <c r="W4425">
        <v>21</v>
      </c>
      <c r="X4425" s="9" t="s">
        <v>3129</v>
      </c>
      <c r="AD4425" t="s">
        <v>1165</v>
      </c>
      <c r="AF4425" t="s">
        <v>1165</v>
      </c>
      <c r="AI4425" s="21" t="s">
        <v>1165</v>
      </c>
      <c r="AJ4425" s="21" t="s">
        <v>1148</v>
      </c>
      <c r="AK4425" s="21">
        <v>75.989000000000004</v>
      </c>
      <c r="AN4425" s="21">
        <v>5</v>
      </c>
      <c r="AO4425" s="21">
        <v>10</v>
      </c>
      <c r="AP4425" s="21">
        <v>28</v>
      </c>
      <c r="AQ4425" s="22" t="s">
        <v>3287</v>
      </c>
      <c r="AR4425" s="21" t="s">
        <v>1155</v>
      </c>
      <c r="AS4425" t="s">
        <v>3289</v>
      </c>
    </row>
    <row r="4426" spans="1:45" x14ac:dyDescent="0.2">
      <c r="A4426" t="s">
        <v>2051</v>
      </c>
      <c r="B4426" s="21" t="s">
        <v>1146</v>
      </c>
      <c r="C4426" s="21" t="s">
        <v>1149</v>
      </c>
      <c r="D4426" s="21" t="s">
        <v>640</v>
      </c>
      <c r="E4426" s="21" t="s">
        <v>641</v>
      </c>
      <c r="G4426" s="14" t="s">
        <v>1165</v>
      </c>
      <c r="H4426" s="18" t="s">
        <v>1165</v>
      </c>
      <c r="I4426" s="18" t="s">
        <v>3284</v>
      </c>
      <c r="M4426" t="s">
        <v>3034</v>
      </c>
      <c r="P4426">
        <v>1992</v>
      </c>
      <c r="T4426" s="9"/>
      <c r="U4426" s="21" t="s">
        <v>3279</v>
      </c>
      <c r="V4426" s="9" t="s">
        <v>3286</v>
      </c>
      <c r="W4426">
        <v>28</v>
      </c>
      <c r="X4426" s="9" t="s">
        <v>3129</v>
      </c>
      <c r="AD4426" t="s">
        <v>1165</v>
      </c>
      <c r="AF4426" t="s">
        <v>1165</v>
      </c>
      <c r="AI4426" s="21" t="s">
        <v>1165</v>
      </c>
      <c r="AJ4426" s="21" t="s">
        <v>1148</v>
      </c>
      <c r="AK4426" s="21">
        <v>81.593000000000004</v>
      </c>
      <c r="AN4426" s="21">
        <v>5</v>
      </c>
      <c r="AO4426" s="21">
        <v>10</v>
      </c>
      <c r="AP4426" s="21">
        <v>28</v>
      </c>
      <c r="AQ4426" s="22" t="s">
        <v>3287</v>
      </c>
      <c r="AR4426" s="21" t="s">
        <v>1155</v>
      </c>
      <c r="AS4426" t="s">
        <v>3289</v>
      </c>
    </row>
    <row r="4427" spans="1:45" x14ac:dyDescent="0.2">
      <c r="A4427" t="s">
        <v>2051</v>
      </c>
      <c r="B4427" s="21" t="s">
        <v>1146</v>
      </c>
      <c r="C4427" s="21" t="s">
        <v>1149</v>
      </c>
      <c r="D4427" s="21" t="s">
        <v>640</v>
      </c>
      <c r="E4427" s="21" t="s">
        <v>641</v>
      </c>
      <c r="G4427" s="14" t="s">
        <v>1165</v>
      </c>
      <c r="H4427" s="18" t="s">
        <v>1165</v>
      </c>
      <c r="I4427" s="18" t="s">
        <v>3284</v>
      </c>
      <c r="M4427" t="s">
        <v>3034</v>
      </c>
      <c r="P4427">
        <v>1992</v>
      </c>
      <c r="T4427" s="9"/>
      <c r="U4427" s="21" t="s">
        <v>3279</v>
      </c>
      <c r="V4427" s="9" t="s">
        <v>3286</v>
      </c>
      <c r="W4427">
        <v>35</v>
      </c>
      <c r="X4427" s="9" t="s">
        <v>3129</v>
      </c>
      <c r="AD4427" t="s">
        <v>1165</v>
      </c>
      <c r="AF4427" t="s">
        <v>1165</v>
      </c>
      <c r="AI4427" s="21" t="s">
        <v>1165</v>
      </c>
      <c r="AJ4427" s="21" t="s">
        <v>1148</v>
      </c>
      <c r="AK4427" s="21">
        <v>59.835000000000001</v>
      </c>
      <c r="AN4427" s="21">
        <v>5</v>
      </c>
      <c r="AO4427" s="21">
        <v>10</v>
      </c>
      <c r="AP4427" s="21">
        <v>28</v>
      </c>
      <c r="AQ4427" s="22" t="s">
        <v>3287</v>
      </c>
      <c r="AR4427" s="21" t="s">
        <v>1155</v>
      </c>
      <c r="AS4427" t="s">
        <v>3289</v>
      </c>
    </row>
    <row r="4428" spans="1:45" x14ac:dyDescent="0.2">
      <c r="A4428" t="s">
        <v>2051</v>
      </c>
      <c r="B4428" s="21" t="s">
        <v>1146</v>
      </c>
      <c r="C4428" s="21" t="s">
        <v>1149</v>
      </c>
      <c r="D4428" s="21" t="s">
        <v>640</v>
      </c>
      <c r="E4428" s="21" t="s">
        <v>641</v>
      </c>
      <c r="G4428" s="14" t="s">
        <v>1165</v>
      </c>
      <c r="H4428" s="18" t="s">
        <v>1165</v>
      </c>
      <c r="I4428" s="18" t="s">
        <v>3284</v>
      </c>
      <c r="M4428" t="s">
        <v>3034</v>
      </c>
      <c r="P4428">
        <v>1992</v>
      </c>
      <c r="T4428" s="9"/>
      <c r="U4428" s="21" t="s">
        <v>3279</v>
      </c>
      <c r="V4428" s="9" t="s">
        <v>3286</v>
      </c>
      <c r="W4428">
        <v>42</v>
      </c>
      <c r="X4428" s="9" t="s">
        <v>3129</v>
      </c>
      <c r="AD4428" t="s">
        <v>1165</v>
      </c>
      <c r="AF4428" t="s">
        <v>1165</v>
      </c>
      <c r="AI4428" s="21" t="s">
        <v>1165</v>
      </c>
      <c r="AJ4428" s="21" t="s">
        <v>1148</v>
      </c>
      <c r="AK4428" s="21">
        <v>76.319000000000003</v>
      </c>
      <c r="AN4428" s="21">
        <v>5</v>
      </c>
      <c r="AO4428" s="21">
        <v>10</v>
      </c>
      <c r="AP4428" s="21">
        <v>28</v>
      </c>
      <c r="AQ4428" s="22" t="s">
        <v>3287</v>
      </c>
      <c r="AR4428" s="21" t="s">
        <v>1155</v>
      </c>
      <c r="AS4428" t="s">
        <v>3289</v>
      </c>
    </row>
    <row r="4429" spans="1:45" x14ac:dyDescent="0.2">
      <c r="A4429" t="s">
        <v>2051</v>
      </c>
      <c r="B4429" s="21" t="s">
        <v>1146</v>
      </c>
      <c r="C4429" s="21" t="s">
        <v>1149</v>
      </c>
      <c r="D4429" s="21" t="s">
        <v>640</v>
      </c>
      <c r="E4429" s="21" t="s">
        <v>641</v>
      </c>
      <c r="G4429" s="14" t="s">
        <v>1165</v>
      </c>
      <c r="H4429" s="18" t="s">
        <v>1165</v>
      </c>
      <c r="I4429" s="18" t="s">
        <v>3284</v>
      </c>
      <c r="M4429" t="s">
        <v>3034</v>
      </c>
      <c r="P4429">
        <v>1992</v>
      </c>
      <c r="T4429" s="9"/>
      <c r="U4429" s="21" t="s">
        <v>3279</v>
      </c>
      <c r="V4429" s="9" t="s">
        <v>3286</v>
      </c>
      <c r="W4429">
        <v>56</v>
      </c>
      <c r="X4429" s="9" t="s">
        <v>3129</v>
      </c>
      <c r="AD4429" t="s">
        <v>1165</v>
      </c>
      <c r="AF4429" t="s">
        <v>1165</v>
      </c>
      <c r="AI4429" s="21" t="s">
        <v>1165</v>
      </c>
      <c r="AJ4429" s="21" t="s">
        <v>1148</v>
      </c>
      <c r="AK4429" s="21">
        <v>96.429000000000002</v>
      </c>
      <c r="AN4429" s="21">
        <v>5</v>
      </c>
      <c r="AO4429" s="21">
        <v>10</v>
      </c>
      <c r="AP4429" s="21">
        <v>28</v>
      </c>
      <c r="AQ4429" s="22" t="s">
        <v>3287</v>
      </c>
      <c r="AR4429" s="21" t="s">
        <v>1155</v>
      </c>
      <c r="AS4429" t="s">
        <v>3289</v>
      </c>
    </row>
    <row r="4430" spans="1:45" x14ac:dyDescent="0.2">
      <c r="A4430" t="s">
        <v>2051</v>
      </c>
      <c r="B4430" s="21" t="s">
        <v>1146</v>
      </c>
      <c r="C4430" s="21" t="s">
        <v>1149</v>
      </c>
      <c r="D4430" s="21" t="s">
        <v>640</v>
      </c>
      <c r="E4430" s="21" t="s">
        <v>641</v>
      </c>
      <c r="G4430" s="14" t="s">
        <v>1165</v>
      </c>
      <c r="H4430" s="18" t="s">
        <v>1165</v>
      </c>
      <c r="I4430" s="18" t="s">
        <v>3284</v>
      </c>
      <c r="M4430" t="s">
        <v>3034</v>
      </c>
      <c r="P4430">
        <v>1992</v>
      </c>
      <c r="T4430" s="9"/>
      <c r="U4430" s="21" t="s">
        <v>3279</v>
      </c>
      <c r="V4430" s="9" t="s">
        <v>3286</v>
      </c>
      <c r="W4430">
        <v>63</v>
      </c>
      <c r="X4430" s="9" t="s">
        <v>3129</v>
      </c>
      <c r="AD4430" t="s">
        <v>1165</v>
      </c>
      <c r="AF4430" t="s">
        <v>1165</v>
      </c>
      <c r="AI4430" s="21" t="s">
        <v>1165</v>
      </c>
      <c r="AJ4430" s="21" t="s">
        <v>1148</v>
      </c>
      <c r="AK4430" s="21">
        <v>83.900999999999996</v>
      </c>
      <c r="AN4430" s="21">
        <v>5</v>
      </c>
      <c r="AO4430" s="21">
        <v>10</v>
      </c>
      <c r="AP4430" s="21">
        <v>28</v>
      </c>
      <c r="AQ4430" s="22" t="s">
        <v>3287</v>
      </c>
      <c r="AR4430" s="21" t="s">
        <v>1155</v>
      </c>
      <c r="AS4430" t="s">
        <v>3289</v>
      </c>
    </row>
    <row r="4431" spans="1:45" x14ac:dyDescent="0.2">
      <c r="A4431" t="s">
        <v>2051</v>
      </c>
      <c r="B4431" s="21" t="s">
        <v>1146</v>
      </c>
      <c r="C4431" s="21" t="s">
        <v>1149</v>
      </c>
      <c r="D4431" s="21" t="s">
        <v>640</v>
      </c>
      <c r="E4431" s="21" t="s">
        <v>641</v>
      </c>
      <c r="G4431" s="14" t="s">
        <v>1165</v>
      </c>
      <c r="H4431" s="18" t="s">
        <v>1165</v>
      </c>
      <c r="I4431" s="18" t="s">
        <v>3284</v>
      </c>
      <c r="M4431" t="s">
        <v>3034</v>
      </c>
      <c r="P4431">
        <v>1992</v>
      </c>
      <c r="T4431" s="9"/>
      <c r="U4431" s="21" t="s">
        <v>3279</v>
      </c>
      <c r="V4431" s="9" t="s">
        <v>3286</v>
      </c>
      <c r="W4431">
        <v>77</v>
      </c>
      <c r="X4431" s="9" t="s">
        <v>3129</v>
      </c>
      <c r="AD4431" t="s">
        <v>1165</v>
      </c>
      <c r="AF4431" t="s">
        <v>1165</v>
      </c>
      <c r="AI4431" s="21" t="s">
        <v>1165</v>
      </c>
      <c r="AJ4431" s="21" t="s">
        <v>1148</v>
      </c>
      <c r="AK4431" s="21">
        <v>84.56</v>
      </c>
      <c r="AN4431" s="21">
        <v>5</v>
      </c>
      <c r="AO4431" s="21">
        <v>10</v>
      </c>
      <c r="AP4431" s="21">
        <v>28</v>
      </c>
      <c r="AQ4431" s="22" t="s">
        <v>3287</v>
      </c>
      <c r="AR4431" s="21" t="s">
        <v>1155</v>
      </c>
      <c r="AS4431" t="s">
        <v>3289</v>
      </c>
    </row>
    <row r="4432" spans="1:45" x14ac:dyDescent="0.2">
      <c r="AK4432" s="21"/>
    </row>
    <row r="4434" spans="1:45" x14ac:dyDescent="0.2">
      <c r="A4434" t="s">
        <v>2051</v>
      </c>
      <c r="B4434" s="21" t="s">
        <v>1146</v>
      </c>
      <c r="C4434" s="21" t="s">
        <v>1149</v>
      </c>
      <c r="D4434" s="21" t="s">
        <v>640</v>
      </c>
      <c r="E4434" s="21" t="s">
        <v>1708</v>
      </c>
      <c r="G4434" s="14" t="s">
        <v>1165</v>
      </c>
      <c r="H4434" s="18" t="s">
        <v>1165</v>
      </c>
      <c r="I4434" s="18" t="s">
        <v>3288</v>
      </c>
      <c r="M4434" t="s">
        <v>3034</v>
      </c>
      <c r="P4434">
        <v>1992</v>
      </c>
      <c r="S4434">
        <v>15</v>
      </c>
      <c r="T4434" s="9" t="s">
        <v>3285</v>
      </c>
      <c r="U4434" s="21" t="s">
        <v>3279</v>
      </c>
      <c r="X4434" s="9" t="s">
        <v>3129</v>
      </c>
      <c r="AD4434" t="s">
        <v>1165</v>
      </c>
      <c r="AF4434" t="s">
        <v>1165</v>
      </c>
      <c r="AI4434" s="21" t="s">
        <v>1165</v>
      </c>
      <c r="AJ4434" s="21" t="s">
        <v>1148</v>
      </c>
      <c r="AK4434" s="21">
        <v>77.308000000000007</v>
      </c>
      <c r="AN4434" s="21">
        <v>5</v>
      </c>
      <c r="AO4434" s="21">
        <v>10</v>
      </c>
      <c r="AP4434" s="21">
        <v>28</v>
      </c>
      <c r="AQ4434" s="22" t="s">
        <v>3287</v>
      </c>
      <c r="AR4434" s="21" t="s">
        <v>1155</v>
      </c>
      <c r="AS4434" t="s">
        <v>3289</v>
      </c>
    </row>
    <row r="4435" spans="1:45" x14ac:dyDescent="0.2">
      <c r="A4435" t="s">
        <v>2051</v>
      </c>
      <c r="B4435" s="21" t="s">
        <v>1146</v>
      </c>
      <c r="C4435" s="21" t="s">
        <v>1149</v>
      </c>
      <c r="D4435" s="21" t="s">
        <v>640</v>
      </c>
      <c r="E4435" s="21" t="s">
        <v>1708</v>
      </c>
      <c r="G4435" s="14" t="s">
        <v>1165</v>
      </c>
      <c r="H4435" s="18" t="s">
        <v>1165</v>
      </c>
      <c r="I4435" s="18" t="s">
        <v>3288</v>
      </c>
      <c r="M4435" t="s">
        <v>3034</v>
      </c>
      <c r="P4435">
        <v>1992</v>
      </c>
      <c r="S4435">
        <v>15</v>
      </c>
      <c r="T4435" s="9" t="s">
        <v>3285</v>
      </c>
      <c r="U4435" s="21" t="s">
        <v>3279</v>
      </c>
      <c r="V4435" s="9" t="s">
        <v>3286</v>
      </c>
      <c r="W4435">
        <v>7</v>
      </c>
      <c r="X4435" s="9" t="s">
        <v>3129</v>
      </c>
      <c r="AD4435" t="s">
        <v>1165</v>
      </c>
      <c r="AF4435" t="s">
        <v>1165</v>
      </c>
      <c r="AI4435" s="21" t="s">
        <v>1165</v>
      </c>
      <c r="AJ4435" s="21" t="s">
        <v>1148</v>
      </c>
      <c r="AK4435" s="21">
        <v>96.099000000000004</v>
      </c>
      <c r="AN4435" s="21">
        <v>5</v>
      </c>
      <c r="AO4435" s="21">
        <v>10</v>
      </c>
      <c r="AP4435" s="21">
        <v>28</v>
      </c>
      <c r="AQ4435" s="22" t="s">
        <v>3287</v>
      </c>
      <c r="AR4435" s="21" t="s">
        <v>1155</v>
      </c>
      <c r="AS4435" t="s">
        <v>3289</v>
      </c>
    </row>
    <row r="4436" spans="1:45" x14ac:dyDescent="0.2">
      <c r="A4436" t="s">
        <v>2051</v>
      </c>
      <c r="B4436" s="21" t="s">
        <v>1146</v>
      </c>
      <c r="C4436" s="21" t="s">
        <v>1149</v>
      </c>
      <c r="D4436" s="21" t="s">
        <v>640</v>
      </c>
      <c r="E4436" s="21" t="s">
        <v>1708</v>
      </c>
      <c r="G4436" s="14" t="s">
        <v>1165</v>
      </c>
      <c r="H4436" s="18" t="s">
        <v>1165</v>
      </c>
      <c r="I4436" s="18" t="s">
        <v>3288</v>
      </c>
      <c r="M4436" t="s">
        <v>3034</v>
      </c>
      <c r="P4436">
        <v>1992</v>
      </c>
      <c r="S4436">
        <v>15</v>
      </c>
      <c r="T4436" s="9" t="s">
        <v>3285</v>
      </c>
      <c r="U4436" s="21" t="s">
        <v>3279</v>
      </c>
      <c r="V4436" s="9" t="s">
        <v>3286</v>
      </c>
      <c r="W4436">
        <v>14</v>
      </c>
      <c r="X4436" s="9" t="s">
        <v>3129</v>
      </c>
      <c r="AD4436" t="s">
        <v>1165</v>
      </c>
      <c r="AF4436" t="s">
        <v>1165</v>
      </c>
      <c r="AI4436" s="21" t="s">
        <v>1165</v>
      </c>
      <c r="AJ4436" s="21" t="s">
        <v>1148</v>
      </c>
      <c r="AK4436" s="21">
        <v>79.286000000000001</v>
      </c>
      <c r="AN4436" s="21">
        <v>5</v>
      </c>
      <c r="AO4436" s="21">
        <v>10</v>
      </c>
      <c r="AP4436" s="21">
        <v>28</v>
      </c>
      <c r="AQ4436" s="22" t="s">
        <v>3287</v>
      </c>
      <c r="AR4436" s="21" t="s">
        <v>1155</v>
      </c>
      <c r="AS4436" t="s">
        <v>3289</v>
      </c>
    </row>
    <row r="4437" spans="1:45" x14ac:dyDescent="0.2">
      <c r="A4437" t="s">
        <v>2051</v>
      </c>
      <c r="B4437" s="21" t="s">
        <v>1146</v>
      </c>
      <c r="C4437" s="21" t="s">
        <v>1149</v>
      </c>
      <c r="D4437" s="21" t="s">
        <v>640</v>
      </c>
      <c r="E4437" s="21" t="s">
        <v>1708</v>
      </c>
      <c r="G4437" s="14" t="s">
        <v>1165</v>
      </c>
      <c r="H4437" s="18" t="s">
        <v>1165</v>
      </c>
      <c r="I4437" s="18" t="s">
        <v>3288</v>
      </c>
      <c r="M4437" t="s">
        <v>3034</v>
      </c>
      <c r="P4437">
        <v>1992</v>
      </c>
      <c r="S4437">
        <v>15</v>
      </c>
      <c r="T4437" s="9" t="s">
        <v>3285</v>
      </c>
      <c r="U4437" s="21" t="s">
        <v>3279</v>
      </c>
      <c r="V4437" s="9" t="s">
        <v>3286</v>
      </c>
      <c r="W4437">
        <v>21</v>
      </c>
      <c r="X4437" s="9" t="s">
        <v>3129</v>
      </c>
      <c r="AD4437" t="s">
        <v>1165</v>
      </c>
      <c r="AF4437" t="s">
        <v>1165</v>
      </c>
      <c r="AI4437" s="21" t="s">
        <v>1165</v>
      </c>
      <c r="AJ4437" s="21" t="s">
        <v>1148</v>
      </c>
      <c r="AK4437" s="21">
        <v>82.253</v>
      </c>
      <c r="AN4437" s="21">
        <v>5</v>
      </c>
      <c r="AO4437" s="21">
        <v>10</v>
      </c>
      <c r="AP4437" s="21">
        <v>28</v>
      </c>
      <c r="AQ4437" s="22" t="s">
        <v>3287</v>
      </c>
      <c r="AR4437" s="21" t="s">
        <v>1155</v>
      </c>
      <c r="AS4437" t="s">
        <v>3289</v>
      </c>
    </row>
    <row r="4438" spans="1:45" x14ac:dyDescent="0.2">
      <c r="A4438" t="s">
        <v>2051</v>
      </c>
      <c r="B4438" s="21" t="s">
        <v>1146</v>
      </c>
      <c r="C4438" s="21" t="s">
        <v>1149</v>
      </c>
      <c r="D4438" s="21" t="s">
        <v>640</v>
      </c>
      <c r="E4438" s="21" t="s">
        <v>1708</v>
      </c>
      <c r="G4438" s="14" t="s">
        <v>1165</v>
      </c>
      <c r="H4438" s="18" t="s">
        <v>1165</v>
      </c>
      <c r="I4438" s="18" t="s">
        <v>3288</v>
      </c>
      <c r="M4438" t="s">
        <v>3034</v>
      </c>
      <c r="P4438">
        <v>1992</v>
      </c>
      <c r="S4438">
        <v>15</v>
      </c>
      <c r="T4438" s="9" t="s">
        <v>3285</v>
      </c>
      <c r="U4438" s="21" t="s">
        <v>3279</v>
      </c>
      <c r="V4438" s="9" t="s">
        <v>3286</v>
      </c>
      <c r="W4438">
        <v>28</v>
      </c>
      <c r="X4438" s="9" t="s">
        <v>3129</v>
      </c>
      <c r="AD4438" t="s">
        <v>1165</v>
      </c>
      <c r="AF4438" t="s">
        <v>1165</v>
      </c>
      <c r="AI4438" s="21" t="s">
        <v>1165</v>
      </c>
      <c r="AJ4438" s="21" t="s">
        <v>1148</v>
      </c>
      <c r="AK4438" s="21">
        <v>76.977999999999994</v>
      </c>
      <c r="AN4438" s="21">
        <v>5</v>
      </c>
      <c r="AO4438" s="21">
        <v>10</v>
      </c>
      <c r="AP4438" s="21">
        <v>28</v>
      </c>
      <c r="AQ4438" s="22" t="s">
        <v>3287</v>
      </c>
      <c r="AR4438" s="21" t="s">
        <v>1155</v>
      </c>
      <c r="AS4438" t="s">
        <v>3289</v>
      </c>
    </row>
    <row r="4439" spans="1:45" x14ac:dyDescent="0.2">
      <c r="A4439" t="s">
        <v>2051</v>
      </c>
      <c r="B4439" s="21" t="s">
        <v>1146</v>
      </c>
      <c r="C4439" s="21" t="s">
        <v>1149</v>
      </c>
      <c r="D4439" s="21" t="s">
        <v>640</v>
      </c>
      <c r="E4439" s="21" t="s">
        <v>1708</v>
      </c>
      <c r="G4439" s="14" t="s">
        <v>1165</v>
      </c>
      <c r="H4439" s="18" t="s">
        <v>1165</v>
      </c>
      <c r="I4439" s="18" t="s">
        <v>3288</v>
      </c>
      <c r="M4439" t="s">
        <v>3034</v>
      </c>
      <c r="P4439">
        <v>1992</v>
      </c>
      <c r="S4439">
        <v>15</v>
      </c>
      <c r="T4439" s="9" t="s">
        <v>3285</v>
      </c>
      <c r="U4439" s="21" t="s">
        <v>3279</v>
      </c>
      <c r="V4439" s="9" t="s">
        <v>3286</v>
      </c>
      <c r="W4439">
        <v>35</v>
      </c>
      <c r="X4439" s="9" t="s">
        <v>3129</v>
      </c>
      <c r="AD4439" t="s">
        <v>1165</v>
      </c>
      <c r="AF4439" t="s">
        <v>1165</v>
      </c>
      <c r="AI4439" s="21" t="s">
        <v>1165</v>
      </c>
      <c r="AJ4439" s="21" t="s">
        <v>1148</v>
      </c>
      <c r="AK4439" s="21">
        <v>85.549000000000007</v>
      </c>
      <c r="AN4439" s="21">
        <v>5</v>
      </c>
      <c r="AO4439" s="21">
        <v>10</v>
      </c>
      <c r="AP4439" s="21">
        <v>28</v>
      </c>
      <c r="AQ4439" s="22" t="s">
        <v>3287</v>
      </c>
      <c r="AR4439" s="21" t="s">
        <v>1155</v>
      </c>
      <c r="AS4439" t="s">
        <v>3289</v>
      </c>
    </row>
    <row r="4440" spans="1:45" x14ac:dyDescent="0.2">
      <c r="A4440" t="s">
        <v>2051</v>
      </c>
      <c r="B4440" s="21" t="s">
        <v>1146</v>
      </c>
      <c r="C4440" s="21" t="s">
        <v>1149</v>
      </c>
      <c r="D4440" s="21" t="s">
        <v>640</v>
      </c>
      <c r="E4440" s="21" t="s">
        <v>1708</v>
      </c>
      <c r="G4440" s="14" t="s">
        <v>1165</v>
      </c>
      <c r="H4440" s="18" t="s">
        <v>1165</v>
      </c>
      <c r="I4440" s="18" t="s">
        <v>3288</v>
      </c>
      <c r="M4440" t="s">
        <v>3034</v>
      </c>
      <c r="P4440">
        <v>1992</v>
      </c>
      <c r="S4440">
        <v>15</v>
      </c>
      <c r="T4440" s="9" t="s">
        <v>3285</v>
      </c>
      <c r="U4440" s="21" t="s">
        <v>3279</v>
      </c>
      <c r="V4440" s="9" t="s">
        <v>3286</v>
      </c>
      <c r="W4440">
        <v>42</v>
      </c>
      <c r="X4440" s="9" t="s">
        <v>3129</v>
      </c>
      <c r="AD4440" t="s">
        <v>1165</v>
      </c>
      <c r="AF4440" t="s">
        <v>1165</v>
      </c>
      <c r="AI4440" s="21" t="s">
        <v>1165</v>
      </c>
      <c r="AJ4440" s="21" t="s">
        <v>1148</v>
      </c>
      <c r="AK4440" s="21">
        <v>94.120999999999995</v>
      </c>
      <c r="AN4440" s="21">
        <v>5</v>
      </c>
      <c r="AO4440" s="21">
        <v>10</v>
      </c>
      <c r="AP4440" s="21">
        <v>28</v>
      </c>
      <c r="AQ4440" s="22" t="s">
        <v>3287</v>
      </c>
      <c r="AR4440" s="21" t="s">
        <v>1155</v>
      </c>
      <c r="AS4440" t="s">
        <v>3289</v>
      </c>
    </row>
    <row r="4441" spans="1:45" x14ac:dyDescent="0.2">
      <c r="A4441" t="s">
        <v>2051</v>
      </c>
      <c r="B4441" s="21" t="s">
        <v>1146</v>
      </c>
      <c r="C4441" s="21" t="s">
        <v>1149</v>
      </c>
      <c r="D4441" s="21" t="s">
        <v>640</v>
      </c>
      <c r="E4441" s="21" t="s">
        <v>1708</v>
      </c>
      <c r="G4441" s="14" t="s">
        <v>1165</v>
      </c>
      <c r="H4441" s="18" t="s">
        <v>1165</v>
      </c>
      <c r="I4441" s="18" t="s">
        <v>3288</v>
      </c>
      <c r="M4441" t="s">
        <v>3034</v>
      </c>
      <c r="P4441">
        <v>1992</v>
      </c>
      <c r="S4441">
        <v>15</v>
      </c>
      <c r="T4441" s="9" t="s">
        <v>3285</v>
      </c>
      <c r="U4441" s="21" t="s">
        <v>3279</v>
      </c>
      <c r="V4441" s="9" t="s">
        <v>3286</v>
      </c>
      <c r="W4441">
        <v>56</v>
      </c>
      <c r="X4441" s="9" t="s">
        <v>3129</v>
      </c>
      <c r="AD4441" t="s">
        <v>1165</v>
      </c>
      <c r="AF4441" t="s">
        <v>1165</v>
      </c>
      <c r="AI4441" s="21" t="s">
        <v>1165</v>
      </c>
      <c r="AJ4441" s="21" t="s">
        <v>1148</v>
      </c>
      <c r="AK4441" s="21">
        <v>81.263999999999996</v>
      </c>
      <c r="AN4441" s="21">
        <v>5</v>
      </c>
      <c r="AO4441" s="21">
        <v>10</v>
      </c>
      <c r="AP4441" s="21">
        <v>28</v>
      </c>
      <c r="AQ4441" s="22" t="s">
        <v>3287</v>
      </c>
      <c r="AR4441" s="21" t="s">
        <v>1155</v>
      </c>
      <c r="AS4441" t="s">
        <v>3289</v>
      </c>
    </row>
    <row r="4442" spans="1:45" x14ac:dyDescent="0.2">
      <c r="A4442" t="s">
        <v>2051</v>
      </c>
      <c r="B4442" s="21" t="s">
        <v>1146</v>
      </c>
      <c r="C4442" s="21" t="s">
        <v>1149</v>
      </c>
      <c r="D4442" s="21" t="s">
        <v>640</v>
      </c>
      <c r="E4442" s="21" t="s">
        <v>1708</v>
      </c>
      <c r="G4442" s="14" t="s">
        <v>1165</v>
      </c>
      <c r="H4442" s="18" t="s">
        <v>1165</v>
      </c>
      <c r="I4442" s="18" t="s">
        <v>3288</v>
      </c>
      <c r="M4442" t="s">
        <v>3034</v>
      </c>
      <c r="P4442">
        <v>1992</v>
      </c>
      <c r="S4442">
        <v>15</v>
      </c>
      <c r="T4442" s="9" t="s">
        <v>3285</v>
      </c>
      <c r="U4442" s="21" t="s">
        <v>3279</v>
      </c>
      <c r="V4442" s="9" t="s">
        <v>3286</v>
      </c>
      <c r="W4442">
        <v>63</v>
      </c>
      <c r="X4442" s="9" t="s">
        <v>3129</v>
      </c>
      <c r="AD4442" t="s">
        <v>1165</v>
      </c>
      <c r="AF4442" t="s">
        <v>1165</v>
      </c>
      <c r="AI4442" s="21" t="s">
        <v>1165</v>
      </c>
      <c r="AJ4442" s="21" t="s">
        <v>1148</v>
      </c>
      <c r="AK4442" s="21">
        <v>86.867999999999995</v>
      </c>
      <c r="AN4442" s="21">
        <v>5</v>
      </c>
      <c r="AO4442" s="21">
        <v>10</v>
      </c>
      <c r="AP4442" s="21">
        <v>28</v>
      </c>
      <c r="AQ4442" s="22" t="s">
        <v>3287</v>
      </c>
      <c r="AR4442" s="21" t="s">
        <v>1155</v>
      </c>
      <c r="AS4442" t="s">
        <v>3289</v>
      </c>
    </row>
    <row r="4443" spans="1:45" x14ac:dyDescent="0.2">
      <c r="A4443" t="s">
        <v>2051</v>
      </c>
      <c r="B4443" s="21" t="s">
        <v>1146</v>
      </c>
      <c r="C4443" s="21" t="s">
        <v>1149</v>
      </c>
      <c r="D4443" s="21" t="s">
        <v>640</v>
      </c>
      <c r="E4443" s="21" t="s">
        <v>1708</v>
      </c>
      <c r="G4443" s="14" t="s">
        <v>1165</v>
      </c>
      <c r="H4443" s="18" t="s">
        <v>1165</v>
      </c>
      <c r="I4443" s="18" t="s">
        <v>3288</v>
      </c>
      <c r="M4443" t="s">
        <v>3034</v>
      </c>
      <c r="P4443">
        <v>1992</v>
      </c>
      <c r="S4443">
        <v>15</v>
      </c>
      <c r="T4443" s="9" t="s">
        <v>3285</v>
      </c>
      <c r="U4443" s="21" t="s">
        <v>3279</v>
      </c>
      <c r="V4443" s="9" t="s">
        <v>3286</v>
      </c>
      <c r="W4443">
        <v>77</v>
      </c>
      <c r="X4443" s="9" t="s">
        <v>3129</v>
      </c>
      <c r="AD4443" t="s">
        <v>1165</v>
      </c>
      <c r="AF4443" t="s">
        <v>1165</v>
      </c>
      <c r="AI4443" s="21" t="s">
        <v>1165</v>
      </c>
      <c r="AJ4443" s="21" t="s">
        <v>1148</v>
      </c>
      <c r="AK4443" s="21">
        <v>81.263999999999996</v>
      </c>
      <c r="AN4443" s="21">
        <v>5</v>
      </c>
      <c r="AO4443" s="21">
        <v>10</v>
      </c>
      <c r="AP4443" s="21">
        <v>28</v>
      </c>
      <c r="AQ4443" s="22" t="s">
        <v>3287</v>
      </c>
      <c r="AR4443" s="21" t="s">
        <v>1155</v>
      </c>
      <c r="AS4443" t="s">
        <v>3289</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G6" sqref="G6:G15"/>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x14ac:dyDescent="0.2">
      <c r="A4" s="21"/>
      <c r="B4" s="21"/>
      <c r="C4" s="21"/>
      <c r="D4" s="21"/>
      <c r="E4" s="21"/>
      <c r="G4" s="21"/>
      <c r="H4" s="21"/>
      <c r="I4" s="21"/>
      <c r="J4" s="21"/>
      <c r="M4" s="21"/>
      <c r="O4" s="21"/>
      <c r="Q4" s="21"/>
      <c r="T4" s="21"/>
      <c r="U4" s="21"/>
      <c r="V4" s="9"/>
      <c r="W4" s="21"/>
      <c r="X4" s="9"/>
      <c r="Z4" s="22"/>
      <c r="AD4" s="22"/>
      <c r="AF4" s="24"/>
      <c r="AI4" s="21"/>
      <c r="AJ4" s="21"/>
      <c r="AK4" s="21"/>
      <c r="AL4" s="21"/>
      <c r="AM4" s="21"/>
      <c r="AN4" s="21"/>
      <c r="AO4" s="21"/>
      <c r="AP4" s="21"/>
      <c r="AQ4" s="22"/>
      <c r="AR4" s="21"/>
    </row>
    <row r="5" spans="1:44" x14ac:dyDescent="0.2">
      <c r="A5" s="21"/>
      <c r="B5" s="21"/>
      <c r="C5" s="21"/>
      <c r="D5" s="21"/>
      <c r="E5" s="21"/>
      <c r="G5" s="21"/>
      <c r="H5" s="21"/>
      <c r="I5" s="21"/>
      <c r="J5" s="21"/>
      <c r="M5" s="21"/>
      <c r="O5" s="21"/>
      <c r="Q5" s="21"/>
      <c r="T5" s="21"/>
      <c r="U5" s="21"/>
      <c r="V5" s="9"/>
      <c r="W5" s="21"/>
      <c r="X5" s="9"/>
      <c r="Z5" s="22"/>
      <c r="AD5" s="22"/>
      <c r="AF5" s="24"/>
      <c r="AI5" s="21"/>
      <c r="AJ5" s="21"/>
      <c r="AK5" s="21"/>
      <c r="AL5" s="21"/>
      <c r="AM5" s="21"/>
      <c r="AN5" s="21"/>
      <c r="AO5" s="21"/>
      <c r="AP5" s="21"/>
      <c r="AQ5" s="22"/>
      <c r="AR5" s="21"/>
    </row>
    <row r="6" spans="1:44" x14ac:dyDescent="0.2">
      <c r="A6" s="21">
        <v>1</v>
      </c>
      <c r="B6" s="21">
        <v>0</v>
      </c>
      <c r="C6" s="21">
        <v>0</v>
      </c>
      <c r="D6" s="21">
        <v>0</v>
      </c>
      <c r="E6" s="21">
        <v>0</v>
      </c>
      <c r="F6">
        <v>-6.2E-2</v>
      </c>
      <c r="G6" s="21">
        <v>77.308000000000007</v>
      </c>
      <c r="H6" s="21"/>
      <c r="I6" s="21"/>
      <c r="J6" s="21"/>
      <c r="M6" s="21"/>
      <c r="O6" s="21"/>
      <c r="Q6" s="21"/>
      <c r="T6" s="21"/>
      <c r="U6" s="21"/>
      <c r="V6" s="9"/>
      <c r="W6" s="21"/>
      <c r="X6" s="9"/>
      <c r="Z6" s="22"/>
      <c r="AD6" s="22"/>
      <c r="AF6" s="24"/>
      <c r="AI6" s="21"/>
      <c r="AJ6" s="21"/>
      <c r="AK6" s="21"/>
      <c r="AL6" s="21"/>
      <c r="AM6" s="21"/>
      <c r="AN6" s="21"/>
      <c r="AO6" s="21"/>
      <c r="AP6" s="21"/>
      <c r="AQ6" s="22"/>
      <c r="AR6" s="21"/>
    </row>
    <row r="7" spans="1:44" x14ac:dyDescent="0.2">
      <c r="A7" s="21">
        <v>2</v>
      </c>
      <c r="B7" s="21">
        <v>0</v>
      </c>
      <c r="C7" s="21">
        <v>0</v>
      </c>
      <c r="D7" s="21">
        <v>0</v>
      </c>
      <c r="E7" s="21">
        <v>0</v>
      </c>
      <c r="F7">
        <v>0.76300000000000001</v>
      </c>
      <c r="G7" s="21">
        <v>96.099000000000004</v>
      </c>
      <c r="H7" s="21"/>
      <c r="I7" s="21"/>
      <c r="J7" s="21"/>
      <c r="M7" s="21"/>
      <c r="O7" s="21"/>
      <c r="Q7" s="21"/>
      <c r="T7" s="21"/>
      <c r="U7" s="21"/>
      <c r="V7" s="9"/>
      <c r="W7" s="21"/>
      <c r="X7" s="9"/>
      <c r="Z7" s="22"/>
      <c r="AD7" s="22"/>
      <c r="AF7" s="24"/>
      <c r="AI7" s="21"/>
      <c r="AJ7" s="21"/>
      <c r="AK7" s="21"/>
      <c r="AL7" s="21"/>
      <c r="AM7" s="21"/>
      <c r="AN7" s="21"/>
      <c r="AO7" s="21"/>
      <c r="AP7" s="21"/>
      <c r="AQ7" s="22"/>
      <c r="AR7" s="21"/>
    </row>
    <row r="8" spans="1:44" x14ac:dyDescent="0.2">
      <c r="A8" s="21">
        <v>3</v>
      </c>
      <c r="B8" s="21">
        <v>0</v>
      </c>
      <c r="C8" s="21">
        <v>0</v>
      </c>
      <c r="D8" s="21">
        <v>0</v>
      </c>
      <c r="E8" s="21">
        <v>0</v>
      </c>
      <c r="F8">
        <v>1.5620000000000001</v>
      </c>
      <c r="G8" s="21">
        <v>79.286000000000001</v>
      </c>
      <c r="H8" s="21"/>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v>4</v>
      </c>
      <c r="B9" s="21">
        <v>0</v>
      </c>
      <c r="C9" s="21">
        <v>0</v>
      </c>
      <c r="D9" s="21">
        <v>0</v>
      </c>
      <c r="E9" s="21">
        <v>0</v>
      </c>
      <c r="F9">
        <v>2.363</v>
      </c>
      <c r="G9" s="21">
        <v>82.253</v>
      </c>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v>5</v>
      </c>
      <c r="B10" s="21">
        <v>0</v>
      </c>
      <c r="C10" s="21">
        <v>0</v>
      </c>
      <c r="D10" s="21">
        <v>0</v>
      </c>
      <c r="E10" s="21">
        <v>0</v>
      </c>
      <c r="F10">
        <v>3.0880000000000001</v>
      </c>
      <c r="G10" s="21">
        <v>76.977999999999994</v>
      </c>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v>6</v>
      </c>
      <c r="B11" s="21">
        <v>0</v>
      </c>
      <c r="C11" s="21">
        <v>0</v>
      </c>
      <c r="D11" s="21">
        <v>0</v>
      </c>
      <c r="E11" s="21">
        <v>0</v>
      </c>
      <c r="F11">
        <v>3.9630000000000001</v>
      </c>
      <c r="G11" s="21">
        <v>85.549000000000007</v>
      </c>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v>7</v>
      </c>
      <c r="B12" s="21">
        <v>0</v>
      </c>
      <c r="C12" s="21">
        <v>0</v>
      </c>
      <c r="D12" s="21">
        <v>0</v>
      </c>
      <c r="E12" s="21">
        <v>0</v>
      </c>
      <c r="F12">
        <v>4.7370000000000001</v>
      </c>
      <c r="G12" s="21">
        <v>94.120999999999995</v>
      </c>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v>8</v>
      </c>
      <c r="B13" s="21">
        <v>0</v>
      </c>
      <c r="C13" s="21">
        <v>0</v>
      </c>
      <c r="D13" s="21">
        <v>0</v>
      </c>
      <c r="E13" s="21">
        <v>0</v>
      </c>
      <c r="F13">
        <v>6.3120000000000003</v>
      </c>
      <c r="G13" s="21">
        <v>81.263999999999996</v>
      </c>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v>9</v>
      </c>
      <c r="B14" s="21">
        <v>0</v>
      </c>
      <c r="C14" s="21">
        <v>0</v>
      </c>
      <c r="D14" s="21">
        <v>0</v>
      </c>
      <c r="E14" s="21">
        <v>0</v>
      </c>
      <c r="F14">
        <v>7.1130000000000004</v>
      </c>
      <c r="G14" s="21">
        <v>86.867999999999995</v>
      </c>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v>10</v>
      </c>
      <c r="B15" s="21">
        <v>0</v>
      </c>
      <c r="C15" s="21">
        <v>0</v>
      </c>
      <c r="D15" s="21">
        <v>0</v>
      </c>
      <c r="E15" s="21">
        <v>0</v>
      </c>
      <c r="F15">
        <v>8.7379999999999995</v>
      </c>
      <c r="G15" s="21">
        <v>81.263999999999996</v>
      </c>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2022-11-24T18:58:10Z</dcterms:modified>
</cp:coreProperties>
</file>